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Entry" sheetId="2" state="visible" r:id="rId3"/>
    <sheet name="Class_View" sheetId="3" state="visible" r:id="rId4"/>
    <sheet name="Subject_View" sheetId="4" state="visible" r:id="rId5"/>
    <sheet name="Student_View" sheetId="5" state="visible" r:id="rId6"/>
    <sheet name="Help" sheetId="6" state="hidden" r:id="rId7"/>
  </sheets>
  <definedNames>
    <definedName function="false" hidden="false" localSheetId="2" name="_xlnm.Print_Area" vbProcedure="false">Class_View!$A$1:$P$42</definedName>
    <definedName function="false" hidden="false" localSheetId="1" name="_xlnm.Print_Titles" vbProcedure="false">Entry!$A:$B</definedName>
    <definedName function="false" hidden="false" localSheetId="4" name="_xlnm.Print_Area" vbProcedure="false">Student_View!$A$1:$P$55</definedName>
    <definedName function="false" hidden="false" localSheetId="3" name="_xlnm.Print_Area" vbProcedure="false">Subject_View!$B$1:$O$62</definedName>
    <definedName function="false" hidden="false" name="Help_Lookup_Subjects" vbProcedure="false">Help!$BC$1:$GP$1</definedName>
    <definedName function="false" hidden="false" name="Help_Lookup_Subjects_Final" vbProcedure="false">Help!$GQ$1:$HB$1</definedName>
    <definedName function="false" hidden="false" name="Help_Lookup_Tests" vbProcedure="false">Help!$BC$2:$GP$2</definedName>
    <definedName function="false" hidden="false" name="Help_Student_Names" vbProcedure="false">Help!$B$3:$B$52</definedName>
    <definedName function="false" hidden="false" name="I_AcadYear" vbProcedure="false">Settings!$I$13</definedName>
    <definedName function="false" hidden="false" name="I_ClassName" vbProcedure="false">Settings!$I$11</definedName>
    <definedName function="false" hidden="false" name="I_ClassTeacherName" vbProcedure="false">Settings!$I$12</definedName>
    <definedName function="false" hidden="false" name="I_Final_Calculation" vbProcedure="false">Settings!$N$12</definedName>
    <definedName function="false" hidden="false" name="I_PassPercentage" vbProcedure="false">Settings!$N$11</definedName>
    <definedName function="false" hidden="false" name="I_SchoolAddress" vbProcedure="false">Settings!$C$12</definedName>
    <definedName function="false" hidden="false" name="I_SchoolName" vbProcedure="false">Settings!$C$11</definedName>
    <definedName function="false" hidden="false" name="I_SchoolSlogan" vbProcedure="false">Settings!$C$13</definedName>
    <definedName function="false" hidden="false" name="Num_Subjects" vbProcedure="false">Class_View!$I$5</definedName>
    <definedName function="false" hidden="false" name="Num_Tests" vbProcedure="false">Class_View!$I$4</definedName>
    <definedName function="false" hidden="false" name="Tbl_Marks" vbProcedure="false">Entry!$A$8:$EP$57</definedName>
    <definedName function="false" hidden="false" name="Tbl_Percentages" vbProcedure="false">Help!$BC$3:$GP$52</definedName>
    <definedName function="false" hidden="false" name="Tbl_Percentages_Final" vbProcedure="false">Help!$GQ$3:$HB$52</definedName>
    <definedName function="false" hidden="false" name="Tbl_Percentages_Overall" vbProcedure="false">Help!$HD$3:$HP$52</definedName>
    <definedName function="false" hidden="false" name="Tbl_Ranks" vbProcedure="false">Help!$AP$3:$BB$52</definedName>
    <definedName function="false" hidden="false" name="Tbl_Status_AllSubjects" vbProcedure="false">Help!$P$3:$AB$52</definedName>
    <definedName function="false" hidden="false" name="Tbl_Student_Names" vbProcedure="false">Entry!$B$8:$B$57</definedName>
    <definedName function="false" hidden="false" name="Tbl_Subjects" vbProcedure="false">Settings!$H$19:$H$30</definedName>
    <definedName function="false" hidden="false" name="Tbl_Tests_Main" vbProcedure="false">Settings!$C$19:$D$30</definedName>
    <definedName function="false" hidden="false" name="Tbl_Totals_AllSubjects" vbProcedure="false">Help!$C$3:$O$52</definedName>
    <definedName function="false" hidden="false" name="Value_StudentName" vbProcedure="false">Student_View!$C$10</definedName>
    <definedName function="false" hidden="false" localSheetId="3" name="Num_Subjects" vbProcedure="false">Subject_View!$I$5</definedName>
    <definedName function="false" hidden="false" localSheetId="3" name="Num_Tests" vbProcedure="false">Subject_View!$I$4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<sst xmlns="http://schemas.openxmlformats.org/spreadsheetml/2006/main" count="124" uniqueCount="91">
  <si>
    <t xml:space="preserve">REPORT CARD</t>
  </si>
  <si>
    <t xml:space="preserve">Entry</t>
  </si>
  <si>
    <t xml:space="preserve">Class View</t>
  </si>
  <si>
    <t xml:space="preserve">Subject View</t>
  </si>
  <si>
    <t xml:space="preserve">Student View</t>
  </si>
  <si>
    <t xml:space="preserve">Instructions</t>
  </si>
  <si>
    <r>
      <rPr>
        <sz val="11"/>
        <color rgb="FF000000"/>
        <rFont val="Meiryo"/>
        <family val="2"/>
        <charset val="1"/>
      </rPr>
      <t xml:space="preserve">Step 1: Enter information in cells </t>
    </r>
    <r>
      <rPr>
        <u val="single"/>
        <sz val="11"/>
        <color rgb="FF000000"/>
        <rFont val="Meiryo"/>
        <family val="2"/>
        <charset val="1"/>
      </rPr>
      <t xml:space="preserve">underlined</t>
    </r>
    <r>
      <rPr>
        <sz val="11"/>
        <color rgb="FF000000"/>
        <rFont val="Meiryo"/>
        <family val="2"/>
        <charset val="1"/>
      </rPr>
      <t xml:space="preserve"> below.</t>
    </r>
  </si>
  <si>
    <t xml:space="preserve">Step 2: Enter information in Entry worksheet.</t>
  </si>
  <si>
    <r>
      <rPr>
        <sz val="11"/>
        <color rgb="FF000000"/>
        <rFont val="Meiryo"/>
        <family val="2"/>
        <charset val="1"/>
      </rPr>
      <t xml:space="preserve">Step 3: Go to </t>
    </r>
    <r>
      <rPr>
        <i val="true"/>
        <sz val="11"/>
        <color rgb="FF000000"/>
        <rFont val="Meiryo"/>
        <family val="2"/>
        <charset val="1"/>
      </rPr>
      <t xml:space="preserve">Class View to view </t>
    </r>
    <r>
      <rPr>
        <sz val="11"/>
        <color rgb="FF000000"/>
        <rFont val="Meiryo"/>
        <family val="2"/>
        <charset val="1"/>
      </rPr>
      <t xml:space="preserve">and print Class Report Card</t>
    </r>
  </si>
  <si>
    <r>
      <rPr>
        <sz val="11"/>
        <color rgb="FF000000"/>
        <rFont val="Meiryo"/>
        <family val="2"/>
        <charset val="1"/>
      </rPr>
      <t xml:space="preserve">Step 4: Go to </t>
    </r>
    <r>
      <rPr>
        <i val="true"/>
        <sz val="11"/>
        <color rgb="FF000000"/>
        <rFont val="Meiryo"/>
        <family val="2"/>
        <charset val="1"/>
      </rPr>
      <t xml:space="preserve">Subject View </t>
    </r>
    <r>
      <rPr>
        <sz val="11"/>
        <color rgb="FF000000"/>
        <rFont val="Meiryo"/>
        <family val="2"/>
        <charset val="1"/>
      </rPr>
      <t xml:space="preserve">to view and print Subject Report Card</t>
    </r>
  </si>
  <si>
    <r>
      <rPr>
        <sz val="11"/>
        <color rgb="FF000000"/>
        <rFont val="Meiryo"/>
        <family val="2"/>
        <charset val="1"/>
      </rPr>
      <t xml:space="preserve">Step 5: Go to </t>
    </r>
    <r>
      <rPr>
        <i val="true"/>
        <sz val="11"/>
        <color rgb="FF000000"/>
        <rFont val="Meiryo"/>
        <family val="2"/>
        <charset val="1"/>
      </rPr>
      <t xml:space="preserve">Student View to </t>
    </r>
    <r>
      <rPr>
        <sz val="11"/>
        <color rgb="FF000000"/>
        <rFont val="Meiryo"/>
        <family val="2"/>
        <charset val="1"/>
      </rPr>
      <t xml:space="preserve">view and print Student Report Card</t>
    </r>
  </si>
  <si>
    <t xml:space="preserve">SCHOOL INFORMATION</t>
  </si>
  <si>
    <t xml:space="preserve">CLASS INFORMATION</t>
  </si>
  <si>
    <t xml:space="preserve">Name</t>
  </si>
  <si>
    <t xml:space="preserve"> High School</t>
  </si>
  <si>
    <t xml:space="preserve">Class</t>
  </si>
  <si>
    <t xml:space="preserve">VII</t>
  </si>
  <si>
    <t xml:space="preserve">% REQUIRED TO PASS</t>
  </si>
  <si>
    <t xml:space="preserve">Address</t>
  </si>
  <si>
    <t xml:space="preserve">Bangalore</t>
  </si>
  <si>
    <t xml:space="preserve">Class Teacher</t>
  </si>
  <si>
    <t xml:space="preserve">Rajagopalachari</t>
  </si>
  <si>
    <t xml:space="preserve">FINAL MARKS CALCULATION</t>
  </si>
  <si>
    <t xml:space="preserve">Yes</t>
  </si>
  <si>
    <t xml:space="preserve">Slogan</t>
  </si>
  <si>
    <t xml:space="preserve">Building tomorrow's leaders</t>
  </si>
  <si>
    <t xml:space="preserve">Academic Year</t>
  </si>
  <si>
    <t xml:space="preserve">2019-20</t>
  </si>
  <si>
    <t xml:space="preserve">Please update the information below before you enter data in Entry sheet.</t>
  </si>
  <si>
    <t xml:space="preserve">Enter up to 12 different tests</t>
  </si>
  <si>
    <t xml:space="preserve">Enter up to 12 different subjects</t>
  </si>
  <si>
    <t xml:space="preserve">Test Name</t>
  </si>
  <si>
    <t xml:space="preserve">Weight for Final Marks</t>
  </si>
  <si>
    <t xml:space="preserve">Subject Name</t>
  </si>
  <si>
    <t xml:space="preserve">Assessment 1</t>
  </si>
  <si>
    <t xml:space="preserve">Language</t>
  </si>
  <si>
    <t xml:space="preserve">Assessment 2</t>
  </si>
  <si>
    <t xml:space="preserve">English</t>
  </si>
  <si>
    <t xml:space="preserve">Mathematics</t>
  </si>
  <si>
    <t xml:space="preserve">Please enter test names successively without blanks</t>
  </si>
  <si>
    <t xml:space="preserve">Please enter subjects successively without blanks</t>
  </si>
  <si>
    <t xml:space="preserve">Settings</t>
  </si>
  <si>
    <t xml:space="preserve">Step 1: Enter Maximum Marks for each test</t>
  </si>
  <si>
    <t xml:space="preserve">Step 2: Enter Student info and marks.</t>
  </si>
  <si>
    <t xml:space="preserve">Max Marks</t>
  </si>
  <si>
    <t xml:space="preserve">Roll No.</t>
  </si>
  <si>
    <t xml:space="preserve">Student Name</t>
  </si>
  <si>
    <t xml:space="preserve">CLASS VIEW</t>
  </si>
  <si>
    <t xml:space="preserve">School Name</t>
  </si>
  <si>
    <t xml:space="preserve">Number of Students</t>
  </si>
  <si>
    <t xml:space="preserve">% Required to Pass</t>
  </si>
  <si>
    <t xml:space="preserve">Number of Tests</t>
  </si>
  <si>
    <t xml:space="preserve">Number of Subjects</t>
  </si>
  <si>
    <t xml:space="preserve">AVERAGE MARKS</t>
  </si>
  <si>
    <t xml:space="preserve">SUBJECT</t>
  </si>
  <si>
    <t xml:space="preserve">Subject with the lowest average in each test is highlighted in dark orange font.</t>
  </si>
  <si>
    <t xml:space="preserve">NUMBER OF FAILURES</t>
  </si>
  <si>
    <t xml:space="preserve">Subjects with at least one failure is highlighted in dark red font.</t>
  </si>
  <si>
    <t xml:space="preserve">SUBJECT VIEW</t>
  </si>
  <si>
    <t xml:space="preserve">Subject</t>
  </si>
  <si>
    <t xml:space="preserve">STUDENT</t>
  </si>
  <si>
    <t xml:space="preserve">Highest marks in each test is highlighted in dark green font.</t>
  </si>
  <si>
    <t xml:space="preserve">Marks which failed to meet the pass percentage requirement are highlighted in dark red font.</t>
  </si>
  <si>
    <t xml:space="preserve">STUDENT VIEW</t>
  </si>
  <si>
    <t xml:space="preserve">STUDENT NAME</t>
  </si>
  <si>
    <t xml:space="preserve">CLASS</t>
  </si>
  <si>
    <t xml:space="preserve">CLASS TEACHER</t>
  </si>
  <si>
    <t xml:space="preserve">ACADEMIC YEAR</t>
  </si>
  <si>
    <t xml:space="preserve">ROLL NO.</t>
  </si>
  <si>
    <t xml:space="preserve">FINAL OVERALL %</t>
  </si>
  <si>
    <t xml:space="preserve">Total Marks</t>
  </si>
  <si>
    <t xml:space="preserve">Maximum Marks</t>
  </si>
  <si>
    <t xml:space="preserve">Overall %</t>
  </si>
  <si>
    <t xml:space="preserve">RESULT</t>
  </si>
  <si>
    <t xml:space="preserve">Class Rank</t>
  </si>
  <si>
    <t xml:space="preserve">Total Marks is the sum of actual marks scored in all the subjects in a test.</t>
  </si>
  <si>
    <t xml:space="preserve">Maximum Marks is the sum of maximum possible marks in all the subjects in a test.</t>
  </si>
  <si>
    <t xml:space="preserve">Overall % is calculated as Total Marks/Maximum Marks in each test.</t>
  </si>
  <si>
    <t xml:space="preserve">Result is 'PASS' if the student has scored at least the "% Required to Pass" in each of the subjects in the test. Otherwise the Result is 'FAIL'.</t>
  </si>
  <si>
    <t xml:space="preserve">Class Rank is calculated based on students whose result is 'PASS' in the test. For students with a 'FAIL' result, the class rank is NR (No Rank).</t>
  </si>
  <si>
    <t xml:space="preserve">SCHOOL PRINCIPAL</t>
  </si>
  <si>
    <t xml:space="preserve">DATE</t>
  </si>
  <si>
    <t xml:space="preserve">TOTALS - ALL SUBJECTS</t>
  </si>
  <si>
    <t xml:space="preserve">STATUS - ALL SUBJECTS</t>
  </si>
  <si>
    <t xml:space="preserve">TOTAL -STATUS BASED - ALL SUBJECTS</t>
  </si>
  <si>
    <t xml:space="preserve">RANK - ALL SUBJECTS</t>
  </si>
  <si>
    <t xml:space="preserve">OVERALL</t>
  </si>
  <si>
    <t xml:space="preserve">FINAL</t>
  </si>
  <si>
    <t xml:space="preserve">FINAL STATUS</t>
  </si>
  <si>
    <t xml:space="preserve">FINAL STATUS BASED</t>
  </si>
  <si>
    <t xml:space="preserve">FINAL RANK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</si>
</sst>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MMMM\ D&quot;, &quot;YYYY;@"/>
    <numFmt numFmtId="167" formatCode="0.0"/>
    <numFmt numFmtId="168" formatCode="0.0%"/>
    <numFmt numFmtId="169" formatCode="0"/>
    <numFmt numFmtId="170" formatCode="_(* #,##0.00_);_(* \(#,##0.00\);_(* \-??_);_(@_)"/>
    <numFmt numFmtId="171" formatCode="_(* #,##0_);_(* \(#,##0\);_(* \-??_);_(@_)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b val="true"/>
      <sz val="20"/>
      <color rgb="FFFFFFFF"/>
      <name val="Meiryo"/>
      <family val="2"/>
      <charset val="1"/>
    </font>
    <font>
      <u val="single"/>
      <sz val="14"/>
      <color rgb="FFFFFFFF"/>
      <name val="Meiryo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b val="true"/>
      <sz val="11"/>
      <color rgb="FF000000"/>
      <name val="Meiryo"/>
      <family val="2"/>
      <charset val="1"/>
    </font>
    <font>
      <sz val="11"/>
      <color rgb="FF000000"/>
      <name val="Meiryo"/>
      <family val="2"/>
      <charset val="1"/>
    </font>
    <font>
      <u val="single"/>
      <sz val="11"/>
      <color rgb="FF000000"/>
      <name val="Meiryo"/>
      <family val="2"/>
      <charset val="1"/>
    </font>
    <font>
      <i val="true"/>
      <sz val="11"/>
      <color rgb="FF000000"/>
      <name val="Meiryo"/>
      <family val="2"/>
      <charset val="1"/>
    </font>
    <font>
      <b val="true"/>
      <sz val="14"/>
      <color rgb="FF806000"/>
      <name val="Meiryo"/>
      <family val="2"/>
      <charset val="1"/>
    </font>
    <font>
      <sz val="14"/>
      <color rgb="FF000000"/>
      <name val="Meiryo"/>
      <family val="2"/>
      <charset val="1"/>
    </font>
    <font>
      <b val="true"/>
      <sz val="14"/>
      <color rgb="FF000000"/>
      <name val="Meiryo"/>
      <family val="2"/>
      <charset val="1"/>
    </font>
    <font>
      <sz val="14"/>
      <color rgb="FF806000"/>
      <name val="Meiryo"/>
      <family val="2"/>
      <charset val="1"/>
    </font>
    <font>
      <b val="true"/>
      <sz val="11"/>
      <color rgb="FFC00000"/>
      <name val="Meiryo"/>
      <family val="2"/>
      <charset val="1"/>
    </font>
    <font>
      <b val="true"/>
      <sz val="12"/>
      <color rgb="FF000000"/>
      <name val="Meiryo"/>
      <family val="2"/>
      <charset val="1"/>
    </font>
    <font>
      <b val="true"/>
      <i val="true"/>
      <sz val="12"/>
      <color rgb="FF000000"/>
      <name val="Meiryo"/>
      <family val="2"/>
      <charset val="1"/>
    </font>
    <font>
      <sz val="12"/>
      <color rgb="FF000000"/>
      <name val="Meiryo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806000"/>
      <name val="Meiryo"/>
      <family val="2"/>
      <charset val="1"/>
    </font>
    <font>
      <sz val="10"/>
      <color rgb="FFFF0000"/>
      <name val="Meiryo"/>
      <family val="2"/>
      <charset val="1"/>
    </font>
    <font>
      <sz val="10"/>
      <color rgb="FF000000"/>
      <name val="Meiryo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2"/>
      <color rgb="FFFFFFFF"/>
      <name val="Meiryo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6"/>
      <color rgb="FFFFFFFF"/>
      <name val="Meiryo"/>
      <family val="2"/>
      <charset val="1"/>
    </font>
    <font>
      <b val="true"/>
      <u val="single"/>
      <sz val="11"/>
      <name val="Meiryo"/>
      <family val="2"/>
      <charset val="1"/>
    </font>
    <font>
      <sz val="14"/>
      <color rgb="FFFFFFFF"/>
      <name val="Meiryo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806000"/>
      <name val="Meiryo"/>
      <family val="2"/>
      <charset val="1"/>
    </font>
    <font>
      <sz val="11"/>
      <color rgb="FFFFFFFF"/>
      <name val="Meiryo"/>
      <family val="2"/>
      <charset val="1"/>
    </font>
    <font>
      <b val="true"/>
      <sz val="20"/>
      <color rgb="FF806000"/>
      <name val="Meiryo"/>
      <family val="2"/>
      <charset val="1"/>
    </font>
    <font>
      <b val="true"/>
      <sz val="22"/>
      <color rgb="FF806000"/>
      <name val="Meiryo"/>
      <family val="2"/>
      <charset val="1"/>
    </font>
    <font>
      <b val="true"/>
      <sz val="16"/>
      <color rgb="FF806000"/>
      <name val="Meiryo"/>
      <family val="2"/>
      <charset val="1"/>
    </font>
    <font>
      <b val="true"/>
      <i val="true"/>
      <sz val="12"/>
      <color rgb="FF806000"/>
      <name val="Meiryo"/>
      <family val="2"/>
      <charset val="1"/>
    </font>
    <font>
      <sz val="11"/>
      <color rgb="FF806000"/>
      <name val="Meiryo"/>
      <family val="2"/>
      <charset val="1"/>
    </font>
    <font>
      <sz val="12"/>
      <name val="Meiryo"/>
      <family val="2"/>
      <charset val="1"/>
    </font>
    <font>
      <b val="true"/>
      <sz val="12"/>
      <name val="Meiryo"/>
      <family val="2"/>
      <charset val="1"/>
    </font>
    <font>
      <b val="true"/>
      <sz val="11"/>
      <color rgb="FFFFFFFF"/>
      <name val="Meiryo"/>
      <family val="2"/>
      <charset val="1"/>
    </font>
    <font>
      <b val="true"/>
      <i val="true"/>
      <sz val="11"/>
      <color rgb="FF806000"/>
      <name val="Meiryo"/>
      <family val="2"/>
      <charset val="1"/>
    </font>
    <font>
      <b val="true"/>
      <sz val="12"/>
      <color rgb="FF806000"/>
      <name val="Meiryo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806000"/>
        <bgColor rgb="FFC55A11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F2CC"/>
      </patternFill>
    </fill>
    <fill>
      <patternFill patternType="solid">
        <fgColor rgb="FFBF9000"/>
        <bgColor rgb="FFED7D31"/>
      </patternFill>
    </fill>
    <fill>
      <patternFill patternType="solid">
        <fgColor rgb="FFFBE5D6"/>
        <bgColor rgb="FFFFF2CC"/>
      </patternFill>
    </fill>
    <fill>
      <patternFill patternType="solid">
        <fgColor rgb="FFD6DCE5"/>
        <bgColor rgb="FFE7E6E6"/>
      </patternFill>
    </fill>
    <fill>
      <patternFill patternType="solid">
        <fgColor rgb="FFAFABAB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E7E6E6"/>
        <bgColor rgb="FFD6DCE5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4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4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4" borderId="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2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4" borderId="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4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7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9" fillId="4" borderId="0" xfId="0" applyFont="true" applyBorder="false" applyAlignment="true" applyProtection="true">
      <alignment horizontal="center" vertical="bottom" textRotation="0" wrapText="true" indent="0" shrinkToFit="false"/>
      <protection locked="true" hidden="true"/>
    </xf>
    <xf numFmtId="164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1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8" fillId="3" borderId="3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6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6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8" fillId="6" borderId="1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6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8" fontId="18" fillId="6" borderId="14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8" fillId="6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3" fillId="6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2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1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6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6" borderId="11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6" borderId="19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6" borderId="12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20" fillId="6" borderId="11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6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3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8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8" fillId="4" borderId="14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8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4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4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8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4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2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4" borderId="11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4" borderId="19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4" borderId="2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4" borderId="12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4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4" borderId="13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4" borderId="22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5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5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2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15" fillId="2" borderId="6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2" borderId="5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2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8" fontId="13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2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2" fillId="2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20" fillId="2" borderId="11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20" fillId="2" borderId="11" xfId="1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1" fontId="45" fillId="2" borderId="0" xfId="15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9" fontId="45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2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6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6" fillId="2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4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6" fillId="2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2" borderId="5" xfId="0" applyFont="false" applyBorder="true" applyAlignment="true" applyProtection="true">
      <alignment horizontal="left" vertical="top" textRotation="0" wrapText="true" indent="0" shrinkToFit="false"/>
      <protection locked="false" hidden="true"/>
    </xf>
    <xf numFmtId="164" fontId="0" fillId="2" borderId="0" xfId="0" applyFont="false" applyBorder="true" applyAlignment="true" applyProtection="true">
      <alignment horizontal="general" vertical="top" textRotation="0" wrapText="true" indent="0" shrinkToFit="false"/>
      <protection locked="true" hidden="true"/>
    </xf>
    <xf numFmtId="164" fontId="0" fillId="2" borderId="1" xfId="0" applyFont="false" applyBorder="true" applyAlignment="true" applyProtection="true">
      <alignment horizontal="general" vertical="top" textRotation="0" wrapText="true" indent="0" shrinkToFit="false"/>
      <protection locked="true" hidden="true"/>
    </xf>
    <xf numFmtId="164" fontId="0" fillId="2" borderId="5" xfId="0" applyFont="fals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2" borderId="6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9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7" fillId="11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2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38">
    <dxf>
      <fill>
        <patternFill>
          <bgColor rgb="FFE7E6E6"/>
        </patternFill>
      </fill>
    </dxf>
    <dxf>
      <border diagonalUp="false" diagonalDown="false">
        <left/>
        <right/>
        <top style="thin"/>
        <bottom style="thin"/>
        <diagonal/>
      </border>
    </dxf>
    <dxf>
      <font>
        <color rgb="00FFFFFF"/>
      </font>
      <fill>
        <patternFill>
          <bgColor rgb="FFED7D31"/>
        </patternFill>
      </fill>
      <border diagonalUp="false" diagonalDown="false">
        <left style="thin"/>
        <right/>
        <top/>
        <bottom/>
        <diagonal/>
      </border>
    </dxf>
    <dxf>
      <font>
        <color rgb="FFFFFFFF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b val="1"/>
        <i val="0"/>
        <color rgb="FFC00000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C55A11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548235"/>
      </font>
    </dxf>
    <dxf>
      <font>
        <b val="1"/>
        <i val="0"/>
        <color rgb="FFC00000"/>
      </font>
    </dxf>
    <dxf>
      <font>
        <color rgb="FFC00000"/>
      </font>
      <fill>
        <patternFill>
          <bgColor rgb="FFFFFFFF"/>
        </patternFill>
      </fill>
    </dxf>
    <dxf>
      <font>
        <b val="1"/>
        <i val="0"/>
        <color rgb="FFC00000"/>
      </font>
    </dxf>
    <dxf>
      <font>
        <b val="1"/>
        <i val="0"/>
        <color rgb="FF385724"/>
      </font>
    </dxf>
    <dxf>
      <font>
        <b val="1"/>
        <i val="0"/>
        <color rgb="FF385724"/>
      </font>
    </dxf>
    <dxf>
      <font>
        <b val="1"/>
        <i val="0"/>
        <color rgb="FFC00000"/>
      </font>
    </dxf>
    <dxf>
      <border diagonalUp="false" diagonalDown="false">
        <left/>
        <right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6000"/>
      <rgbColor rgb="FF800080"/>
      <rgbColor rgb="FF008080"/>
      <rgbColor rgb="FFAFABAB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BF9000"/>
      <rgbColor rgb="FFED7D31"/>
      <rgbColor rgb="FF666699"/>
      <rgbColor rgb="FF969696"/>
      <rgbColor rgb="FF003366"/>
      <rgbColor rgb="FF548235"/>
      <rgbColor rgb="FF003300"/>
      <rgbColor rgb="FF333300"/>
      <rgbColor rgb="FFC55A11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5" zeroHeight="tru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26.42"/>
    <col collapsed="false" customWidth="true" hidden="false" outlineLevel="0" max="3" min="3" style="0" width="25.57"/>
    <col collapsed="false" customWidth="true" hidden="false" outlineLevel="0" max="4" min="4" style="0" width="29.86"/>
    <col collapsed="false" customWidth="true" hidden="false" outlineLevel="0" max="5" min="5" style="0" width="14.14"/>
    <col collapsed="false" customWidth="true" hidden="false" outlineLevel="0" max="6" min="6" style="0" width="4.57"/>
    <col collapsed="false" customWidth="true" hidden="false" outlineLevel="0" max="7" min="7" style="0" width="3.28"/>
    <col collapsed="false" customWidth="true" hidden="false" outlineLevel="0" max="8" min="8" style="0" width="21.28"/>
    <col collapsed="false" customWidth="true" hidden="false" outlineLevel="0" max="9" min="9" style="0" width="14"/>
    <col collapsed="false" customWidth="true" hidden="false" outlineLevel="0" max="10" min="10" style="0" width="17.43"/>
    <col collapsed="false" customWidth="true" hidden="false" outlineLevel="0" max="11" min="11" style="0" width="3.14"/>
    <col collapsed="false" customWidth="true" hidden="false" outlineLevel="0" max="15" min="12" style="0" width="24.85"/>
    <col collapsed="false" customWidth="true" hidden="false" outlineLevel="0" max="16" min="16" style="0" width="1.29"/>
    <col collapsed="false" customWidth="true" hidden="true" outlineLevel="0" max="17" min="17" style="0" width="17.28"/>
    <col collapsed="false" customWidth="true" hidden="true" outlineLevel="0" max="1025" min="18" style="0" width="9.14"/>
  </cols>
  <sheetData>
    <row r="1" customFormat="false" ht="33" hidden="false" customHeight="fals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 t="s">
        <v>2</v>
      </c>
      <c r="N1" s="4" t="s">
        <v>3</v>
      </c>
      <c r="O1" s="5" t="s">
        <v>4</v>
      </c>
      <c r="P1" s="6"/>
    </row>
    <row r="2" customFormat="false" ht="18.75" hidden="false" customHeight="false" outlineLevel="0" collapsed="false">
      <c r="A2" s="7"/>
      <c r="B2" s="8"/>
      <c r="C2" s="9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6"/>
    </row>
    <row r="3" customFormat="false" ht="18.75" hidden="false" customHeight="false" outlineLevel="0" collapsed="false">
      <c r="A3" s="7"/>
      <c r="B3" s="11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6"/>
    </row>
    <row r="4" customFormat="false" ht="18.75" hidden="false" customHeight="false" outlineLevel="0" collapsed="false">
      <c r="A4" s="7"/>
      <c r="B4" s="14" t="s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6"/>
    </row>
    <row r="5" customFormat="false" ht="18.75" hidden="false" customHeight="false" outlineLevel="0" collapsed="false">
      <c r="A5" s="7"/>
      <c r="B5" s="14" t="s">
        <v>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s="6"/>
    </row>
    <row r="6" customFormat="false" ht="18.75" hidden="false" customHeight="false" outlineLevel="0" collapsed="false">
      <c r="A6" s="7"/>
      <c r="B6" s="14" t="s">
        <v>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6"/>
    </row>
    <row r="7" customFormat="false" ht="18.75" hidden="false" customHeight="false" outlineLevel="0" collapsed="false">
      <c r="A7" s="7"/>
      <c r="B7" s="14" t="s">
        <v>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6"/>
    </row>
    <row r="8" customFormat="false" ht="18.75" hidden="false" customHeight="false" outlineLevel="0" collapsed="false">
      <c r="A8" s="7"/>
      <c r="B8" s="14" t="s">
        <v>10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6"/>
    </row>
    <row r="9" customFormat="false" ht="18.75" hidden="false" customHeight="false" outlineLevel="0" collapsed="false">
      <c r="A9" s="7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6"/>
    </row>
    <row r="10" customFormat="false" ht="22.5" hidden="false" customHeight="false" outlineLevel="0" collapsed="false">
      <c r="A10" s="7"/>
      <c r="B10" s="15" t="s">
        <v>11</v>
      </c>
      <c r="C10" s="16"/>
      <c r="D10" s="16"/>
      <c r="E10" s="16"/>
      <c r="F10" s="16"/>
      <c r="G10" s="16"/>
      <c r="H10" s="17" t="s">
        <v>12</v>
      </c>
      <c r="I10" s="16"/>
      <c r="J10" s="16"/>
      <c r="K10" s="16"/>
      <c r="L10" s="16"/>
      <c r="M10" s="16"/>
      <c r="N10" s="16"/>
      <c r="O10" s="18"/>
      <c r="P10" s="6"/>
    </row>
    <row r="11" customFormat="false" ht="18.75" hidden="false" customHeight="true" outlineLevel="0" collapsed="false">
      <c r="A11" s="7"/>
      <c r="B11" s="19" t="s">
        <v>13</v>
      </c>
      <c r="C11" s="20" t="s">
        <v>14</v>
      </c>
      <c r="D11" s="20"/>
      <c r="E11" s="20"/>
      <c r="F11" s="20"/>
      <c r="G11" s="16"/>
      <c r="H11" s="21" t="s">
        <v>15</v>
      </c>
      <c r="I11" s="20" t="s">
        <v>16</v>
      </c>
      <c r="J11" s="20"/>
      <c r="K11" s="22"/>
      <c r="L11" s="23" t="s">
        <v>17</v>
      </c>
      <c r="M11" s="23"/>
      <c r="N11" s="24" t="n">
        <v>0.35</v>
      </c>
      <c r="O11" s="18"/>
      <c r="P11" s="6"/>
    </row>
    <row r="12" customFormat="false" ht="22.5" hidden="false" customHeight="true" outlineLevel="0" collapsed="false">
      <c r="A12" s="7"/>
      <c r="B12" s="19" t="s">
        <v>18</v>
      </c>
      <c r="C12" s="25" t="s">
        <v>19</v>
      </c>
      <c r="D12" s="25"/>
      <c r="E12" s="25"/>
      <c r="F12" s="25"/>
      <c r="G12" s="16"/>
      <c r="H12" s="21" t="s">
        <v>20</v>
      </c>
      <c r="I12" s="20" t="s">
        <v>21</v>
      </c>
      <c r="J12" s="20"/>
      <c r="K12" s="22"/>
      <c r="L12" s="23" t="s">
        <v>22</v>
      </c>
      <c r="M12" s="23"/>
      <c r="N12" s="26" t="s">
        <v>23</v>
      </c>
      <c r="O12" s="27"/>
      <c r="P12" s="6"/>
    </row>
    <row r="13" customFormat="false" ht="22.5" hidden="false" customHeight="false" outlineLevel="0" collapsed="false">
      <c r="A13" s="7"/>
      <c r="B13" s="19" t="s">
        <v>24</v>
      </c>
      <c r="C13" s="25" t="s">
        <v>25</v>
      </c>
      <c r="D13" s="25"/>
      <c r="E13" s="25"/>
      <c r="F13" s="25"/>
      <c r="G13" s="16"/>
      <c r="H13" s="21" t="s">
        <v>26</v>
      </c>
      <c r="I13" s="20" t="s">
        <v>27</v>
      </c>
      <c r="J13" s="20"/>
      <c r="K13" s="22"/>
      <c r="L13" s="28"/>
      <c r="M13" s="28"/>
      <c r="N13" s="28"/>
      <c r="O13" s="18"/>
      <c r="P13" s="6"/>
    </row>
    <row r="14" customFormat="false" ht="22.5" hidden="false" customHeight="false" outlineLevel="0" collapsed="false">
      <c r="A14" s="7"/>
      <c r="B14" s="19"/>
      <c r="C14" s="28"/>
      <c r="D14" s="28"/>
      <c r="E14" s="28"/>
      <c r="F14" s="28"/>
      <c r="G14" s="16"/>
      <c r="H14" s="16"/>
      <c r="I14" s="16"/>
      <c r="J14" s="16"/>
      <c r="K14" s="16"/>
      <c r="L14" s="16"/>
      <c r="M14" s="16"/>
      <c r="N14" s="16"/>
      <c r="O14" s="18"/>
      <c r="P14" s="6"/>
    </row>
    <row r="15" customFormat="false" ht="18.75" hidden="false" customHeight="false" outlineLevel="0" collapsed="false">
      <c r="A15" s="7"/>
      <c r="B15" s="29" t="s">
        <v>28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6"/>
    </row>
    <row r="16" customFormat="false" ht="15" hidden="false" customHeight="false" outlineLevel="0" collapsed="false">
      <c r="A16" s="7"/>
      <c r="B16" s="8"/>
      <c r="C16" s="30"/>
      <c r="D16" s="31"/>
      <c r="E16" s="30"/>
      <c r="F16" s="9"/>
      <c r="G16" s="9"/>
      <c r="H16" s="9"/>
      <c r="I16" s="9"/>
      <c r="J16" s="9"/>
      <c r="K16" s="9"/>
      <c r="L16" s="9"/>
      <c r="M16" s="9"/>
      <c r="N16" s="9"/>
      <c r="O16" s="32"/>
      <c r="P16" s="6"/>
    </row>
    <row r="17" customFormat="false" ht="19.5" hidden="false" customHeight="false" outlineLevel="0" collapsed="false">
      <c r="A17" s="7"/>
      <c r="B17" s="33"/>
      <c r="C17" s="34" t="s">
        <v>29</v>
      </c>
      <c r="D17" s="35"/>
      <c r="E17" s="35"/>
      <c r="F17" s="36"/>
      <c r="G17" s="35"/>
      <c r="H17" s="34" t="s">
        <v>30</v>
      </c>
      <c r="I17" s="9"/>
      <c r="J17" s="9"/>
      <c r="K17" s="9"/>
      <c r="L17" s="9"/>
      <c r="M17" s="37"/>
      <c r="N17" s="9"/>
      <c r="O17" s="32"/>
      <c r="P17" s="6"/>
    </row>
    <row r="18" customFormat="false" ht="19.5" hidden="false" customHeight="false" outlineLevel="0" collapsed="false">
      <c r="A18" s="7"/>
      <c r="B18" s="38"/>
      <c r="C18" s="39" t="s">
        <v>31</v>
      </c>
      <c r="D18" s="40" t="s">
        <v>32</v>
      </c>
      <c r="E18" s="39"/>
      <c r="F18" s="38"/>
      <c r="G18" s="35"/>
      <c r="H18" s="39" t="s">
        <v>33</v>
      </c>
      <c r="I18" s="37"/>
      <c r="J18" s="9"/>
      <c r="K18" s="9"/>
      <c r="L18" s="9"/>
      <c r="M18" s="41"/>
      <c r="N18" s="42"/>
      <c r="O18" s="32"/>
      <c r="P18" s="6"/>
    </row>
    <row r="19" customFormat="false" ht="17.25" hidden="false" customHeight="true" outlineLevel="0" collapsed="false">
      <c r="A19" s="7"/>
      <c r="B19" s="38"/>
      <c r="C19" s="43" t="s">
        <v>34</v>
      </c>
      <c r="D19" s="44" t="n">
        <v>1</v>
      </c>
      <c r="E19" s="45" t="str">
        <f aca="false">IF(SUM(D19:D30)=1,"","Please correct the weights for final grade. They should add up to 100%.")</f>
        <v/>
      </c>
      <c r="F19" s="38"/>
      <c r="G19" s="46"/>
      <c r="H19" s="47" t="s">
        <v>35</v>
      </c>
      <c r="I19" s="48" t="str">
        <f aca="false">IFERROR(IF(COUNTA(Tbl_Subjects)&lt;&gt;SUMPRODUCT(1/COUNTIF(Tbl_Subjects,Tbl_Subjects)),"Please enter unique subject names.",""),"")</f>
        <v/>
      </c>
      <c r="J19" s="38"/>
      <c r="K19" s="38"/>
      <c r="L19" s="38"/>
      <c r="M19" s="38"/>
      <c r="N19" s="49"/>
      <c r="O19" s="32"/>
      <c r="P19" s="6"/>
    </row>
    <row r="20" customFormat="false" ht="17.25" hidden="false" customHeight="true" outlineLevel="0" collapsed="false">
      <c r="A20" s="7"/>
      <c r="B20" s="38"/>
      <c r="C20" s="50" t="s">
        <v>36</v>
      </c>
      <c r="D20" s="44" t="n">
        <v>0</v>
      </c>
      <c r="E20" s="45"/>
      <c r="F20" s="38"/>
      <c r="G20" s="46"/>
      <c r="H20" s="51" t="s">
        <v>37</v>
      </c>
      <c r="I20" s="48"/>
      <c r="J20" s="38"/>
      <c r="K20" s="38"/>
      <c r="L20" s="38"/>
      <c r="M20" s="52"/>
      <c r="N20" s="49"/>
      <c r="O20" s="32"/>
      <c r="P20" s="6"/>
    </row>
    <row r="21" customFormat="false" ht="15" hidden="false" customHeight="false" outlineLevel="0" collapsed="false">
      <c r="A21" s="7"/>
      <c r="B21" s="38"/>
      <c r="C21" s="50"/>
      <c r="D21" s="44"/>
      <c r="E21" s="45"/>
      <c r="F21" s="38"/>
      <c r="G21" s="46"/>
      <c r="H21" s="51" t="s">
        <v>38</v>
      </c>
      <c r="I21" s="48"/>
      <c r="J21" s="53"/>
      <c r="K21" s="53"/>
      <c r="L21" s="9"/>
      <c r="M21" s="9"/>
      <c r="N21" s="49"/>
      <c r="O21" s="32"/>
      <c r="P21" s="6"/>
    </row>
    <row r="22" customFormat="false" ht="15" hidden="false" customHeight="false" outlineLevel="0" collapsed="false">
      <c r="A22" s="7"/>
      <c r="B22" s="38"/>
      <c r="C22" s="50"/>
      <c r="D22" s="44"/>
      <c r="E22" s="45"/>
      <c r="F22" s="38"/>
      <c r="G22" s="46"/>
      <c r="H22" s="51"/>
      <c r="I22" s="48"/>
      <c r="J22" s="53"/>
      <c r="K22" s="53"/>
      <c r="L22" s="9"/>
      <c r="M22" s="9"/>
      <c r="N22" s="49"/>
      <c r="O22" s="32"/>
      <c r="P22" s="6"/>
    </row>
    <row r="23" customFormat="false" ht="15" hidden="false" customHeight="false" outlineLevel="0" collapsed="false">
      <c r="A23" s="7"/>
      <c r="B23" s="38"/>
      <c r="C23" s="50"/>
      <c r="D23" s="44"/>
      <c r="E23" s="45"/>
      <c r="F23" s="38"/>
      <c r="G23" s="46"/>
      <c r="H23" s="51"/>
      <c r="I23" s="48"/>
      <c r="J23" s="53"/>
      <c r="K23" s="53"/>
      <c r="L23" s="9"/>
      <c r="M23" s="9"/>
      <c r="N23" s="49"/>
      <c r="O23" s="32"/>
      <c r="P23" s="6"/>
      <c r="R23" s="54"/>
    </row>
    <row r="24" customFormat="false" ht="15" hidden="false" customHeight="false" outlineLevel="0" collapsed="false">
      <c r="A24" s="7"/>
      <c r="B24" s="38"/>
      <c r="C24" s="50"/>
      <c r="D24" s="55"/>
      <c r="E24" s="45"/>
      <c r="F24" s="38"/>
      <c r="G24" s="46"/>
      <c r="H24" s="51"/>
      <c r="I24" s="48"/>
      <c r="J24" s="53"/>
      <c r="K24" s="53"/>
      <c r="L24" s="9"/>
      <c r="M24" s="9"/>
      <c r="N24" s="49"/>
      <c r="O24" s="32"/>
      <c r="P24" s="6"/>
    </row>
    <row r="25" customFormat="false" ht="15" hidden="false" customHeight="false" outlineLevel="0" collapsed="false">
      <c r="A25" s="7"/>
      <c r="B25" s="38"/>
      <c r="C25" s="50"/>
      <c r="D25" s="55"/>
      <c r="E25" s="45" t="str">
        <f aca="false">IFERROR(IF(COUNTA(C19:C30)&lt;&gt;SUMPRODUCT(1/COUNTIF(C19:C30,C19:C30)),"Please enter unique test names.",""),"")</f>
        <v/>
      </c>
      <c r="F25" s="38"/>
      <c r="G25" s="46"/>
      <c r="H25" s="51"/>
      <c r="I25" s="48"/>
      <c r="J25" s="53"/>
      <c r="K25" s="53"/>
      <c r="L25" s="9"/>
      <c r="M25" s="9"/>
      <c r="N25" s="49"/>
      <c r="O25" s="32"/>
      <c r="P25" s="6"/>
    </row>
    <row r="26" customFormat="false" ht="15" hidden="false" customHeight="false" outlineLevel="0" collapsed="false">
      <c r="A26" s="7"/>
      <c r="B26" s="38"/>
      <c r="C26" s="50"/>
      <c r="D26" s="55"/>
      <c r="E26" s="45"/>
      <c r="F26" s="38"/>
      <c r="G26" s="46"/>
      <c r="H26" s="51"/>
      <c r="I26" s="48"/>
      <c r="J26" s="53"/>
      <c r="K26" s="53"/>
      <c r="L26" s="9"/>
      <c r="M26" s="9"/>
      <c r="N26" s="49"/>
      <c r="O26" s="32"/>
      <c r="P26" s="6"/>
    </row>
    <row r="27" customFormat="false" ht="15" hidden="false" customHeight="false" outlineLevel="0" collapsed="false">
      <c r="A27" s="7"/>
      <c r="B27" s="38"/>
      <c r="C27" s="50"/>
      <c r="D27" s="55"/>
      <c r="E27" s="45"/>
      <c r="F27" s="38"/>
      <c r="G27" s="46"/>
      <c r="H27" s="51"/>
      <c r="I27" s="48"/>
      <c r="J27" s="53"/>
      <c r="K27" s="53"/>
      <c r="L27" s="9"/>
      <c r="M27" s="9"/>
      <c r="N27" s="49"/>
      <c r="O27" s="32"/>
      <c r="P27" s="6"/>
    </row>
    <row r="28" customFormat="false" ht="15" hidden="false" customHeight="false" outlineLevel="0" collapsed="false">
      <c r="A28" s="7"/>
      <c r="B28" s="38"/>
      <c r="C28" s="50"/>
      <c r="D28" s="55"/>
      <c r="E28" s="45"/>
      <c r="F28" s="38"/>
      <c r="G28" s="46"/>
      <c r="H28" s="51"/>
      <c r="I28" s="48"/>
      <c r="J28" s="53"/>
      <c r="K28" s="53"/>
      <c r="L28" s="9"/>
      <c r="M28" s="9"/>
      <c r="N28" s="49"/>
      <c r="O28" s="32"/>
      <c r="P28" s="6"/>
    </row>
    <row r="29" customFormat="false" ht="15" hidden="false" customHeight="false" outlineLevel="0" collapsed="false">
      <c r="A29" s="7"/>
      <c r="B29" s="38"/>
      <c r="C29" s="50"/>
      <c r="D29" s="55"/>
      <c r="E29" s="45"/>
      <c r="F29" s="38"/>
      <c r="G29" s="46"/>
      <c r="H29" s="51"/>
      <c r="I29" s="48"/>
      <c r="J29" s="9"/>
      <c r="K29" s="9"/>
      <c r="L29" s="9"/>
      <c r="M29" s="9"/>
      <c r="N29" s="9"/>
      <c r="O29" s="32"/>
      <c r="P29" s="6"/>
    </row>
    <row r="30" customFormat="false" ht="15" hidden="false" customHeight="false" outlineLevel="0" collapsed="false">
      <c r="A30" s="7"/>
      <c r="B30" s="38"/>
      <c r="C30" s="50"/>
      <c r="D30" s="55"/>
      <c r="E30" s="45"/>
      <c r="F30" s="38"/>
      <c r="G30" s="46"/>
      <c r="H30" s="51"/>
      <c r="I30" s="48"/>
      <c r="J30" s="56"/>
      <c r="K30" s="56"/>
      <c r="L30" s="56"/>
      <c r="M30" s="56"/>
      <c r="N30" s="56"/>
      <c r="O30" s="32"/>
      <c r="P30" s="6"/>
    </row>
    <row r="31" customFormat="false" ht="15" hidden="false" customHeight="false" outlineLevel="0" collapsed="false">
      <c r="A31" s="7"/>
      <c r="B31" s="57"/>
      <c r="C31" s="58" t="s">
        <v>39</v>
      </c>
      <c r="D31" s="9"/>
      <c r="E31" s="9"/>
      <c r="F31" s="9"/>
      <c r="G31" s="9"/>
      <c r="H31" s="58" t="s">
        <v>40</v>
      </c>
      <c r="I31" s="9"/>
      <c r="J31" s="9"/>
      <c r="K31" s="9"/>
      <c r="L31" s="9"/>
      <c r="M31" s="9"/>
      <c r="N31" s="9"/>
      <c r="O31" s="32"/>
      <c r="P31" s="6"/>
    </row>
    <row r="32" customFormat="false" ht="15" hidden="false" customHeight="false" outlineLevel="0" collapsed="false">
      <c r="A32" s="7"/>
      <c r="B32" s="57"/>
      <c r="C32" s="5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32"/>
      <c r="P32" s="6"/>
    </row>
    <row r="33" customFormat="false" ht="15" hidden="false" customHeight="false" outlineLevel="0" collapsed="false">
      <c r="A33" s="7"/>
      <c r="B33" s="57"/>
      <c r="C33" s="59"/>
      <c r="D33" s="9"/>
      <c r="E33" s="9"/>
      <c r="F33" s="9"/>
      <c r="G33" s="9"/>
      <c r="H33" s="9"/>
      <c r="I33" s="9"/>
      <c r="J33" s="59"/>
      <c r="K33" s="59"/>
      <c r="L33" s="59"/>
      <c r="M33" s="59"/>
      <c r="N33" s="59"/>
      <c r="O33" s="32"/>
      <c r="P33" s="6"/>
    </row>
    <row r="34" customFormat="false" ht="15" hidden="false" customHeight="false" outlineLevel="0" collapsed="false">
      <c r="A34" s="60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3"/>
      <c r="P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</sheetData>
  <mergeCells count="13">
    <mergeCell ref="J2:O2"/>
    <mergeCell ref="C11:F11"/>
    <mergeCell ref="I11:J11"/>
    <mergeCell ref="L11:M11"/>
    <mergeCell ref="C12:F12"/>
    <mergeCell ref="I12:J12"/>
    <mergeCell ref="L12:M12"/>
    <mergeCell ref="C13:F13"/>
    <mergeCell ref="I13:J13"/>
    <mergeCell ref="B15:O15"/>
    <mergeCell ref="E19:E24"/>
    <mergeCell ref="I19:I30"/>
    <mergeCell ref="E25:E30"/>
  </mergeCells>
  <dataValidations count="1">
    <dataValidation allowBlank="true" operator="between" showDropDown="false" showErrorMessage="true" showInputMessage="true" sqref="N12" type="list">
      <formula1>"Yes,No"</formula1>
      <formula2>0</formula2>
    </dataValidation>
  </dataValidations>
  <hyperlinks>
    <hyperlink ref="L1" location="Entry!A1" display="Entry"/>
    <hyperlink ref="M1" location="Class_View!A1" display="Class View"/>
    <hyperlink ref="N1" location="Subject_View!A1" display="Subject View"/>
    <hyperlink ref="O1" location="Student_View!A1" display="Student 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Q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0" topLeftCell="C1" activePane="topRight" state="frozen"/>
      <selection pane="topLeft" activeCell="A1" activeCellId="0" sqref="A1"/>
      <selection pane="topRight" activeCell="A4" activeCellId="0" sqref="A4"/>
    </sheetView>
  </sheetViews>
  <sheetFormatPr defaultRowHeight="15" zeroHeight="tru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6.57"/>
    <col collapsed="false" customWidth="true" hidden="false" outlineLevel="0" max="8" min="3" style="0" width="21.15"/>
    <col collapsed="false" customWidth="true" hidden="true" outlineLevel="0" max="146" min="9" style="0" width="21.15"/>
    <col collapsed="false" customWidth="true" hidden="true" outlineLevel="0" max="1025" min="147" style="0" width="9.14"/>
  </cols>
  <sheetData>
    <row r="1" customFormat="false" ht="19.5" hidden="false" customHeight="false" outlineLevel="0" collapsed="false">
      <c r="A1" s="64" t="s">
        <v>41</v>
      </c>
      <c r="B1" s="64" t="s">
        <v>2</v>
      </c>
      <c r="C1" s="6"/>
      <c r="D1" s="6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"/>
    </row>
    <row r="2" customFormat="false" ht="19.5" hidden="false" customHeight="false" outlineLevel="0" collapsed="false">
      <c r="A2" s="64" t="s">
        <v>3</v>
      </c>
      <c r="B2" s="64" t="s">
        <v>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"/>
    </row>
    <row r="3" customFormat="false" ht="15" hidden="false" customHeight="false" outlineLevel="0" collapsed="false">
      <c r="A3" s="6"/>
      <c r="B3" s="6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  <c r="EK3" s="65"/>
      <c r="EL3" s="65"/>
      <c r="EM3" s="65"/>
      <c r="EN3" s="65"/>
      <c r="EO3" s="65"/>
      <c r="EP3" s="65"/>
      <c r="EQ3" s="6"/>
    </row>
    <row r="4" customFormat="false" ht="18.75" hidden="false" customHeight="false" outlineLevel="0" collapsed="false">
      <c r="A4" s="66" t="s">
        <v>42</v>
      </c>
      <c r="B4" s="65"/>
      <c r="C4" s="67" t="str">
        <f aca="false">IF(COLUMN(C$4)-COLUMN($B$4)&gt;Num_Subjects*Num_Tests,"",INDEX(Tbl_Tests_Main,IF(MOD(COLUMN(C4)-COLUMN($B$4),Num_Subjects)=0,QUOTIENT(COLUMN(C$4)-COLUMN($B$4),Num_Subjects), QUOTIENT(COLUMN(C$4)-COLUMN($B$4),Num_Subjects)+1),1))</f>
        <v>Assessment 1</v>
      </c>
      <c r="D4" s="67" t="str">
        <f aca="false">IF(COLUMN(D$4)-COLUMN($B$4)&gt;Num_Subjects*Num_Tests,"",INDEX(Tbl_Tests_Main,IF(MOD(COLUMN(D4)-COLUMN($B$4),Num_Subjects)=0,QUOTIENT(COLUMN(D$4)-COLUMN($B$4),Num_Subjects), QUOTIENT(COLUMN(D$4)-COLUMN($B$4),Num_Subjects)+1),1))</f>
        <v>Assessment 1</v>
      </c>
      <c r="E4" s="67" t="str">
        <f aca="false">IF(COLUMN(E$4)-COLUMN($B$4)&gt;Num_Subjects*Num_Tests,"",INDEX(Tbl_Tests_Main,IF(MOD(COLUMN(E4)-COLUMN($B$4),Num_Subjects)=0,QUOTIENT(COLUMN(E$4)-COLUMN($B$4),Num_Subjects), QUOTIENT(COLUMN(E$4)-COLUMN($B$4),Num_Subjects)+1),1))</f>
        <v>Assessment 1</v>
      </c>
      <c r="F4" s="67" t="str">
        <f aca="false">IF(COLUMN(F$4)-COLUMN($B$4)&gt;Num_Subjects*Num_Tests,"",INDEX(Tbl_Tests_Main,IF(MOD(COLUMN(F4)-COLUMN($B$4),Num_Subjects)=0,QUOTIENT(COLUMN(F$4)-COLUMN($B$4),Num_Subjects), QUOTIENT(COLUMN(F$4)-COLUMN($B$4),Num_Subjects)+1),1))</f>
        <v>Assessment 2</v>
      </c>
      <c r="G4" s="67" t="str">
        <f aca="false">IF(COLUMN(G$4)-COLUMN($B$4)&gt;Num_Subjects*Num_Tests,"",INDEX(Tbl_Tests_Main,IF(MOD(COLUMN(G4)-COLUMN($B$4),Num_Subjects)=0,QUOTIENT(COLUMN(G$4)-COLUMN($B$4),Num_Subjects), QUOTIENT(COLUMN(G$4)-COLUMN($B$4),Num_Subjects)+1),1))</f>
        <v>Assessment 2</v>
      </c>
      <c r="H4" s="67" t="str">
        <f aca="false">IF(COLUMN(H$4)-COLUMN($B$4)&gt;Num_Subjects*Num_Tests,"",INDEX(Tbl_Tests_Main,IF(MOD(COLUMN(H4)-COLUMN($B$4),Num_Subjects)=0,QUOTIENT(COLUMN(H$4)-COLUMN($B$4),Num_Subjects), QUOTIENT(COLUMN(H$4)-COLUMN($B$4),Num_Subjects)+1),1))</f>
        <v>Assessment 2</v>
      </c>
      <c r="I4" s="67" t="str">
        <f aca="false">IF(COLUMN(I$4)-COLUMN($B$4)&gt;Num_Subjects*Num_Tests,"",INDEX(Tbl_Tests_Main,IF(MOD(COLUMN(I4)-COLUMN($B$4),Num_Subjects)=0,QUOTIENT(COLUMN(I$4)-COLUMN($B$4),Num_Subjects), QUOTIENT(COLUMN(I$4)-COLUMN($B$4),Num_Subjects)+1),1))</f>
        <v/>
      </c>
      <c r="J4" s="67" t="str">
        <f aca="false">IF(COLUMN(J$4)-COLUMN($B$4)&gt;Num_Subjects*Num_Tests,"",INDEX(Tbl_Tests_Main,IF(MOD(COLUMN(J4)-COLUMN($B$4),Num_Subjects)=0,QUOTIENT(COLUMN(J$4)-COLUMN($B$4),Num_Subjects), QUOTIENT(COLUMN(J$4)-COLUMN($B$4),Num_Subjects)+1),1))</f>
        <v/>
      </c>
      <c r="K4" s="67" t="str">
        <f aca="false">IF(COLUMN(K$4)-COLUMN($B$4)&gt;Num_Subjects*Num_Tests,"",INDEX(Tbl_Tests_Main,IF(MOD(COLUMN(K4)-COLUMN($B$4),Num_Subjects)=0,QUOTIENT(COLUMN(K$4)-COLUMN($B$4),Num_Subjects), QUOTIENT(COLUMN(K$4)-COLUMN($B$4),Num_Subjects)+1),1))</f>
        <v/>
      </c>
      <c r="L4" s="67" t="str">
        <f aca="false">IF(COLUMN(L$4)-COLUMN($B$4)&gt;Num_Subjects*Num_Tests,"",INDEX(Tbl_Tests_Main,IF(MOD(COLUMN(L4)-COLUMN($B$4),Num_Subjects)=0,QUOTIENT(COLUMN(L$4)-COLUMN($B$4),Num_Subjects), QUOTIENT(COLUMN(L$4)-COLUMN($B$4),Num_Subjects)+1),1))</f>
        <v/>
      </c>
      <c r="M4" s="67" t="str">
        <f aca="false">IF(COLUMN(M$4)-COLUMN($B$4)&gt;Num_Subjects*Num_Tests,"",INDEX(Tbl_Tests_Main,IF(MOD(COLUMN(M4)-COLUMN($B$4),Num_Subjects)=0,QUOTIENT(COLUMN(M$4)-COLUMN($B$4),Num_Subjects), QUOTIENT(COLUMN(M$4)-COLUMN($B$4),Num_Subjects)+1),1))</f>
        <v/>
      </c>
      <c r="N4" s="67" t="str">
        <f aca="false">IF(COLUMN(N$4)-COLUMN($B$4)&gt;Num_Subjects*Num_Tests,"",INDEX(Tbl_Tests_Main,IF(MOD(COLUMN(N4)-COLUMN($B$4),Num_Subjects)=0,QUOTIENT(COLUMN(N$4)-COLUMN($B$4),Num_Subjects), QUOTIENT(COLUMN(N$4)-COLUMN($B$4),Num_Subjects)+1),1))</f>
        <v/>
      </c>
      <c r="O4" s="67" t="str">
        <f aca="false">IF(COLUMN(O$4)-COLUMN($B$4)&gt;Num_Subjects*Num_Tests,"",INDEX(Tbl_Tests_Main,IF(MOD(COLUMN(O4)-COLUMN($B$4),Num_Subjects)=0,QUOTIENT(COLUMN(O$4)-COLUMN($B$4),Num_Subjects), QUOTIENT(COLUMN(O$4)-COLUMN($B$4),Num_Subjects)+1),1))</f>
        <v/>
      </c>
      <c r="P4" s="67" t="str">
        <f aca="false">IF(COLUMN(P$4)-COLUMN($B$4)&gt;Num_Subjects*Num_Tests,"",INDEX(Tbl_Tests_Main,IF(MOD(COLUMN(P4)-COLUMN($B$4),Num_Subjects)=0,QUOTIENT(COLUMN(P$4)-COLUMN($B$4),Num_Subjects), QUOTIENT(COLUMN(P$4)-COLUMN($B$4),Num_Subjects)+1),1))</f>
        <v/>
      </c>
      <c r="Q4" s="67" t="str">
        <f aca="false">IF(COLUMN(Q$4)-COLUMN($B$4)&gt;Num_Subjects*Num_Tests,"",INDEX(Tbl_Tests_Main,IF(MOD(COLUMN(Q4)-COLUMN($B$4),Num_Subjects)=0,QUOTIENT(COLUMN(Q$4)-COLUMN($B$4),Num_Subjects), QUOTIENT(COLUMN(Q$4)-COLUMN($B$4),Num_Subjects)+1),1))</f>
        <v/>
      </c>
      <c r="R4" s="67" t="str">
        <f aca="false">IF(COLUMN(R$4)-COLUMN($B$4)&gt;Num_Subjects*Num_Tests,"",INDEX(Tbl_Tests_Main,IF(MOD(COLUMN(R4)-COLUMN($B$4),Num_Subjects)=0,QUOTIENT(COLUMN(R$4)-COLUMN($B$4),Num_Subjects), QUOTIENT(COLUMN(R$4)-COLUMN($B$4),Num_Subjects)+1),1))</f>
        <v/>
      </c>
      <c r="S4" s="67" t="str">
        <f aca="false">IF(COLUMN(S$4)-COLUMN($B$4)&gt;Num_Subjects*Num_Tests,"",INDEX(Tbl_Tests_Main,IF(MOD(COLUMN(S4)-COLUMN($B$4),Num_Subjects)=0,QUOTIENT(COLUMN(S$4)-COLUMN($B$4),Num_Subjects), QUOTIENT(COLUMN(S$4)-COLUMN($B$4),Num_Subjects)+1),1))</f>
        <v/>
      </c>
      <c r="T4" s="67" t="str">
        <f aca="false">IF(COLUMN(T$4)-COLUMN($B$4)&gt;Num_Subjects*Num_Tests,"",INDEX(Tbl_Tests_Main,IF(MOD(COLUMN(T4)-COLUMN($B$4),Num_Subjects)=0,QUOTIENT(COLUMN(T$4)-COLUMN($B$4),Num_Subjects), QUOTIENT(COLUMN(T$4)-COLUMN($B$4),Num_Subjects)+1),1))</f>
        <v/>
      </c>
      <c r="U4" s="67" t="str">
        <f aca="false">IF(COLUMN(U$4)-COLUMN($B$4)&gt;Num_Subjects*Num_Tests,"",INDEX(Tbl_Tests_Main,IF(MOD(COLUMN(U4)-COLUMN($B$4),Num_Subjects)=0,QUOTIENT(COLUMN(U$4)-COLUMN($B$4),Num_Subjects), QUOTIENT(COLUMN(U$4)-COLUMN($B$4),Num_Subjects)+1),1))</f>
        <v/>
      </c>
      <c r="V4" s="67" t="str">
        <f aca="false">IF(COLUMN(V$4)-COLUMN($B$4)&gt;Num_Subjects*Num_Tests,"",INDEX(Tbl_Tests_Main,IF(MOD(COLUMN(V4)-COLUMN($B$4),Num_Subjects)=0,QUOTIENT(COLUMN(V$4)-COLUMN($B$4),Num_Subjects), QUOTIENT(COLUMN(V$4)-COLUMN($B$4),Num_Subjects)+1),1))</f>
        <v/>
      </c>
      <c r="W4" s="67" t="str">
        <f aca="false">IF(COLUMN(W$4)-COLUMN($B$4)&gt;Num_Subjects*Num_Tests,"",INDEX(Tbl_Tests_Main,IF(MOD(COLUMN(W4)-COLUMN($B$4),Num_Subjects)=0,QUOTIENT(COLUMN(W$4)-COLUMN($B$4),Num_Subjects), QUOTIENT(COLUMN(W$4)-COLUMN($B$4),Num_Subjects)+1),1))</f>
        <v/>
      </c>
      <c r="X4" s="67" t="str">
        <f aca="false">IF(COLUMN(X$4)-COLUMN($B$4)&gt;Num_Subjects*Num_Tests,"",INDEX(Tbl_Tests_Main,IF(MOD(COLUMN(X4)-COLUMN($B$4),Num_Subjects)=0,QUOTIENT(COLUMN(X$4)-COLUMN($B$4),Num_Subjects), QUOTIENT(COLUMN(X$4)-COLUMN($B$4),Num_Subjects)+1),1))</f>
        <v/>
      </c>
      <c r="Y4" s="67" t="str">
        <f aca="false">IF(COLUMN(Y$4)-COLUMN($B$4)&gt;Num_Subjects*Num_Tests,"",INDEX(Tbl_Tests_Main,IF(MOD(COLUMN(Y4)-COLUMN($B$4),Num_Subjects)=0,QUOTIENT(COLUMN(Y$4)-COLUMN($B$4),Num_Subjects), QUOTIENT(COLUMN(Y$4)-COLUMN($B$4),Num_Subjects)+1),1))</f>
        <v/>
      </c>
      <c r="Z4" s="67" t="str">
        <f aca="false">IF(COLUMN(Z$4)-COLUMN($B$4)&gt;Num_Subjects*Num_Tests,"",INDEX(Tbl_Tests_Main,IF(MOD(COLUMN(Z4)-COLUMN($B$4),Num_Subjects)=0,QUOTIENT(COLUMN(Z$4)-COLUMN($B$4),Num_Subjects), QUOTIENT(COLUMN(Z$4)-COLUMN($B$4),Num_Subjects)+1),1))</f>
        <v/>
      </c>
      <c r="AA4" s="67" t="str">
        <f aca="false">IF(COLUMN(AA$4)-COLUMN($B$4)&gt;Num_Subjects*Num_Tests,"",INDEX(Tbl_Tests_Main,IF(MOD(COLUMN(AA4)-COLUMN($B$4),Num_Subjects)=0,QUOTIENT(COLUMN(AA$4)-COLUMN($B$4),Num_Subjects), QUOTIENT(COLUMN(AA$4)-COLUMN($B$4),Num_Subjects)+1),1))</f>
        <v/>
      </c>
      <c r="AB4" s="67" t="str">
        <f aca="false">IF(COLUMN(AB$4)-COLUMN($B$4)&gt;Num_Subjects*Num_Tests,"",INDEX(Tbl_Tests_Main,IF(MOD(COLUMN(AB4)-COLUMN($B$4),Num_Subjects)=0,QUOTIENT(COLUMN(AB$4)-COLUMN($B$4),Num_Subjects), QUOTIENT(COLUMN(AB$4)-COLUMN($B$4),Num_Subjects)+1),1))</f>
        <v/>
      </c>
      <c r="AC4" s="67" t="str">
        <f aca="false">IF(COLUMN(AC$4)-COLUMN($B$4)&gt;Num_Subjects*Num_Tests,"",INDEX(Tbl_Tests_Main,IF(MOD(COLUMN(AC4)-COLUMN($B$4),Num_Subjects)=0,QUOTIENT(COLUMN(AC$4)-COLUMN($B$4),Num_Subjects), QUOTIENT(COLUMN(AC$4)-COLUMN($B$4),Num_Subjects)+1),1))</f>
        <v/>
      </c>
      <c r="AD4" s="67" t="str">
        <f aca="false">IF(COLUMN(AD$4)-COLUMN($B$4)&gt;Num_Subjects*Num_Tests,"",INDEX(Tbl_Tests_Main,IF(MOD(COLUMN(AD4)-COLUMN($B$4),Num_Subjects)=0,QUOTIENT(COLUMN(AD$4)-COLUMN($B$4),Num_Subjects), QUOTIENT(COLUMN(AD$4)-COLUMN($B$4),Num_Subjects)+1),1))</f>
        <v/>
      </c>
      <c r="AE4" s="67" t="str">
        <f aca="false">IF(COLUMN(AE$4)-COLUMN($B$4)&gt;Num_Subjects*Num_Tests,"",INDEX(Tbl_Tests_Main,IF(MOD(COLUMN(AE4)-COLUMN($B$4),Num_Subjects)=0,QUOTIENT(COLUMN(AE$4)-COLUMN($B$4),Num_Subjects), QUOTIENT(COLUMN(AE$4)-COLUMN($B$4),Num_Subjects)+1),1))</f>
        <v/>
      </c>
      <c r="AF4" s="67" t="str">
        <f aca="false">IF(COLUMN(AF$4)-COLUMN($B$4)&gt;Num_Subjects*Num_Tests,"",INDEX(Tbl_Tests_Main,IF(MOD(COLUMN(AF4)-COLUMN($B$4),Num_Subjects)=0,QUOTIENT(COLUMN(AF$4)-COLUMN($B$4),Num_Subjects), QUOTIENT(COLUMN(AF$4)-COLUMN($B$4),Num_Subjects)+1),1))</f>
        <v/>
      </c>
      <c r="AG4" s="67" t="str">
        <f aca="false">IF(COLUMN(AG$4)-COLUMN($B$4)&gt;Num_Subjects*Num_Tests,"",INDEX(Tbl_Tests_Main,IF(MOD(COLUMN(AG4)-COLUMN($B$4),Num_Subjects)=0,QUOTIENT(COLUMN(AG$4)-COLUMN($B$4),Num_Subjects), QUOTIENT(COLUMN(AG$4)-COLUMN($B$4),Num_Subjects)+1),1))</f>
        <v/>
      </c>
      <c r="AH4" s="67" t="str">
        <f aca="false">IF(COLUMN(AH$4)-COLUMN($B$4)&gt;Num_Subjects*Num_Tests,"",INDEX(Tbl_Tests_Main,IF(MOD(COLUMN(AH4)-COLUMN($B$4),Num_Subjects)=0,QUOTIENT(COLUMN(AH$4)-COLUMN($B$4),Num_Subjects), QUOTIENT(COLUMN(AH$4)-COLUMN($B$4),Num_Subjects)+1),1))</f>
        <v/>
      </c>
      <c r="AI4" s="67" t="str">
        <f aca="false">IF(COLUMN(AI$4)-COLUMN($B$4)&gt;Num_Subjects*Num_Tests,"",INDEX(Tbl_Tests_Main,IF(MOD(COLUMN(AI4)-COLUMN($B$4),Num_Subjects)=0,QUOTIENT(COLUMN(AI$4)-COLUMN($B$4),Num_Subjects), QUOTIENT(COLUMN(AI$4)-COLUMN($B$4),Num_Subjects)+1),1))</f>
        <v/>
      </c>
      <c r="AJ4" s="67" t="str">
        <f aca="false">IF(COLUMN(AJ$4)-COLUMN($B$4)&gt;Num_Subjects*Num_Tests,"",INDEX(Tbl_Tests_Main,IF(MOD(COLUMN(AJ4)-COLUMN($B$4),Num_Subjects)=0,QUOTIENT(COLUMN(AJ$4)-COLUMN($B$4),Num_Subjects), QUOTIENT(COLUMN(AJ$4)-COLUMN($B$4),Num_Subjects)+1),1))</f>
        <v/>
      </c>
      <c r="AK4" s="67" t="str">
        <f aca="false">IF(COLUMN(AK$4)-COLUMN($B$4)&gt;Num_Subjects*Num_Tests,"",INDEX(Tbl_Tests_Main,IF(MOD(COLUMN(AK4)-COLUMN($B$4),Num_Subjects)=0,QUOTIENT(COLUMN(AK$4)-COLUMN($B$4),Num_Subjects), QUOTIENT(COLUMN(AK$4)-COLUMN($B$4),Num_Subjects)+1),1))</f>
        <v/>
      </c>
      <c r="AL4" s="67" t="str">
        <f aca="false">IF(COLUMN(AL$4)-COLUMN($B$4)&gt;Num_Subjects*Num_Tests,"",INDEX(Tbl_Tests_Main,IF(MOD(COLUMN(AL4)-COLUMN($B$4),Num_Subjects)=0,QUOTIENT(COLUMN(AL$4)-COLUMN($B$4),Num_Subjects), QUOTIENT(COLUMN(AL$4)-COLUMN($B$4),Num_Subjects)+1),1))</f>
        <v/>
      </c>
      <c r="AM4" s="67" t="str">
        <f aca="false">IF(COLUMN(AM$4)-COLUMN($B$4)&gt;Num_Subjects*Num_Tests,"",INDEX(Tbl_Tests_Main,IF(MOD(COLUMN(AM4)-COLUMN($B$4),Num_Subjects)=0,QUOTIENT(COLUMN(AM$4)-COLUMN($B$4),Num_Subjects), QUOTIENT(COLUMN(AM$4)-COLUMN($B$4),Num_Subjects)+1),1))</f>
        <v/>
      </c>
      <c r="AN4" s="67" t="str">
        <f aca="false">IF(COLUMN(AN$4)-COLUMN($B$4)&gt;Num_Subjects*Num_Tests,"",INDEX(Tbl_Tests_Main,IF(MOD(COLUMN(AN4)-COLUMN($B$4),Num_Subjects)=0,QUOTIENT(COLUMN(AN$4)-COLUMN($B$4),Num_Subjects), QUOTIENT(COLUMN(AN$4)-COLUMN($B$4),Num_Subjects)+1),1))</f>
        <v/>
      </c>
      <c r="AO4" s="67" t="str">
        <f aca="false">IF(COLUMN(AO$4)-COLUMN($B$4)&gt;Num_Subjects*Num_Tests,"",INDEX(Tbl_Tests_Main,IF(MOD(COLUMN(AO4)-COLUMN($B$4),Num_Subjects)=0,QUOTIENT(COLUMN(AO$4)-COLUMN($B$4),Num_Subjects), QUOTIENT(COLUMN(AO$4)-COLUMN($B$4),Num_Subjects)+1),1))</f>
        <v/>
      </c>
      <c r="AP4" s="67" t="str">
        <f aca="false">IF(COLUMN(AP$4)-COLUMN($B$4)&gt;Num_Subjects*Num_Tests,"",INDEX(Tbl_Tests_Main,IF(MOD(COLUMN(AP4)-COLUMN($B$4),Num_Subjects)=0,QUOTIENT(COLUMN(AP$4)-COLUMN($B$4),Num_Subjects), QUOTIENT(COLUMN(AP$4)-COLUMN($B$4),Num_Subjects)+1),1))</f>
        <v/>
      </c>
      <c r="AQ4" s="67" t="str">
        <f aca="false">IF(COLUMN(AQ$4)-COLUMN($B$4)&gt;Num_Subjects*Num_Tests,"",INDEX(Tbl_Tests_Main,IF(MOD(COLUMN(AQ4)-COLUMN($B$4),Num_Subjects)=0,QUOTIENT(COLUMN(AQ$4)-COLUMN($B$4),Num_Subjects), QUOTIENT(COLUMN(AQ$4)-COLUMN($B$4),Num_Subjects)+1),1))</f>
        <v/>
      </c>
      <c r="AR4" s="67" t="str">
        <f aca="false">IF(COLUMN(AR$4)-COLUMN($B$4)&gt;Num_Subjects*Num_Tests,"",INDEX(Tbl_Tests_Main,IF(MOD(COLUMN(AR4)-COLUMN($B$4),Num_Subjects)=0,QUOTIENT(COLUMN(AR$4)-COLUMN($B$4),Num_Subjects), QUOTIENT(COLUMN(AR$4)-COLUMN($B$4),Num_Subjects)+1),1))</f>
        <v/>
      </c>
      <c r="AS4" s="67" t="str">
        <f aca="false">IF(COLUMN(AS$4)-COLUMN($B$4)&gt;Num_Subjects*Num_Tests,"",INDEX(Tbl_Tests_Main,IF(MOD(COLUMN(AS4)-COLUMN($B$4),Num_Subjects)=0,QUOTIENT(COLUMN(AS$4)-COLUMN($B$4),Num_Subjects), QUOTIENT(COLUMN(AS$4)-COLUMN($B$4),Num_Subjects)+1),1))</f>
        <v/>
      </c>
      <c r="AT4" s="67" t="str">
        <f aca="false">IF(COLUMN(AT$4)-COLUMN($B$4)&gt;Num_Subjects*Num_Tests,"",INDEX(Tbl_Tests_Main,IF(MOD(COLUMN(AT4)-COLUMN($B$4),Num_Subjects)=0,QUOTIENT(COLUMN(AT$4)-COLUMN($B$4),Num_Subjects), QUOTIENT(COLUMN(AT$4)-COLUMN($B$4),Num_Subjects)+1),1))</f>
        <v/>
      </c>
      <c r="AU4" s="67" t="str">
        <f aca="false">IF(COLUMN(AU$4)-COLUMN($B$4)&gt;Num_Subjects*Num_Tests,"",INDEX(Tbl_Tests_Main,IF(MOD(COLUMN(AU4)-COLUMN($B$4),Num_Subjects)=0,QUOTIENT(COLUMN(AU$4)-COLUMN($B$4),Num_Subjects), QUOTIENT(COLUMN(AU$4)-COLUMN($B$4),Num_Subjects)+1),1))</f>
        <v/>
      </c>
      <c r="AV4" s="67" t="str">
        <f aca="false">IF(COLUMN(AV$4)-COLUMN($B$4)&gt;Num_Subjects*Num_Tests,"",INDEX(Tbl_Tests_Main,IF(MOD(COLUMN(AV4)-COLUMN($B$4),Num_Subjects)=0,QUOTIENT(COLUMN(AV$4)-COLUMN($B$4),Num_Subjects), QUOTIENT(COLUMN(AV$4)-COLUMN($B$4),Num_Subjects)+1),1))</f>
        <v/>
      </c>
      <c r="AW4" s="67" t="str">
        <f aca="false">IF(COLUMN(AW$4)-COLUMN($B$4)&gt;Num_Subjects*Num_Tests,"",INDEX(Tbl_Tests_Main,IF(MOD(COLUMN(AW4)-COLUMN($B$4),Num_Subjects)=0,QUOTIENT(COLUMN(AW$4)-COLUMN($B$4),Num_Subjects), QUOTIENT(COLUMN(AW$4)-COLUMN($B$4),Num_Subjects)+1),1))</f>
        <v/>
      </c>
      <c r="AX4" s="67" t="str">
        <f aca="false">IF(COLUMN(AX$4)-COLUMN($B$4)&gt;Num_Subjects*Num_Tests,"",INDEX(Tbl_Tests_Main,IF(MOD(COLUMN(AX4)-COLUMN($B$4),Num_Subjects)=0,QUOTIENT(COLUMN(AX$4)-COLUMN($B$4),Num_Subjects), QUOTIENT(COLUMN(AX$4)-COLUMN($B$4),Num_Subjects)+1),1))</f>
        <v/>
      </c>
      <c r="AY4" s="67" t="str">
        <f aca="false">IF(COLUMN(AY$4)-COLUMN($B$4)&gt;Num_Subjects*Num_Tests,"",INDEX(Tbl_Tests_Main,IF(MOD(COLUMN(AY4)-COLUMN($B$4),Num_Subjects)=0,QUOTIENT(COLUMN(AY$4)-COLUMN($B$4),Num_Subjects), QUOTIENT(COLUMN(AY$4)-COLUMN($B$4),Num_Subjects)+1),1))</f>
        <v/>
      </c>
      <c r="AZ4" s="67" t="str">
        <f aca="false">IF(COLUMN(AZ$4)-COLUMN($B$4)&gt;Num_Subjects*Num_Tests,"",INDEX(Tbl_Tests_Main,IF(MOD(COLUMN(AZ4)-COLUMN($B$4),Num_Subjects)=0,QUOTIENT(COLUMN(AZ$4)-COLUMN($B$4),Num_Subjects), QUOTIENT(COLUMN(AZ$4)-COLUMN($B$4),Num_Subjects)+1),1))</f>
        <v/>
      </c>
      <c r="BA4" s="67" t="str">
        <f aca="false">IF(COLUMN(BA$4)-COLUMN($B$4)&gt;Num_Subjects*Num_Tests,"",INDEX(Tbl_Tests_Main,IF(MOD(COLUMN(BA4)-COLUMN($B$4),Num_Subjects)=0,QUOTIENT(COLUMN(BA$4)-COLUMN($B$4),Num_Subjects), QUOTIENT(COLUMN(BA$4)-COLUMN($B$4),Num_Subjects)+1),1))</f>
        <v/>
      </c>
      <c r="BB4" s="67" t="str">
        <f aca="false">IF(COLUMN(BB$4)-COLUMN($B$4)&gt;Num_Subjects*Num_Tests,"",INDEX(Tbl_Tests_Main,IF(MOD(COLUMN(BB4)-COLUMN($B$4),Num_Subjects)=0,QUOTIENT(COLUMN(BB$4)-COLUMN($B$4),Num_Subjects), QUOTIENT(COLUMN(BB$4)-COLUMN($B$4),Num_Subjects)+1),1))</f>
        <v/>
      </c>
      <c r="BC4" s="67" t="str">
        <f aca="false">IF(COLUMN(BC$4)-COLUMN($B$4)&gt;Num_Subjects*Num_Tests,"",INDEX(Tbl_Tests_Main,IF(MOD(COLUMN(BC4)-COLUMN($B$4),Num_Subjects)=0,QUOTIENT(COLUMN(BC$4)-COLUMN($B$4),Num_Subjects), QUOTIENT(COLUMN(BC$4)-COLUMN($B$4),Num_Subjects)+1),1))</f>
        <v/>
      </c>
      <c r="BD4" s="67" t="str">
        <f aca="false">IF(COLUMN(BD$4)-COLUMN($B$4)&gt;Num_Subjects*Num_Tests,"",INDEX(Tbl_Tests_Main,IF(MOD(COLUMN(BD4)-COLUMN($B$4),Num_Subjects)=0,QUOTIENT(COLUMN(BD$4)-COLUMN($B$4),Num_Subjects), QUOTIENT(COLUMN(BD$4)-COLUMN($B$4),Num_Subjects)+1),1))</f>
        <v/>
      </c>
      <c r="BE4" s="67" t="str">
        <f aca="false">IF(COLUMN(BE$4)-COLUMN($B$4)&gt;Num_Subjects*Num_Tests,"",INDEX(Tbl_Tests_Main,IF(MOD(COLUMN(BE4)-COLUMN($B$4),Num_Subjects)=0,QUOTIENT(COLUMN(BE$4)-COLUMN($B$4),Num_Subjects), QUOTIENT(COLUMN(BE$4)-COLUMN($B$4),Num_Subjects)+1),1))</f>
        <v/>
      </c>
      <c r="BF4" s="67" t="str">
        <f aca="false">IF(COLUMN(BF$4)-COLUMN($B$4)&gt;Num_Subjects*Num_Tests,"",INDEX(Tbl_Tests_Main,IF(MOD(COLUMN(BF4)-COLUMN($B$4),Num_Subjects)=0,QUOTIENT(COLUMN(BF$4)-COLUMN($B$4),Num_Subjects), QUOTIENT(COLUMN(BF$4)-COLUMN($B$4),Num_Subjects)+1),1))</f>
        <v/>
      </c>
      <c r="BG4" s="67" t="str">
        <f aca="false">IF(COLUMN(BG$4)-COLUMN($B$4)&gt;Num_Subjects*Num_Tests,"",INDEX(Tbl_Tests_Main,IF(MOD(COLUMN(BG4)-COLUMN($B$4),Num_Subjects)=0,QUOTIENT(COLUMN(BG$4)-COLUMN($B$4),Num_Subjects), QUOTIENT(COLUMN(BG$4)-COLUMN($B$4),Num_Subjects)+1),1))</f>
        <v/>
      </c>
      <c r="BH4" s="67" t="str">
        <f aca="false">IF(COLUMN(BH$4)-COLUMN($B$4)&gt;Num_Subjects*Num_Tests,"",INDEX(Tbl_Tests_Main,IF(MOD(COLUMN(BH4)-COLUMN($B$4),Num_Subjects)=0,QUOTIENT(COLUMN(BH$4)-COLUMN($B$4),Num_Subjects), QUOTIENT(COLUMN(BH$4)-COLUMN($B$4),Num_Subjects)+1),1))</f>
        <v/>
      </c>
      <c r="BI4" s="67" t="str">
        <f aca="false">IF(COLUMN(BI$4)-COLUMN($B$4)&gt;Num_Subjects*Num_Tests,"",INDEX(Tbl_Tests_Main,IF(MOD(COLUMN(BI4)-COLUMN($B$4),Num_Subjects)=0,QUOTIENT(COLUMN(BI$4)-COLUMN($B$4),Num_Subjects), QUOTIENT(COLUMN(BI$4)-COLUMN($B$4),Num_Subjects)+1),1))</f>
        <v/>
      </c>
      <c r="BJ4" s="67" t="str">
        <f aca="false">IF(COLUMN(BJ$4)-COLUMN($B$4)&gt;Num_Subjects*Num_Tests,"",INDEX(Tbl_Tests_Main,IF(MOD(COLUMN(BJ4)-COLUMN($B$4),Num_Subjects)=0,QUOTIENT(COLUMN(BJ$4)-COLUMN($B$4),Num_Subjects), QUOTIENT(COLUMN(BJ$4)-COLUMN($B$4),Num_Subjects)+1),1))</f>
        <v/>
      </c>
      <c r="BK4" s="67" t="str">
        <f aca="false">IF(COLUMN(BK$4)-COLUMN($B$4)&gt;Num_Subjects*Num_Tests,"",INDEX(Tbl_Tests_Main,IF(MOD(COLUMN(BK4)-COLUMN($B$4),Num_Subjects)=0,QUOTIENT(COLUMN(BK$4)-COLUMN($B$4),Num_Subjects), QUOTIENT(COLUMN(BK$4)-COLUMN($B$4),Num_Subjects)+1),1))</f>
        <v/>
      </c>
      <c r="BL4" s="67" t="str">
        <f aca="false">IF(COLUMN(BL$4)-COLUMN($B$4)&gt;Num_Subjects*Num_Tests,"",INDEX(Tbl_Tests_Main,IF(MOD(COLUMN(BL4)-COLUMN($B$4),Num_Subjects)=0,QUOTIENT(COLUMN(BL$4)-COLUMN($B$4),Num_Subjects), QUOTIENT(COLUMN(BL$4)-COLUMN($B$4),Num_Subjects)+1),1))</f>
        <v/>
      </c>
      <c r="BM4" s="67" t="str">
        <f aca="false">IF(COLUMN(BM$4)-COLUMN($B$4)&gt;Num_Subjects*Num_Tests,"",INDEX(Tbl_Tests_Main,IF(MOD(COLUMN(BM4)-COLUMN($B$4),Num_Subjects)=0,QUOTIENT(COLUMN(BM$4)-COLUMN($B$4),Num_Subjects), QUOTIENT(COLUMN(BM$4)-COLUMN($B$4),Num_Subjects)+1),1))</f>
        <v/>
      </c>
      <c r="BN4" s="67" t="str">
        <f aca="false">IF(COLUMN(BN$4)-COLUMN($B$4)&gt;Num_Subjects*Num_Tests,"",INDEX(Tbl_Tests_Main,IF(MOD(COLUMN(BN4)-COLUMN($B$4),Num_Subjects)=0,QUOTIENT(COLUMN(BN$4)-COLUMN($B$4),Num_Subjects), QUOTIENT(COLUMN(BN$4)-COLUMN($B$4),Num_Subjects)+1),1))</f>
        <v/>
      </c>
      <c r="BO4" s="67" t="str">
        <f aca="false">IF(COLUMN(BO$4)-COLUMN($B$4)&gt;Num_Subjects*Num_Tests,"",INDEX(Tbl_Tests_Main,IF(MOD(COLUMN(BO4)-COLUMN($B$4),Num_Subjects)=0,QUOTIENT(COLUMN(BO$4)-COLUMN($B$4),Num_Subjects), QUOTIENT(COLUMN(BO$4)-COLUMN($B$4),Num_Subjects)+1),1))</f>
        <v/>
      </c>
      <c r="BP4" s="67" t="str">
        <f aca="false">IF(COLUMN(BP$4)-COLUMN($B$4)&gt;Num_Subjects*Num_Tests,"",INDEX(Tbl_Tests_Main,IF(MOD(COLUMN(BP4)-COLUMN($B$4),Num_Subjects)=0,QUOTIENT(COLUMN(BP$4)-COLUMN($B$4),Num_Subjects), QUOTIENT(COLUMN(BP$4)-COLUMN($B$4),Num_Subjects)+1),1))</f>
        <v/>
      </c>
      <c r="BQ4" s="67" t="str">
        <f aca="false">IF(COLUMN(BQ$4)-COLUMN($B$4)&gt;Num_Subjects*Num_Tests,"",INDEX(Tbl_Tests_Main,IF(MOD(COLUMN(BQ4)-COLUMN($B$4),Num_Subjects)=0,QUOTIENT(COLUMN(BQ$4)-COLUMN($B$4),Num_Subjects), QUOTIENT(COLUMN(BQ$4)-COLUMN($B$4),Num_Subjects)+1),1))</f>
        <v/>
      </c>
      <c r="BR4" s="67" t="str">
        <f aca="false">IF(COLUMN(BR$4)-COLUMN($B$4)&gt;Num_Subjects*Num_Tests,"",INDEX(Tbl_Tests_Main,IF(MOD(COLUMN(BR4)-COLUMN($B$4),Num_Subjects)=0,QUOTIENT(COLUMN(BR$4)-COLUMN($B$4),Num_Subjects), QUOTIENT(COLUMN(BR$4)-COLUMN($B$4),Num_Subjects)+1),1))</f>
        <v/>
      </c>
      <c r="BS4" s="67" t="str">
        <f aca="false">IF(COLUMN(BS$4)-COLUMN($B$4)&gt;Num_Subjects*Num_Tests,"",INDEX(Tbl_Tests_Main,IF(MOD(COLUMN(BS4)-COLUMN($B$4),Num_Subjects)=0,QUOTIENT(COLUMN(BS$4)-COLUMN($B$4),Num_Subjects), QUOTIENT(COLUMN(BS$4)-COLUMN($B$4),Num_Subjects)+1),1))</f>
        <v/>
      </c>
      <c r="BT4" s="67" t="str">
        <f aca="false">IF(COLUMN(BT$4)-COLUMN($B$4)&gt;Num_Subjects*Num_Tests,"",INDEX(Tbl_Tests_Main,IF(MOD(COLUMN(BT4)-COLUMN($B$4),Num_Subjects)=0,QUOTIENT(COLUMN(BT$4)-COLUMN($B$4),Num_Subjects), QUOTIENT(COLUMN(BT$4)-COLUMN($B$4),Num_Subjects)+1),1))</f>
        <v/>
      </c>
      <c r="BU4" s="67" t="str">
        <f aca="false">IF(COLUMN(BU$4)-COLUMN($B$4)&gt;Num_Subjects*Num_Tests,"",INDEX(Tbl_Tests_Main,IF(MOD(COLUMN(BU4)-COLUMN($B$4),Num_Subjects)=0,QUOTIENT(COLUMN(BU$4)-COLUMN($B$4),Num_Subjects), QUOTIENT(COLUMN(BU$4)-COLUMN($B$4),Num_Subjects)+1),1))</f>
        <v/>
      </c>
      <c r="BV4" s="67" t="str">
        <f aca="false">IF(COLUMN(BV$4)-COLUMN($B$4)&gt;Num_Subjects*Num_Tests,"",INDEX(Tbl_Tests_Main,IF(MOD(COLUMN(BV4)-COLUMN($B$4),Num_Subjects)=0,QUOTIENT(COLUMN(BV$4)-COLUMN($B$4),Num_Subjects), QUOTIENT(COLUMN(BV$4)-COLUMN($B$4),Num_Subjects)+1),1))</f>
        <v/>
      </c>
      <c r="BW4" s="67" t="str">
        <f aca="false">IF(COLUMN(BW$4)-COLUMN($B$4)&gt;Num_Subjects*Num_Tests,"",INDEX(Tbl_Tests_Main,IF(MOD(COLUMN(BW4)-COLUMN($B$4),Num_Subjects)=0,QUOTIENT(COLUMN(BW$4)-COLUMN($B$4),Num_Subjects), QUOTIENT(COLUMN(BW$4)-COLUMN($B$4),Num_Subjects)+1),1))</f>
        <v/>
      </c>
      <c r="BX4" s="67" t="str">
        <f aca="false">IF(COLUMN(BX$4)-COLUMN($B$4)&gt;Num_Subjects*Num_Tests,"",INDEX(Tbl_Tests_Main,IF(MOD(COLUMN(BX4)-COLUMN($B$4),Num_Subjects)=0,QUOTIENT(COLUMN(BX$4)-COLUMN($B$4),Num_Subjects), QUOTIENT(COLUMN(BX$4)-COLUMN($B$4),Num_Subjects)+1),1))</f>
        <v/>
      </c>
      <c r="BY4" s="67" t="str">
        <f aca="false">IF(COLUMN(BY$4)-COLUMN($B$4)&gt;Num_Subjects*Num_Tests,"",INDEX(Tbl_Tests_Main,IF(MOD(COLUMN(BY4)-COLUMN($B$4),Num_Subjects)=0,QUOTIENT(COLUMN(BY$4)-COLUMN($B$4),Num_Subjects), QUOTIENT(COLUMN(BY$4)-COLUMN($B$4),Num_Subjects)+1),1))</f>
        <v/>
      </c>
      <c r="BZ4" s="67" t="str">
        <f aca="false">IF(COLUMN(BZ$4)-COLUMN($B$4)&gt;Num_Subjects*Num_Tests,"",INDEX(Tbl_Tests_Main,IF(MOD(COLUMN(BZ4)-COLUMN($B$4),Num_Subjects)=0,QUOTIENT(COLUMN(BZ$4)-COLUMN($B$4),Num_Subjects), QUOTIENT(COLUMN(BZ$4)-COLUMN($B$4),Num_Subjects)+1),1))</f>
        <v/>
      </c>
      <c r="CA4" s="67" t="str">
        <f aca="false">IF(COLUMN(CA$4)-COLUMN($B$4)&gt;Num_Subjects*Num_Tests,"",INDEX(Tbl_Tests_Main,IF(MOD(COLUMN(CA4)-COLUMN($B$4),Num_Subjects)=0,QUOTIENT(COLUMN(CA$4)-COLUMN($B$4),Num_Subjects), QUOTIENT(COLUMN(CA$4)-COLUMN($B$4),Num_Subjects)+1),1))</f>
        <v/>
      </c>
      <c r="CB4" s="67" t="str">
        <f aca="false">IF(COLUMN(CB$4)-COLUMN($B$4)&gt;Num_Subjects*Num_Tests,"",INDEX(Tbl_Tests_Main,IF(MOD(COLUMN(CB4)-COLUMN($B$4),Num_Subjects)=0,QUOTIENT(COLUMN(CB$4)-COLUMN($B$4),Num_Subjects), QUOTIENT(COLUMN(CB$4)-COLUMN($B$4),Num_Subjects)+1),1))</f>
        <v/>
      </c>
      <c r="CC4" s="67" t="str">
        <f aca="false">IF(COLUMN(CC$4)-COLUMN($B$4)&gt;Num_Subjects*Num_Tests,"",INDEX(Tbl_Tests_Main,IF(MOD(COLUMN(CC4)-COLUMN($B$4),Num_Subjects)=0,QUOTIENT(COLUMN(CC$4)-COLUMN($B$4),Num_Subjects), QUOTIENT(COLUMN(CC$4)-COLUMN($B$4),Num_Subjects)+1),1))</f>
        <v/>
      </c>
      <c r="CD4" s="67" t="str">
        <f aca="false">IF(COLUMN(CD$4)-COLUMN($B$4)&gt;Num_Subjects*Num_Tests,"",INDEX(Tbl_Tests_Main,IF(MOD(COLUMN(CD4)-COLUMN($B$4),Num_Subjects)=0,QUOTIENT(COLUMN(CD$4)-COLUMN($B$4),Num_Subjects), QUOTIENT(COLUMN(CD$4)-COLUMN($B$4),Num_Subjects)+1),1))</f>
        <v/>
      </c>
      <c r="CE4" s="67" t="str">
        <f aca="false">IF(COLUMN(CE$4)-COLUMN($B$4)&gt;Num_Subjects*Num_Tests,"",INDEX(Tbl_Tests_Main,IF(MOD(COLUMN(CE4)-COLUMN($B$4),Num_Subjects)=0,QUOTIENT(COLUMN(CE$4)-COLUMN($B$4),Num_Subjects), QUOTIENT(COLUMN(CE$4)-COLUMN($B$4),Num_Subjects)+1),1))</f>
        <v/>
      </c>
      <c r="CF4" s="67" t="str">
        <f aca="false">IF(COLUMN(CF$4)-COLUMN($B$4)&gt;Num_Subjects*Num_Tests,"",INDEX(Tbl_Tests_Main,IF(MOD(COLUMN(CF4)-COLUMN($B$4),Num_Subjects)=0,QUOTIENT(COLUMN(CF$4)-COLUMN($B$4),Num_Subjects), QUOTIENT(COLUMN(CF$4)-COLUMN($B$4),Num_Subjects)+1),1))</f>
        <v/>
      </c>
      <c r="CG4" s="67" t="str">
        <f aca="false">IF(COLUMN(CG$4)-COLUMN($B$4)&gt;Num_Subjects*Num_Tests,"",INDEX(Tbl_Tests_Main,IF(MOD(COLUMN(CG4)-COLUMN($B$4),Num_Subjects)=0,QUOTIENT(COLUMN(CG$4)-COLUMN($B$4),Num_Subjects), QUOTIENT(COLUMN(CG$4)-COLUMN($B$4),Num_Subjects)+1),1))</f>
        <v/>
      </c>
      <c r="CH4" s="67" t="str">
        <f aca="false">IF(COLUMN(CH$4)-COLUMN($B$4)&gt;Num_Subjects*Num_Tests,"",INDEX(Tbl_Tests_Main,IF(MOD(COLUMN(CH4)-COLUMN($B$4),Num_Subjects)=0,QUOTIENT(COLUMN(CH$4)-COLUMN($B$4),Num_Subjects), QUOTIENT(COLUMN(CH$4)-COLUMN($B$4),Num_Subjects)+1),1))</f>
        <v/>
      </c>
      <c r="CI4" s="67" t="str">
        <f aca="false">IF(COLUMN(CI$4)-COLUMN($B$4)&gt;Num_Subjects*Num_Tests,"",INDEX(Tbl_Tests_Main,IF(MOD(COLUMN(CI4)-COLUMN($B$4),Num_Subjects)=0,QUOTIENT(COLUMN(CI$4)-COLUMN($B$4),Num_Subjects), QUOTIENT(COLUMN(CI$4)-COLUMN($B$4),Num_Subjects)+1),1))</f>
        <v/>
      </c>
      <c r="CJ4" s="67" t="str">
        <f aca="false">IF(COLUMN(CJ$4)-COLUMN($B$4)&gt;Num_Subjects*Num_Tests,"",INDEX(Tbl_Tests_Main,IF(MOD(COLUMN(CJ4)-COLUMN($B$4),Num_Subjects)=0,QUOTIENT(COLUMN(CJ$4)-COLUMN($B$4),Num_Subjects), QUOTIENT(COLUMN(CJ$4)-COLUMN($B$4),Num_Subjects)+1),1))</f>
        <v/>
      </c>
      <c r="CK4" s="67" t="str">
        <f aca="false">IF(COLUMN(CK$4)-COLUMN($B$4)&gt;Num_Subjects*Num_Tests,"",INDEX(Tbl_Tests_Main,IF(MOD(COLUMN(CK4)-COLUMN($B$4),Num_Subjects)=0,QUOTIENT(COLUMN(CK$4)-COLUMN($B$4),Num_Subjects), QUOTIENT(COLUMN(CK$4)-COLUMN($B$4),Num_Subjects)+1),1))</f>
        <v/>
      </c>
      <c r="CL4" s="67" t="str">
        <f aca="false">IF(COLUMN(CL$4)-COLUMN($B$4)&gt;Num_Subjects*Num_Tests,"",INDEX(Tbl_Tests_Main,IF(MOD(COLUMN(CL4)-COLUMN($B$4),Num_Subjects)=0,QUOTIENT(COLUMN(CL$4)-COLUMN($B$4),Num_Subjects), QUOTIENT(COLUMN(CL$4)-COLUMN($B$4),Num_Subjects)+1),1))</f>
        <v/>
      </c>
      <c r="CM4" s="67" t="str">
        <f aca="false">IF(COLUMN(CM$4)-COLUMN($B$4)&gt;Num_Subjects*Num_Tests,"",INDEX(Tbl_Tests_Main,IF(MOD(COLUMN(CM4)-COLUMN($B$4),Num_Subjects)=0,QUOTIENT(COLUMN(CM$4)-COLUMN($B$4),Num_Subjects), QUOTIENT(COLUMN(CM$4)-COLUMN($B$4),Num_Subjects)+1),1))</f>
        <v/>
      </c>
      <c r="CN4" s="67" t="str">
        <f aca="false">IF(COLUMN(CN$4)-COLUMN($B$4)&gt;Num_Subjects*Num_Tests,"",INDEX(Tbl_Tests_Main,IF(MOD(COLUMN(CN4)-COLUMN($B$4),Num_Subjects)=0,QUOTIENT(COLUMN(CN$4)-COLUMN($B$4),Num_Subjects), QUOTIENT(COLUMN(CN$4)-COLUMN($B$4),Num_Subjects)+1),1))</f>
        <v/>
      </c>
      <c r="CO4" s="67" t="str">
        <f aca="false">IF(COLUMN(CO$4)-COLUMN($B$4)&gt;Num_Subjects*Num_Tests,"",INDEX(Tbl_Tests_Main,IF(MOD(COLUMN(CO4)-COLUMN($B$4),Num_Subjects)=0,QUOTIENT(COLUMN(CO$4)-COLUMN($B$4),Num_Subjects), QUOTIENT(COLUMN(CO$4)-COLUMN($B$4),Num_Subjects)+1),1))</f>
        <v/>
      </c>
      <c r="CP4" s="67" t="str">
        <f aca="false">IF(COLUMN(CP$4)-COLUMN($B$4)&gt;Num_Subjects*Num_Tests,"",INDEX(Tbl_Tests_Main,IF(MOD(COLUMN(CP4)-COLUMN($B$4),Num_Subjects)=0,QUOTIENT(COLUMN(CP$4)-COLUMN($B$4),Num_Subjects), QUOTIENT(COLUMN(CP$4)-COLUMN($B$4),Num_Subjects)+1),1))</f>
        <v/>
      </c>
      <c r="CQ4" s="67" t="str">
        <f aca="false">IF(COLUMN(CQ$4)-COLUMN($B$4)&gt;Num_Subjects*Num_Tests,"",INDEX(Tbl_Tests_Main,IF(MOD(COLUMN(CQ4)-COLUMN($B$4),Num_Subjects)=0,QUOTIENT(COLUMN(CQ$4)-COLUMN($B$4),Num_Subjects), QUOTIENT(COLUMN(CQ$4)-COLUMN($B$4),Num_Subjects)+1),1))</f>
        <v/>
      </c>
      <c r="CR4" s="67" t="str">
        <f aca="false">IF(COLUMN(CR$4)-COLUMN($B$4)&gt;Num_Subjects*Num_Tests,"",INDEX(Tbl_Tests_Main,IF(MOD(COLUMN(CR4)-COLUMN($B$4),Num_Subjects)=0,QUOTIENT(COLUMN(CR$4)-COLUMN($B$4),Num_Subjects), QUOTIENT(COLUMN(CR$4)-COLUMN($B$4),Num_Subjects)+1),1))</f>
        <v/>
      </c>
      <c r="CS4" s="67" t="str">
        <f aca="false">IF(COLUMN(CS$4)-COLUMN($B$4)&gt;Num_Subjects*Num_Tests,"",INDEX(Tbl_Tests_Main,IF(MOD(COLUMN(CS4)-COLUMN($B$4),Num_Subjects)=0,QUOTIENT(COLUMN(CS$4)-COLUMN($B$4),Num_Subjects), QUOTIENT(COLUMN(CS$4)-COLUMN($B$4),Num_Subjects)+1),1))</f>
        <v/>
      </c>
      <c r="CT4" s="67" t="str">
        <f aca="false">IF(COLUMN(CT$4)-COLUMN($B$4)&gt;Num_Subjects*Num_Tests,"",INDEX(Tbl_Tests_Main,IF(MOD(COLUMN(CT4)-COLUMN($B$4),Num_Subjects)=0,QUOTIENT(COLUMN(CT$4)-COLUMN($B$4),Num_Subjects), QUOTIENT(COLUMN(CT$4)-COLUMN($B$4),Num_Subjects)+1),1))</f>
        <v/>
      </c>
      <c r="CU4" s="67" t="str">
        <f aca="false">IF(COLUMN(CU$4)-COLUMN($B$4)&gt;Num_Subjects*Num_Tests,"",INDEX(Tbl_Tests_Main,IF(MOD(COLUMN(CU4)-COLUMN($B$4),Num_Subjects)=0,QUOTIENT(COLUMN(CU$4)-COLUMN($B$4),Num_Subjects), QUOTIENT(COLUMN(CU$4)-COLUMN($B$4),Num_Subjects)+1),1))</f>
        <v/>
      </c>
      <c r="CV4" s="67" t="str">
        <f aca="false">IF(COLUMN(CV$4)-COLUMN($B$4)&gt;Num_Subjects*Num_Tests,"",INDEX(Tbl_Tests_Main,IF(MOD(COLUMN(CV4)-COLUMN($B$4),Num_Subjects)=0,QUOTIENT(COLUMN(CV$4)-COLUMN($B$4),Num_Subjects), QUOTIENT(COLUMN(CV$4)-COLUMN($B$4),Num_Subjects)+1),1))</f>
        <v/>
      </c>
      <c r="CW4" s="67" t="str">
        <f aca="false">IF(COLUMN(CW$4)-COLUMN($B$4)&gt;Num_Subjects*Num_Tests,"",INDEX(Tbl_Tests_Main,IF(MOD(COLUMN(CW4)-COLUMN($B$4),Num_Subjects)=0,QUOTIENT(COLUMN(CW$4)-COLUMN($B$4),Num_Subjects), QUOTIENT(COLUMN(CW$4)-COLUMN($B$4),Num_Subjects)+1),1))</f>
        <v/>
      </c>
      <c r="CX4" s="67" t="str">
        <f aca="false">IF(COLUMN(CX$4)-COLUMN($B$4)&gt;Num_Subjects*Num_Tests,"",INDEX(Tbl_Tests_Main,IF(MOD(COLUMN(CX4)-COLUMN($B$4),Num_Subjects)=0,QUOTIENT(COLUMN(CX$4)-COLUMN($B$4),Num_Subjects), QUOTIENT(COLUMN(CX$4)-COLUMN($B$4),Num_Subjects)+1),1))</f>
        <v/>
      </c>
      <c r="CY4" s="67" t="str">
        <f aca="false">IF(COLUMN(CY$4)-COLUMN($B$4)&gt;Num_Subjects*Num_Tests,"",INDEX(Tbl_Tests_Main,IF(MOD(COLUMN(CY4)-COLUMN($B$4),Num_Subjects)=0,QUOTIENT(COLUMN(CY$4)-COLUMN($B$4),Num_Subjects), QUOTIENT(COLUMN(CY$4)-COLUMN($B$4),Num_Subjects)+1),1))</f>
        <v/>
      </c>
      <c r="CZ4" s="67" t="str">
        <f aca="false">IF(COLUMN(CZ$4)-COLUMN($B$4)&gt;Num_Subjects*Num_Tests,"",INDEX(Tbl_Tests_Main,IF(MOD(COLUMN(CZ4)-COLUMN($B$4),Num_Subjects)=0,QUOTIENT(COLUMN(CZ$4)-COLUMN($B$4),Num_Subjects), QUOTIENT(COLUMN(CZ$4)-COLUMN($B$4),Num_Subjects)+1),1))</f>
        <v/>
      </c>
      <c r="DA4" s="67" t="str">
        <f aca="false">IF(COLUMN(DA$4)-COLUMN($B$4)&gt;Num_Subjects*Num_Tests,"",INDEX(Tbl_Tests_Main,IF(MOD(COLUMN(DA4)-COLUMN($B$4),Num_Subjects)=0,QUOTIENT(COLUMN(DA$4)-COLUMN($B$4),Num_Subjects), QUOTIENT(COLUMN(DA$4)-COLUMN($B$4),Num_Subjects)+1),1))</f>
        <v/>
      </c>
      <c r="DB4" s="67" t="str">
        <f aca="false">IF(COLUMN(DB$4)-COLUMN($B$4)&gt;Num_Subjects*Num_Tests,"",INDEX(Tbl_Tests_Main,IF(MOD(COLUMN(DB4)-COLUMN($B$4),Num_Subjects)=0,QUOTIENT(COLUMN(DB$4)-COLUMN($B$4),Num_Subjects), QUOTIENT(COLUMN(DB$4)-COLUMN($B$4),Num_Subjects)+1),1))</f>
        <v/>
      </c>
      <c r="DC4" s="67" t="str">
        <f aca="false">IF(COLUMN(DC$4)-COLUMN($B$4)&gt;Num_Subjects*Num_Tests,"",INDEX(Tbl_Tests_Main,IF(MOD(COLUMN(DC4)-COLUMN($B$4),Num_Subjects)=0,QUOTIENT(COLUMN(DC$4)-COLUMN($B$4),Num_Subjects), QUOTIENT(COLUMN(DC$4)-COLUMN($B$4),Num_Subjects)+1),1))</f>
        <v/>
      </c>
      <c r="DD4" s="67" t="str">
        <f aca="false">IF(COLUMN(DD$4)-COLUMN($B$4)&gt;Num_Subjects*Num_Tests,"",INDEX(Tbl_Tests_Main,IF(MOD(COLUMN(DD4)-COLUMN($B$4),Num_Subjects)=0,QUOTIENT(COLUMN(DD$4)-COLUMN($B$4),Num_Subjects), QUOTIENT(COLUMN(DD$4)-COLUMN($B$4),Num_Subjects)+1),1))</f>
        <v/>
      </c>
      <c r="DE4" s="67" t="str">
        <f aca="false">IF(COLUMN(DE$4)-COLUMN($B$4)&gt;Num_Subjects*Num_Tests,"",INDEX(Tbl_Tests_Main,IF(MOD(COLUMN(DE4)-COLUMN($B$4),Num_Subjects)=0,QUOTIENT(COLUMN(DE$4)-COLUMN($B$4),Num_Subjects), QUOTIENT(COLUMN(DE$4)-COLUMN($B$4),Num_Subjects)+1),1))</f>
        <v/>
      </c>
      <c r="DF4" s="67" t="str">
        <f aca="false">IF(COLUMN(DF$4)-COLUMN($B$4)&gt;Num_Subjects*Num_Tests,"",INDEX(Tbl_Tests_Main,IF(MOD(COLUMN(DF4)-COLUMN($B$4),Num_Subjects)=0,QUOTIENT(COLUMN(DF$4)-COLUMN($B$4),Num_Subjects), QUOTIENT(COLUMN(DF$4)-COLUMN($B$4),Num_Subjects)+1),1))</f>
        <v/>
      </c>
      <c r="DG4" s="67" t="str">
        <f aca="false">IF(COLUMN(DG$4)-COLUMN($B$4)&gt;Num_Subjects*Num_Tests,"",INDEX(Tbl_Tests_Main,IF(MOD(COLUMN(DG4)-COLUMN($B$4),Num_Subjects)=0,QUOTIENT(COLUMN(DG$4)-COLUMN($B$4),Num_Subjects), QUOTIENT(COLUMN(DG$4)-COLUMN($B$4),Num_Subjects)+1),1))</f>
        <v/>
      </c>
      <c r="DH4" s="67" t="str">
        <f aca="false">IF(COLUMN(DH$4)-COLUMN($B$4)&gt;Num_Subjects*Num_Tests,"",INDEX(Tbl_Tests_Main,IF(MOD(COLUMN(DH4)-COLUMN($B$4),Num_Subjects)=0,QUOTIENT(COLUMN(DH$4)-COLUMN($B$4),Num_Subjects), QUOTIENT(COLUMN(DH$4)-COLUMN($B$4),Num_Subjects)+1),1))</f>
        <v/>
      </c>
      <c r="DI4" s="67" t="str">
        <f aca="false">IF(COLUMN(DI$4)-COLUMN($B$4)&gt;Num_Subjects*Num_Tests,"",INDEX(Tbl_Tests_Main,IF(MOD(COLUMN(DI4)-COLUMN($B$4),Num_Subjects)=0,QUOTIENT(COLUMN(DI$4)-COLUMN($B$4),Num_Subjects), QUOTIENT(COLUMN(DI$4)-COLUMN($B$4),Num_Subjects)+1),1))</f>
        <v/>
      </c>
      <c r="DJ4" s="67" t="str">
        <f aca="false">IF(COLUMN(DJ$4)-COLUMN($B$4)&gt;Num_Subjects*Num_Tests,"",INDEX(Tbl_Tests_Main,IF(MOD(COLUMN(DJ4)-COLUMN($B$4),Num_Subjects)=0,QUOTIENT(COLUMN(DJ$4)-COLUMN($B$4),Num_Subjects), QUOTIENT(COLUMN(DJ$4)-COLUMN($B$4),Num_Subjects)+1),1))</f>
        <v/>
      </c>
      <c r="DK4" s="67" t="str">
        <f aca="false">IF(COLUMN(DK$4)-COLUMN($B$4)&gt;Num_Subjects*Num_Tests,"",INDEX(Tbl_Tests_Main,IF(MOD(COLUMN(DK4)-COLUMN($B$4),Num_Subjects)=0,QUOTIENT(COLUMN(DK$4)-COLUMN($B$4),Num_Subjects), QUOTIENT(COLUMN(DK$4)-COLUMN($B$4),Num_Subjects)+1),1))</f>
        <v/>
      </c>
      <c r="DL4" s="67" t="str">
        <f aca="false">IF(COLUMN(DL$4)-COLUMN($B$4)&gt;Num_Subjects*Num_Tests,"",INDEX(Tbl_Tests_Main,IF(MOD(COLUMN(DL4)-COLUMN($B$4),Num_Subjects)=0,QUOTIENT(COLUMN(DL$4)-COLUMN($B$4),Num_Subjects), QUOTIENT(COLUMN(DL$4)-COLUMN($B$4),Num_Subjects)+1),1))</f>
        <v/>
      </c>
      <c r="DM4" s="67" t="str">
        <f aca="false">IF(COLUMN(DM$4)-COLUMN($B$4)&gt;Num_Subjects*Num_Tests,"",INDEX(Tbl_Tests_Main,IF(MOD(COLUMN(DM4)-COLUMN($B$4),Num_Subjects)=0,QUOTIENT(COLUMN(DM$4)-COLUMN($B$4),Num_Subjects), QUOTIENT(COLUMN(DM$4)-COLUMN($B$4),Num_Subjects)+1),1))</f>
        <v/>
      </c>
      <c r="DN4" s="67" t="str">
        <f aca="false">IF(COLUMN(DN$4)-COLUMN($B$4)&gt;Num_Subjects*Num_Tests,"",INDEX(Tbl_Tests_Main,IF(MOD(COLUMN(DN4)-COLUMN($B$4),Num_Subjects)=0,QUOTIENT(COLUMN(DN$4)-COLUMN($B$4),Num_Subjects), QUOTIENT(COLUMN(DN$4)-COLUMN($B$4),Num_Subjects)+1),1))</f>
        <v/>
      </c>
      <c r="DO4" s="67" t="str">
        <f aca="false">IF(COLUMN(DO$4)-COLUMN($B$4)&gt;Num_Subjects*Num_Tests,"",INDEX(Tbl_Tests_Main,IF(MOD(COLUMN(DO4)-COLUMN($B$4),Num_Subjects)=0,QUOTIENT(COLUMN(DO$4)-COLUMN($B$4),Num_Subjects), QUOTIENT(COLUMN(DO$4)-COLUMN($B$4),Num_Subjects)+1),1))</f>
        <v/>
      </c>
      <c r="DP4" s="67" t="str">
        <f aca="false">IF(COLUMN(DP$4)-COLUMN($B$4)&gt;Num_Subjects*Num_Tests,"",INDEX(Tbl_Tests_Main,IF(MOD(COLUMN(DP4)-COLUMN($B$4),Num_Subjects)=0,QUOTIENT(COLUMN(DP$4)-COLUMN($B$4),Num_Subjects), QUOTIENT(COLUMN(DP$4)-COLUMN($B$4),Num_Subjects)+1),1))</f>
        <v/>
      </c>
      <c r="DQ4" s="67" t="str">
        <f aca="false">IF(COLUMN(DQ$4)-COLUMN($B$4)&gt;Num_Subjects*Num_Tests,"",INDEX(Tbl_Tests_Main,IF(MOD(COLUMN(DQ4)-COLUMN($B$4),Num_Subjects)=0,QUOTIENT(COLUMN(DQ$4)-COLUMN($B$4),Num_Subjects), QUOTIENT(COLUMN(DQ$4)-COLUMN($B$4),Num_Subjects)+1),1))</f>
        <v/>
      </c>
      <c r="DR4" s="67" t="str">
        <f aca="false">IF(COLUMN(DR$4)-COLUMN($B$4)&gt;Num_Subjects*Num_Tests,"",INDEX(Tbl_Tests_Main,IF(MOD(COLUMN(DR4)-COLUMN($B$4),Num_Subjects)=0,QUOTIENT(COLUMN(DR$4)-COLUMN($B$4),Num_Subjects), QUOTIENT(COLUMN(DR$4)-COLUMN($B$4),Num_Subjects)+1),1))</f>
        <v/>
      </c>
      <c r="DS4" s="67" t="str">
        <f aca="false">IF(COLUMN(DS$4)-COLUMN($B$4)&gt;Num_Subjects*Num_Tests,"",INDEX(Tbl_Tests_Main,IF(MOD(COLUMN(DS4)-COLUMN($B$4),Num_Subjects)=0,QUOTIENT(COLUMN(DS$4)-COLUMN($B$4),Num_Subjects), QUOTIENT(COLUMN(DS$4)-COLUMN($B$4),Num_Subjects)+1),1))</f>
        <v/>
      </c>
      <c r="DT4" s="67" t="str">
        <f aca="false">IF(COLUMN(DT$4)-COLUMN($B$4)&gt;Num_Subjects*Num_Tests,"",INDEX(Tbl_Tests_Main,IF(MOD(COLUMN(DT4)-COLUMN($B$4),Num_Subjects)=0,QUOTIENT(COLUMN(DT$4)-COLUMN($B$4),Num_Subjects), QUOTIENT(COLUMN(DT$4)-COLUMN($B$4),Num_Subjects)+1),1))</f>
        <v/>
      </c>
      <c r="DU4" s="67" t="str">
        <f aca="false">IF(COLUMN(DU$4)-COLUMN($B$4)&gt;Num_Subjects*Num_Tests,"",INDEX(Tbl_Tests_Main,IF(MOD(COLUMN(DU4)-COLUMN($B$4),Num_Subjects)=0,QUOTIENT(COLUMN(DU$4)-COLUMN($B$4),Num_Subjects), QUOTIENT(COLUMN(DU$4)-COLUMN($B$4),Num_Subjects)+1),1))</f>
        <v/>
      </c>
      <c r="DV4" s="67" t="str">
        <f aca="false">IF(COLUMN(DV$4)-COLUMN($B$4)&gt;Num_Subjects*Num_Tests,"",INDEX(Tbl_Tests_Main,IF(MOD(COLUMN(DV4)-COLUMN($B$4),Num_Subjects)=0,QUOTIENT(COLUMN(DV$4)-COLUMN($B$4),Num_Subjects), QUOTIENT(COLUMN(DV$4)-COLUMN($B$4),Num_Subjects)+1),1))</f>
        <v/>
      </c>
      <c r="DW4" s="67" t="str">
        <f aca="false">IF(COLUMN(DW$4)-COLUMN($B$4)&gt;Num_Subjects*Num_Tests,"",INDEX(Tbl_Tests_Main,IF(MOD(COLUMN(DW4)-COLUMN($B$4),Num_Subjects)=0,QUOTIENT(COLUMN(DW$4)-COLUMN($B$4),Num_Subjects), QUOTIENT(COLUMN(DW$4)-COLUMN($B$4),Num_Subjects)+1),1))</f>
        <v/>
      </c>
      <c r="DX4" s="67" t="str">
        <f aca="false">IF(COLUMN(DX$4)-COLUMN($B$4)&gt;Num_Subjects*Num_Tests,"",INDEX(Tbl_Tests_Main,IF(MOD(COLUMN(DX4)-COLUMN($B$4),Num_Subjects)=0,QUOTIENT(COLUMN(DX$4)-COLUMN($B$4),Num_Subjects), QUOTIENT(COLUMN(DX$4)-COLUMN($B$4),Num_Subjects)+1),1))</f>
        <v/>
      </c>
      <c r="DY4" s="67" t="str">
        <f aca="false">IF(COLUMN(DY$4)-COLUMN($B$4)&gt;Num_Subjects*Num_Tests,"",INDEX(Tbl_Tests_Main,IF(MOD(COLUMN(DY4)-COLUMN($B$4),Num_Subjects)=0,QUOTIENT(COLUMN(DY$4)-COLUMN($B$4),Num_Subjects), QUOTIENT(COLUMN(DY$4)-COLUMN($B$4),Num_Subjects)+1),1))</f>
        <v/>
      </c>
      <c r="DZ4" s="67" t="str">
        <f aca="false">IF(COLUMN(DZ$4)-COLUMN($B$4)&gt;Num_Subjects*Num_Tests,"",INDEX(Tbl_Tests_Main,IF(MOD(COLUMN(DZ4)-COLUMN($B$4),Num_Subjects)=0,QUOTIENT(COLUMN(DZ$4)-COLUMN($B$4),Num_Subjects), QUOTIENT(COLUMN(DZ$4)-COLUMN($B$4),Num_Subjects)+1),1))</f>
        <v/>
      </c>
      <c r="EA4" s="67" t="str">
        <f aca="false">IF(COLUMN(EA$4)-COLUMN($B$4)&gt;Num_Subjects*Num_Tests,"",INDEX(Tbl_Tests_Main,IF(MOD(COLUMN(EA4)-COLUMN($B$4),Num_Subjects)=0,QUOTIENT(COLUMN(EA$4)-COLUMN($B$4),Num_Subjects), QUOTIENT(COLUMN(EA$4)-COLUMN($B$4),Num_Subjects)+1),1))</f>
        <v/>
      </c>
      <c r="EB4" s="67" t="str">
        <f aca="false">IF(COLUMN(EB$4)-COLUMN($B$4)&gt;Num_Subjects*Num_Tests,"",INDEX(Tbl_Tests_Main,IF(MOD(COLUMN(EB4)-COLUMN($B$4),Num_Subjects)=0,QUOTIENT(COLUMN(EB$4)-COLUMN($B$4),Num_Subjects), QUOTIENT(COLUMN(EB$4)-COLUMN($B$4),Num_Subjects)+1),1))</f>
        <v/>
      </c>
      <c r="EC4" s="67" t="str">
        <f aca="false">IF(COLUMN(EC$4)-COLUMN($B$4)&gt;Num_Subjects*Num_Tests,"",INDEX(Tbl_Tests_Main,IF(MOD(COLUMN(EC4)-COLUMN($B$4),Num_Subjects)=0,QUOTIENT(COLUMN(EC$4)-COLUMN($B$4),Num_Subjects), QUOTIENT(COLUMN(EC$4)-COLUMN($B$4),Num_Subjects)+1),1))</f>
        <v/>
      </c>
      <c r="ED4" s="67" t="str">
        <f aca="false">IF(COLUMN(ED$4)-COLUMN($B$4)&gt;Num_Subjects*Num_Tests,"",INDEX(Tbl_Tests_Main,IF(MOD(COLUMN(ED4)-COLUMN($B$4),Num_Subjects)=0,QUOTIENT(COLUMN(ED$4)-COLUMN($B$4),Num_Subjects), QUOTIENT(COLUMN(ED$4)-COLUMN($B$4),Num_Subjects)+1),1))</f>
        <v/>
      </c>
      <c r="EE4" s="67" t="str">
        <f aca="false">IF(COLUMN(EE$4)-COLUMN($B$4)&gt;Num_Subjects*Num_Tests,"",INDEX(Tbl_Tests_Main,IF(MOD(COLUMN(EE4)-COLUMN($B$4),Num_Subjects)=0,QUOTIENT(COLUMN(EE$4)-COLUMN($B$4),Num_Subjects), QUOTIENT(COLUMN(EE$4)-COLUMN($B$4),Num_Subjects)+1),1))</f>
        <v/>
      </c>
      <c r="EF4" s="67" t="str">
        <f aca="false">IF(COLUMN(EF$4)-COLUMN($B$4)&gt;Num_Subjects*Num_Tests,"",INDEX(Tbl_Tests_Main,IF(MOD(COLUMN(EF4)-COLUMN($B$4),Num_Subjects)=0,QUOTIENT(COLUMN(EF$4)-COLUMN($B$4),Num_Subjects), QUOTIENT(COLUMN(EF$4)-COLUMN($B$4),Num_Subjects)+1),1))</f>
        <v/>
      </c>
      <c r="EG4" s="67" t="str">
        <f aca="false">IF(COLUMN(EG$4)-COLUMN($B$4)&gt;Num_Subjects*Num_Tests,"",INDEX(Tbl_Tests_Main,IF(MOD(COLUMN(EG4)-COLUMN($B$4),Num_Subjects)=0,QUOTIENT(COLUMN(EG$4)-COLUMN($B$4),Num_Subjects), QUOTIENT(COLUMN(EG$4)-COLUMN($B$4),Num_Subjects)+1),1))</f>
        <v/>
      </c>
      <c r="EH4" s="67" t="str">
        <f aca="false">IF(COLUMN(EH$4)-COLUMN($B$4)&gt;Num_Subjects*Num_Tests,"",INDEX(Tbl_Tests_Main,IF(MOD(COLUMN(EH4)-COLUMN($B$4),Num_Subjects)=0,QUOTIENT(COLUMN(EH$4)-COLUMN($B$4),Num_Subjects), QUOTIENT(COLUMN(EH$4)-COLUMN($B$4),Num_Subjects)+1),1))</f>
        <v/>
      </c>
      <c r="EI4" s="67" t="str">
        <f aca="false">IF(COLUMN(EI$4)-COLUMN($B$4)&gt;Num_Subjects*Num_Tests,"",INDEX(Tbl_Tests_Main,IF(MOD(COLUMN(EI4)-COLUMN($B$4),Num_Subjects)=0,QUOTIENT(COLUMN(EI$4)-COLUMN($B$4),Num_Subjects), QUOTIENT(COLUMN(EI$4)-COLUMN($B$4),Num_Subjects)+1),1))</f>
        <v/>
      </c>
      <c r="EJ4" s="67" t="str">
        <f aca="false">IF(COLUMN(EJ$4)-COLUMN($B$4)&gt;Num_Subjects*Num_Tests,"",INDEX(Tbl_Tests_Main,IF(MOD(COLUMN(EJ4)-COLUMN($B$4),Num_Subjects)=0,QUOTIENT(COLUMN(EJ$4)-COLUMN($B$4),Num_Subjects), QUOTIENT(COLUMN(EJ$4)-COLUMN($B$4),Num_Subjects)+1),1))</f>
        <v/>
      </c>
      <c r="EK4" s="67" t="str">
        <f aca="false">IF(COLUMN(EK$4)-COLUMN($B$4)&gt;Num_Subjects*Num_Tests,"",INDEX(Tbl_Tests_Main,IF(MOD(COLUMN(EK4)-COLUMN($B$4),Num_Subjects)=0,QUOTIENT(COLUMN(EK$4)-COLUMN($B$4),Num_Subjects), QUOTIENT(COLUMN(EK$4)-COLUMN($B$4),Num_Subjects)+1),1))</f>
        <v/>
      </c>
      <c r="EL4" s="67" t="str">
        <f aca="false">IF(COLUMN(EL$4)-COLUMN($B$4)&gt;Num_Subjects*Num_Tests,"",INDEX(Tbl_Tests_Main,IF(MOD(COLUMN(EL4)-COLUMN($B$4),Num_Subjects)=0,QUOTIENT(COLUMN(EL$4)-COLUMN($B$4),Num_Subjects), QUOTIENT(COLUMN(EL$4)-COLUMN($B$4),Num_Subjects)+1),1))</f>
        <v/>
      </c>
      <c r="EM4" s="67" t="str">
        <f aca="false">IF(COLUMN(EM$4)-COLUMN($B$4)&gt;Num_Subjects*Num_Tests,"",INDEX(Tbl_Tests_Main,IF(MOD(COLUMN(EM4)-COLUMN($B$4),Num_Subjects)=0,QUOTIENT(COLUMN(EM$4)-COLUMN($B$4),Num_Subjects), QUOTIENT(COLUMN(EM$4)-COLUMN($B$4),Num_Subjects)+1),1))</f>
        <v/>
      </c>
      <c r="EN4" s="67" t="str">
        <f aca="false">IF(COLUMN(EN$4)-COLUMN($B$4)&gt;Num_Subjects*Num_Tests,"",INDEX(Tbl_Tests_Main,IF(MOD(COLUMN(EN4)-COLUMN($B$4),Num_Subjects)=0,QUOTIENT(COLUMN(EN$4)-COLUMN($B$4),Num_Subjects), QUOTIENT(COLUMN(EN$4)-COLUMN($B$4),Num_Subjects)+1),1))</f>
        <v/>
      </c>
      <c r="EO4" s="67" t="str">
        <f aca="false">IF(COLUMN(EO$4)-COLUMN($B$4)&gt;Num_Subjects*Num_Tests,"",INDEX(Tbl_Tests_Main,IF(MOD(COLUMN(EO4)-COLUMN($B$4),Num_Subjects)=0,QUOTIENT(COLUMN(EO$4)-COLUMN($B$4),Num_Subjects), QUOTIENT(COLUMN(EO$4)-COLUMN($B$4),Num_Subjects)+1),1))</f>
        <v/>
      </c>
      <c r="EP4" s="67" t="str">
        <f aca="false">IF(COLUMN(EP$4)-COLUMN($B$4)&gt;Num_Subjects*Num_Tests,"",INDEX(Tbl_Tests_Main,IF(MOD(COLUMN(EP4)-COLUMN($B$4),Num_Subjects)=0,QUOTIENT(COLUMN(EP$4)-COLUMN($B$4),Num_Subjects), QUOTIENT(COLUMN(EP$4)-COLUMN($B$4),Num_Subjects)+1),1))</f>
        <v/>
      </c>
      <c r="EQ4" s="6"/>
    </row>
    <row r="5" customFormat="false" ht="15" hidden="false" customHeight="false" outlineLevel="0" collapsed="false">
      <c r="A5" s="66" t="s">
        <v>43</v>
      </c>
      <c r="B5" s="65"/>
      <c r="C5" s="68" t="str">
        <f aca="false">IF(C4="","",INDEX(Tbl_Subjects,IF(MOD(COLUMN(C5)-COLUMN($B$5),Num_Subjects)=0,Num_Subjects,MOD(COLUMN(C5)-COLUMN($B$5),Num_Subjects)),1))</f>
        <v>Language</v>
      </c>
      <c r="D5" s="68" t="str">
        <f aca="false">IF(D4="","",INDEX(Tbl_Subjects,IF(MOD(COLUMN(D5)-COLUMN($B$5),Num_Subjects)=0,Num_Subjects,MOD(COLUMN(D5)-COLUMN($B$5),Num_Subjects)),1))</f>
        <v>English</v>
      </c>
      <c r="E5" s="68" t="str">
        <f aca="false">IF(E4="","",INDEX(Tbl_Subjects,IF(MOD(COLUMN(E5)-COLUMN($B$5),Num_Subjects)=0,Num_Subjects,MOD(COLUMN(E5)-COLUMN($B$5),Num_Subjects)),1))</f>
        <v>Mathematics</v>
      </c>
      <c r="F5" s="68" t="str">
        <f aca="false">IF(F4="","",INDEX(Tbl_Subjects,IF(MOD(COLUMN(F5)-COLUMN($B$5),Num_Subjects)=0,Num_Subjects,MOD(COLUMN(F5)-COLUMN($B$5),Num_Subjects)),1))</f>
        <v>Language</v>
      </c>
      <c r="G5" s="68" t="str">
        <f aca="false">IF(G4="","",INDEX(Tbl_Subjects,IF(MOD(COLUMN(G5)-COLUMN($B$5),Num_Subjects)=0,Num_Subjects,MOD(COLUMN(G5)-COLUMN($B$5),Num_Subjects)),1))</f>
        <v>English</v>
      </c>
      <c r="H5" s="68" t="str">
        <f aca="false">IF(H4="","",INDEX(Tbl_Subjects,IF(MOD(COLUMN(H5)-COLUMN($B$5),Num_Subjects)=0,Num_Subjects,MOD(COLUMN(H5)-COLUMN($B$5),Num_Subjects)),1))</f>
        <v>Mathematics</v>
      </c>
      <c r="I5" s="68" t="str">
        <f aca="false">IF(I4="","",INDEX(Tbl_Subjects,IF(MOD(COLUMN(I5)-COLUMN($B$5),Num_Subjects)=0,Num_Subjects,MOD(COLUMN(I5)-COLUMN($B$5),Num_Subjects)),1))</f>
        <v/>
      </c>
      <c r="J5" s="68" t="str">
        <f aca="false">IF(J4="","",INDEX(Tbl_Subjects,IF(MOD(COLUMN(J5)-COLUMN($B$5),Num_Subjects)=0,Num_Subjects,MOD(COLUMN(J5)-COLUMN($B$5),Num_Subjects)),1))</f>
        <v/>
      </c>
      <c r="K5" s="68" t="str">
        <f aca="false">IF(K4="","",INDEX(Tbl_Subjects,IF(MOD(COLUMN(K5)-COLUMN($B$5),Num_Subjects)=0,Num_Subjects,MOD(COLUMN(K5)-COLUMN($B$5),Num_Subjects)),1))</f>
        <v/>
      </c>
      <c r="L5" s="68" t="str">
        <f aca="false">IF(L4="","",INDEX(Tbl_Subjects,IF(MOD(COLUMN(L5)-COLUMN($B$5),Num_Subjects)=0,Num_Subjects,MOD(COLUMN(L5)-COLUMN($B$5),Num_Subjects)),1))</f>
        <v/>
      </c>
      <c r="M5" s="68" t="str">
        <f aca="false">IF(M4="","",INDEX(Tbl_Subjects,IF(MOD(COLUMN(M5)-COLUMN($B$5),Num_Subjects)=0,Num_Subjects,MOD(COLUMN(M5)-COLUMN($B$5),Num_Subjects)),1))</f>
        <v/>
      </c>
      <c r="N5" s="68" t="str">
        <f aca="false">IF(N4="","",INDEX(Tbl_Subjects,IF(MOD(COLUMN(N5)-COLUMN($B$5),Num_Subjects)=0,Num_Subjects,MOD(COLUMN(N5)-COLUMN($B$5),Num_Subjects)),1))</f>
        <v/>
      </c>
      <c r="O5" s="68" t="str">
        <f aca="false">IF(O4="","",INDEX(Tbl_Subjects,IF(MOD(COLUMN(O5)-COLUMN($B$5),Num_Subjects)=0,Num_Subjects,MOD(COLUMN(O5)-COLUMN($B$5),Num_Subjects)),1))</f>
        <v/>
      </c>
      <c r="P5" s="68" t="str">
        <f aca="false">IF(P4="","",INDEX(Tbl_Subjects,IF(MOD(COLUMN(P5)-COLUMN($B$5),Num_Subjects)=0,Num_Subjects,MOD(COLUMN(P5)-COLUMN($B$5),Num_Subjects)),1))</f>
        <v/>
      </c>
      <c r="Q5" s="68" t="str">
        <f aca="false">IF(Q4="","",INDEX(Tbl_Subjects,IF(MOD(COLUMN(Q5)-COLUMN($B$5),Num_Subjects)=0,Num_Subjects,MOD(COLUMN(Q5)-COLUMN($B$5),Num_Subjects)),1))</f>
        <v/>
      </c>
      <c r="R5" s="68" t="str">
        <f aca="false">IF(R4="","",INDEX(Tbl_Subjects,IF(MOD(COLUMN(R5)-COLUMN($B$5),Num_Subjects)=0,Num_Subjects,MOD(COLUMN(R5)-COLUMN($B$5),Num_Subjects)),1))</f>
        <v/>
      </c>
      <c r="S5" s="68" t="str">
        <f aca="false">IF(S4="","",INDEX(Tbl_Subjects,IF(MOD(COLUMN(S5)-COLUMN($B$5),Num_Subjects)=0,Num_Subjects,MOD(COLUMN(S5)-COLUMN($B$5),Num_Subjects)),1))</f>
        <v/>
      </c>
      <c r="T5" s="68" t="str">
        <f aca="false">IF(T4="","",INDEX(Tbl_Subjects,IF(MOD(COLUMN(T5)-COLUMN($B$5),Num_Subjects)=0,Num_Subjects,MOD(COLUMN(T5)-COLUMN($B$5),Num_Subjects)),1))</f>
        <v/>
      </c>
      <c r="U5" s="68" t="str">
        <f aca="false">IF(U4="","",INDEX(Tbl_Subjects,IF(MOD(COLUMN(U5)-COLUMN($B$5),Num_Subjects)=0,Num_Subjects,MOD(COLUMN(U5)-COLUMN($B$5),Num_Subjects)),1))</f>
        <v/>
      </c>
      <c r="V5" s="68" t="str">
        <f aca="false">IF(V4="","",INDEX(Tbl_Subjects,IF(MOD(COLUMN(V5)-COLUMN($B$5),Num_Subjects)=0,Num_Subjects,MOD(COLUMN(V5)-COLUMN($B$5),Num_Subjects)),1))</f>
        <v/>
      </c>
      <c r="W5" s="68" t="str">
        <f aca="false">IF(W4="","",INDEX(Tbl_Subjects,IF(MOD(COLUMN(W5)-COLUMN($B$5),Num_Subjects)=0,Num_Subjects,MOD(COLUMN(W5)-COLUMN($B$5),Num_Subjects)),1))</f>
        <v/>
      </c>
      <c r="X5" s="68" t="str">
        <f aca="false">IF(X4="","",INDEX(Tbl_Subjects,IF(MOD(COLUMN(X5)-COLUMN($B$5),Num_Subjects)=0,Num_Subjects,MOD(COLUMN(X5)-COLUMN($B$5),Num_Subjects)),1))</f>
        <v/>
      </c>
      <c r="Y5" s="68" t="str">
        <f aca="false">IF(Y4="","",INDEX(Tbl_Subjects,IF(MOD(COLUMN(Y5)-COLUMN($B$5),Num_Subjects)=0,Num_Subjects,MOD(COLUMN(Y5)-COLUMN($B$5),Num_Subjects)),1))</f>
        <v/>
      </c>
      <c r="Z5" s="68" t="str">
        <f aca="false">IF(Z4="","",INDEX(Tbl_Subjects,IF(MOD(COLUMN(Z5)-COLUMN($B$5),Num_Subjects)=0,Num_Subjects,MOD(COLUMN(Z5)-COLUMN($B$5),Num_Subjects)),1))</f>
        <v/>
      </c>
      <c r="AA5" s="68" t="str">
        <f aca="false">IF(AA4="","",INDEX(Tbl_Subjects,IF(MOD(COLUMN(AA5)-COLUMN($B$5),Num_Subjects)=0,Num_Subjects,MOD(COLUMN(AA5)-COLUMN($B$5),Num_Subjects)),1))</f>
        <v/>
      </c>
      <c r="AB5" s="68" t="str">
        <f aca="false">IF(AB4="","",INDEX(Tbl_Subjects,IF(MOD(COLUMN(AB5)-COLUMN($B$5),Num_Subjects)=0,Num_Subjects,MOD(COLUMN(AB5)-COLUMN($B$5),Num_Subjects)),1))</f>
        <v/>
      </c>
      <c r="AC5" s="68" t="str">
        <f aca="false">IF(AC4="","",INDEX(Tbl_Subjects,IF(MOD(COLUMN(AC5)-COLUMN($B$5),Num_Subjects)=0,Num_Subjects,MOD(COLUMN(AC5)-COLUMN($B$5),Num_Subjects)),1))</f>
        <v/>
      </c>
      <c r="AD5" s="68" t="str">
        <f aca="false">IF(AD4="","",INDEX(Tbl_Subjects,IF(MOD(COLUMN(AD5)-COLUMN($B$5),Num_Subjects)=0,Num_Subjects,MOD(COLUMN(AD5)-COLUMN($B$5),Num_Subjects)),1))</f>
        <v/>
      </c>
      <c r="AE5" s="68" t="str">
        <f aca="false">IF(AE4="","",INDEX(Tbl_Subjects,IF(MOD(COLUMN(AE5)-COLUMN($B$5),Num_Subjects)=0,Num_Subjects,MOD(COLUMN(AE5)-COLUMN($B$5),Num_Subjects)),1))</f>
        <v/>
      </c>
      <c r="AF5" s="68" t="str">
        <f aca="false">IF(AF4="","",INDEX(Tbl_Subjects,IF(MOD(COLUMN(AF5)-COLUMN($B$5),Num_Subjects)=0,Num_Subjects,MOD(COLUMN(AF5)-COLUMN($B$5),Num_Subjects)),1))</f>
        <v/>
      </c>
      <c r="AG5" s="68" t="str">
        <f aca="false">IF(AG4="","",INDEX(Tbl_Subjects,IF(MOD(COLUMN(AG5)-COLUMN($B$5),Num_Subjects)=0,Num_Subjects,MOD(COLUMN(AG5)-COLUMN($B$5),Num_Subjects)),1))</f>
        <v/>
      </c>
      <c r="AH5" s="68" t="str">
        <f aca="false">IF(AH4="","",INDEX(Tbl_Subjects,IF(MOD(COLUMN(AH5)-COLUMN($B$5),Num_Subjects)=0,Num_Subjects,MOD(COLUMN(AH5)-COLUMN($B$5),Num_Subjects)),1))</f>
        <v/>
      </c>
      <c r="AI5" s="68" t="str">
        <f aca="false">IF(AI4="","",INDEX(Tbl_Subjects,IF(MOD(COLUMN(AI5)-COLUMN($B$5),Num_Subjects)=0,Num_Subjects,MOD(COLUMN(AI5)-COLUMN($B$5),Num_Subjects)),1))</f>
        <v/>
      </c>
      <c r="AJ5" s="68" t="str">
        <f aca="false">IF(AJ4="","",INDEX(Tbl_Subjects,IF(MOD(COLUMN(AJ5)-COLUMN($B$5),Num_Subjects)=0,Num_Subjects,MOD(COLUMN(AJ5)-COLUMN($B$5),Num_Subjects)),1))</f>
        <v/>
      </c>
      <c r="AK5" s="68" t="str">
        <f aca="false">IF(AK4="","",INDEX(Tbl_Subjects,IF(MOD(COLUMN(AK5)-COLUMN($B$5),Num_Subjects)=0,Num_Subjects,MOD(COLUMN(AK5)-COLUMN($B$5),Num_Subjects)),1))</f>
        <v/>
      </c>
      <c r="AL5" s="68" t="str">
        <f aca="false">IF(AL4="","",INDEX(Tbl_Subjects,IF(MOD(COLUMN(AL5)-COLUMN($B$5),Num_Subjects)=0,Num_Subjects,MOD(COLUMN(AL5)-COLUMN($B$5),Num_Subjects)),1))</f>
        <v/>
      </c>
      <c r="AM5" s="68" t="str">
        <f aca="false">IF(AM4="","",INDEX(Tbl_Subjects,IF(MOD(COLUMN(AM5)-COLUMN($B$5),Num_Subjects)=0,Num_Subjects,MOD(COLUMN(AM5)-COLUMN($B$5),Num_Subjects)),1))</f>
        <v/>
      </c>
      <c r="AN5" s="68" t="str">
        <f aca="false">IF(AN4="","",INDEX(Tbl_Subjects,IF(MOD(COLUMN(AN5)-COLUMN($B$5),Num_Subjects)=0,Num_Subjects,MOD(COLUMN(AN5)-COLUMN($B$5),Num_Subjects)),1))</f>
        <v/>
      </c>
      <c r="AO5" s="68" t="str">
        <f aca="false">IF(AO4="","",INDEX(Tbl_Subjects,IF(MOD(COLUMN(AO5)-COLUMN($B$5),Num_Subjects)=0,Num_Subjects,MOD(COLUMN(AO5)-COLUMN($B$5),Num_Subjects)),1))</f>
        <v/>
      </c>
      <c r="AP5" s="68" t="str">
        <f aca="false">IF(AP4="","",INDEX(Tbl_Subjects,IF(MOD(COLUMN(AP5)-COLUMN($B$5),Num_Subjects)=0,Num_Subjects,MOD(COLUMN(AP5)-COLUMN($B$5),Num_Subjects)),1))</f>
        <v/>
      </c>
      <c r="AQ5" s="68" t="str">
        <f aca="false">IF(AQ4="","",INDEX(Tbl_Subjects,IF(MOD(COLUMN(AQ5)-COLUMN($B$5),Num_Subjects)=0,Num_Subjects,MOD(COLUMN(AQ5)-COLUMN($B$5),Num_Subjects)),1))</f>
        <v/>
      </c>
      <c r="AR5" s="68" t="str">
        <f aca="false">IF(AR4="","",INDEX(Tbl_Subjects,IF(MOD(COLUMN(AR5)-COLUMN($B$5),Num_Subjects)=0,Num_Subjects,MOD(COLUMN(AR5)-COLUMN($B$5),Num_Subjects)),1))</f>
        <v/>
      </c>
      <c r="AS5" s="68" t="str">
        <f aca="false">IF(AS4="","",INDEX(Tbl_Subjects,IF(MOD(COLUMN(AS5)-COLUMN($B$5),Num_Subjects)=0,Num_Subjects,MOD(COLUMN(AS5)-COLUMN($B$5),Num_Subjects)),1))</f>
        <v/>
      </c>
      <c r="AT5" s="68" t="str">
        <f aca="false">IF(AT4="","",INDEX(Tbl_Subjects,IF(MOD(COLUMN(AT5)-COLUMN($B$5),Num_Subjects)=0,Num_Subjects,MOD(COLUMN(AT5)-COLUMN($B$5),Num_Subjects)),1))</f>
        <v/>
      </c>
      <c r="AU5" s="68" t="str">
        <f aca="false">IF(AU4="","",INDEX(Tbl_Subjects,IF(MOD(COLUMN(AU5)-COLUMN($B$5),Num_Subjects)=0,Num_Subjects,MOD(COLUMN(AU5)-COLUMN($B$5),Num_Subjects)),1))</f>
        <v/>
      </c>
      <c r="AV5" s="68" t="str">
        <f aca="false">IF(AV4="","",INDEX(Tbl_Subjects,IF(MOD(COLUMN(AV5)-COLUMN($B$5),Num_Subjects)=0,Num_Subjects,MOD(COLUMN(AV5)-COLUMN($B$5),Num_Subjects)),1))</f>
        <v/>
      </c>
      <c r="AW5" s="68" t="str">
        <f aca="false">IF(AW4="","",INDEX(Tbl_Subjects,IF(MOD(COLUMN(AW5)-COLUMN($B$5),Num_Subjects)=0,Num_Subjects,MOD(COLUMN(AW5)-COLUMN($B$5),Num_Subjects)),1))</f>
        <v/>
      </c>
      <c r="AX5" s="68" t="str">
        <f aca="false">IF(AX4="","",INDEX(Tbl_Subjects,IF(MOD(COLUMN(AX5)-COLUMN($B$5),Num_Subjects)=0,Num_Subjects,MOD(COLUMN(AX5)-COLUMN($B$5),Num_Subjects)),1))</f>
        <v/>
      </c>
      <c r="AY5" s="68" t="str">
        <f aca="false">IF(AY4="","",INDEX(Tbl_Subjects,IF(MOD(COLUMN(AY5)-COLUMN($B$5),Num_Subjects)=0,Num_Subjects,MOD(COLUMN(AY5)-COLUMN($B$5),Num_Subjects)),1))</f>
        <v/>
      </c>
      <c r="AZ5" s="68" t="str">
        <f aca="false">IF(AZ4="","",INDEX(Tbl_Subjects,IF(MOD(COLUMN(AZ5)-COLUMN($B$5),Num_Subjects)=0,Num_Subjects,MOD(COLUMN(AZ5)-COLUMN($B$5),Num_Subjects)),1))</f>
        <v/>
      </c>
      <c r="BA5" s="68" t="str">
        <f aca="false">IF(BA4="","",INDEX(Tbl_Subjects,IF(MOD(COLUMN(BA5)-COLUMN($B$5),Num_Subjects)=0,Num_Subjects,MOD(COLUMN(BA5)-COLUMN($B$5),Num_Subjects)),1))</f>
        <v/>
      </c>
      <c r="BB5" s="68" t="str">
        <f aca="false">IF(BB4="","",INDEX(Tbl_Subjects,IF(MOD(COLUMN(BB5)-COLUMN($B$5),Num_Subjects)=0,Num_Subjects,MOD(COLUMN(BB5)-COLUMN($B$5),Num_Subjects)),1))</f>
        <v/>
      </c>
      <c r="BC5" s="68" t="str">
        <f aca="false">IF(BC4="","",INDEX(Tbl_Subjects,IF(MOD(COLUMN(BC5)-COLUMN($B$5),Num_Subjects)=0,Num_Subjects,MOD(COLUMN(BC5)-COLUMN($B$5),Num_Subjects)),1))</f>
        <v/>
      </c>
      <c r="BD5" s="68" t="str">
        <f aca="false">IF(BD4="","",INDEX(Tbl_Subjects,IF(MOD(COLUMN(BD5)-COLUMN($B$5),Num_Subjects)=0,Num_Subjects,MOD(COLUMN(BD5)-COLUMN($B$5),Num_Subjects)),1))</f>
        <v/>
      </c>
      <c r="BE5" s="68" t="str">
        <f aca="false">IF(BE4="","",INDEX(Tbl_Subjects,IF(MOD(COLUMN(BE5)-COLUMN($B$5),Num_Subjects)=0,Num_Subjects,MOD(COLUMN(BE5)-COLUMN($B$5),Num_Subjects)),1))</f>
        <v/>
      </c>
      <c r="BF5" s="68" t="str">
        <f aca="false">IF(BF4="","",INDEX(Tbl_Subjects,IF(MOD(COLUMN(BF5)-COLUMN($B$5),Num_Subjects)=0,Num_Subjects,MOD(COLUMN(BF5)-COLUMN($B$5),Num_Subjects)),1))</f>
        <v/>
      </c>
      <c r="BG5" s="68" t="str">
        <f aca="false">IF(BG4="","",INDEX(Tbl_Subjects,IF(MOD(COLUMN(BG5)-COLUMN($B$5),Num_Subjects)=0,Num_Subjects,MOD(COLUMN(BG5)-COLUMN($B$5),Num_Subjects)),1))</f>
        <v/>
      </c>
      <c r="BH5" s="68" t="str">
        <f aca="false">IF(BH4="","",INDEX(Tbl_Subjects,IF(MOD(COLUMN(BH5)-COLUMN($B$5),Num_Subjects)=0,Num_Subjects,MOD(COLUMN(BH5)-COLUMN($B$5),Num_Subjects)),1))</f>
        <v/>
      </c>
      <c r="BI5" s="68" t="str">
        <f aca="false">IF(BI4="","",INDEX(Tbl_Subjects,IF(MOD(COLUMN(BI5)-COLUMN($B$5),Num_Subjects)=0,Num_Subjects,MOD(COLUMN(BI5)-COLUMN($B$5),Num_Subjects)),1))</f>
        <v/>
      </c>
      <c r="BJ5" s="68" t="str">
        <f aca="false">IF(BJ4="","",INDEX(Tbl_Subjects,IF(MOD(COLUMN(BJ5)-COLUMN($B$5),Num_Subjects)=0,Num_Subjects,MOD(COLUMN(BJ5)-COLUMN($B$5),Num_Subjects)),1))</f>
        <v/>
      </c>
      <c r="BK5" s="68" t="str">
        <f aca="false">IF(BK4="","",INDEX(Tbl_Subjects,IF(MOD(COLUMN(BK5)-COLUMN($B$5),Num_Subjects)=0,Num_Subjects,MOD(COLUMN(BK5)-COLUMN($B$5),Num_Subjects)),1))</f>
        <v/>
      </c>
      <c r="BL5" s="68" t="str">
        <f aca="false">IF(BL4="","",INDEX(Tbl_Subjects,IF(MOD(COLUMN(BL5)-COLUMN($B$5),Num_Subjects)=0,Num_Subjects,MOD(COLUMN(BL5)-COLUMN($B$5),Num_Subjects)),1))</f>
        <v/>
      </c>
      <c r="BM5" s="68" t="str">
        <f aca="false">IF(BM4="","",INDEX(Tbl_Subjects,IF(MOD(COLUMN(BM5)-COLUMN($B$5),Num_Subjects)=0,Num_Subjects,MOD(COLUMN(BM5)-COLUMN($B$5),Num_Subjects)),1))</f>
        <v/>
      </c>
      <c r="BN5" s="68" t="str">
        <f aca="false">IF(BN4="","",INDEX(Tbl_Subjects,IF(MOD(COLUMN(BN5)-COLUMN($B$5),Num_Subjects)=0,Num_Subjects,MOD(COLUMN(BN5)-COLUMN($B$5),Num_Subjects)),1))</f>
        <v/>
      </c>
      <c r="BO5" s="68" t="str">
        <f aca="false">IF(BO4="","",INDEX(Tbl_Subjects,IF(MOD(COLUMN(BO5)-COLUMN($B$5),Num_Subjects)=0,Num_Subjects,MOD(COLUMN(BO5)-COLUMN($B$5),Num_Subjects)),1))</f>
        <v/>
      </c>
      <c r="BP5" s="68" t="str">
        <f aca="false">IF(BP4="","",INDEX(Tbl_Subjects,IF(MOD(COLUMN(BP5)-COLUMN($B$5),Num_Subjects)=0,Num_Subjects,MOD(COLUMN(BP5)-COLUMN($B$5),Num_Subjects)),1))</f>
        <v/>
      </c>
      <c r="BQ5" s="68" t="str">
        <f aca="false">IF(BQ4="","",INDEX(Tbl_Subjects,IF(MOD(COLUMN(BQ5)-COLUMN($B$5),Num_Subjects)=0,Num_Subjects,MOD(COLUMN(BQ5)-COLUMN($B$5),Num_Subjects)),1))</f>
        <v/>
      </c>
      <c r="BR5" s="68" t="str">
        <f aca="false">IF(BR4="","",INDEX(Tbl_Subjects,IF(MOD(COLUMN(BR5)-COLUMN($B$5),Num_Subjects)=0,Num_Subjects,MOD(COLUMN(BR5)-COLUMN($B$5),Num_Subjects)),1))</f>
        <v/>
      </c>
      <c r="BS5" s="68" t="str">
        <f aca="false">IF(BS4="","",INDEX(Tbl_Subjects,IF(MOD(COLUMN(BS5)-COLUMN($B$5),Num_Subjects)=0,Num_Subjects,MOD(COLUMN(BS5)-COLUMN($B$5),Num_Subjects)),1))</f>
        <v/>
      </c>
      <c r="BT5" s="68" t="str">
        <f aca="false">IF(BT4="","",INDEX(Tbl_Subjects,IF(MOD(COLUMN(BT5)-COLUMN($B$5),Num_Subjects)=0,Num_Subjects,MOD(COLUMN(BT5)-COLUMN($B$5),Num_Subjects)),1))</f>
        <v/>
      </c>
      <c r="BU5" s="68" t="str">
        <f aca="false">IF(BU4="","",INDEX(Tbl_Subjects,IF(MOD(COLUMN(BU5)-COLUMN($B$5),Num_Subjects)=0,Num_Subjects,MOD(COLUMN(BU5)-COLUMN($B$5),Num_Subjects)),1))</f>
        <v/>
      </c>
      <c r="BV5" s="68" t="str">
        <f aca="false">IF(BV4="","",INDEX(Tbl_Subjects,IF(MOD(COLUMN(BV5)-COLUMN($B$5),Num_Subjects)=0,Num_Subjects,MOD(COLUMN(BV5)-COLUMN($B$5),Num_Subjects)),1))</f>
        <v/>
      </c>
      <c r="BW5" s="68" t="str">
        <f aca="false">IF(BW4="","",INDEX(Tbl_Subjects,IF(MOD(COLUMN(BW5)-COLUMN($B$5),Num_Subjects)=0,Num_Subjects,MOD(COLUMN(BW5)-COLUMN($B$5),Num_Subjects)),1))</f>
        <v/>
      </c>
      <c r="BX5" s="68" t="str">
        <f aca="false">IF(BX4="","",INDEX(Tbl_Subjects,IF(MOD(COLUMN(BX5)-COLUMN($B$5),Num_Subjects)=0,Num_Subjects,MOD(COLUMN(BX5)-COLUMN($B$5),Num_Subjects)),1))</f>
        <v/>
      </c>
      <c r="BY5" s="68" t="str">
        <f aca="false">IF(BY4="","",INDEX(Tbl_Subjects,IF(MOD(COLUMN(BY5)-COLUMN($B$5),Num_Subjects)=0,Num_Subjects,MOD(COLUMN(BY5)-COLUMN($B$5),Num_Subjects)),1))</f>
        <v/>
      </c>
      <c r="BZ5" s="68" t="str">
        <f aca="false">IF(BZ4="","",INDEX(Tbl_Subjects,IF(MOD(COLUMN(BZ5)-COLUMN($B$5),Num_Subjects)=0,Num_Subjects,MOD(COLUMN(BZ5)-COLUMN($B$5),Num_Subjects)),1))</f>
        <v/>
      </c>
      <c r="CA5" s="68" t="str">
        <f aca="false">IF(CA4="","",INDEX(Tbl_Subjects,IF(MOD(COLUMN(CA5)-COLUMN($B$5),Num_Subjects)=0,Num_Subjects,MOD(COLUMN(CA5)-COLUMN($B$5),Num_Subjects)),1))</f>
        <v/>
      </c>
      <c r="CB5" s="68" t="str">
        <f aca="false">IF(CB4="","",INDEX(Tbl_Subjects,IF(MOD(COLUMN(CB5)-COLUMN($B$5),Num_Subjects)=0,Num_Subjects,MOD(COLUMN(CB5)-COLUMN($B$5),Num_Subjects)),1))</f>
        <v/>
      </c>
      <c r="CC5" s="68" t="str">
        <f aca="false">IF(CC4="","",INDEX(Tbl_Subjects,IF(MOD(COLUMN(CC5)-COLUMN($B$5),Num_Subjects)=0,Num_Subjects,MOD(COLUMN(CC5)-COLUMN($B$5),Num_Subjects)),1))</f>
        <v/>
      </c>
      <c r="CD5" s="68" t="str">
        <f aca="false">IF(CD4="","",INDEX(Tbl_Subjects,IF(MOD(COLUMN(CD5)-COLUMN($B$5),Num_Subjects)=0,Num_Subjects,MOD(COLUMN(CD5)-COLUMN($B$5),Num_Subjects)),1))</f>
        <v/>
      </c>
      <c r="CE5" s="68" t="str">
        <f aca="false">IF(CE4="","",INDEX(Tbl_Subjects,IF(MOD(COLUMN(CE5)-COLUMN($B$5),Num_Subjects)=0,Num_Subjects,MOD(COLUMN(CE5)-COLUMN($B$5),Num_Subjects)),1))</f>
        <v/>
      </c>
      <c r="CF5" s="68" t="str">
        <f aca="false">IF(CF4="","",INDEX(Tbl_Subjects,IF(MOD(COLUMN(CF5)-COLUMN($B$5),Num_Subjects)=0,Num_Subjects,MOD(COLUMN(CF5)-COLUMN($B$5),Num_Subjects)),1))</f>
        <v/>
      </c>
      <c r="CG5" s="68" t="str">
        <f aca="false">IF(CG4="","",INDEX(Tbl_Subjects,IF(MOD(COLUMN(CG5)-COLUMN($B$5),Num_Subjects)=0,Num_Subjects,MOD(COLUMN(CG5)-COLUMN($B$5),Num_Subjects)),1))</f>
        <v/>
      </c>
      <c r="CH5" s="68" t="str">
        <f aca="false">IF(CH4="","",INDEX(Tbl_Subjects,IF(MOD(COLUMN(CH5)-COLUMN($B$5),Num_Subjects)=0,Num_Subjects,MOD(COLUMN(CH5)-COLUMN($B$5),Num_Subjects)),1))</f>
        <v/>
      </c>
      <c r="CI5" s="68" t="str">
        <f aca="false">IF(CI4="","",INDEX(Tbl_Subjects,IF(MOD(COLUMN(CI5)-COLUMN($B$5),Num_Subjects)=0,Num_Subjects,MOD(COLUMN(CI5)-COLUMN($B$5),Num_Subjects)),1))</f>
        <v/>
      </c>
      <c r="CJ5" s="68" t="str">
        <f aca="false">IF(CJ4="","",INDEX(Tbl_Subjects,IF(MOD(COLUMN(CJ5)-COLUMN($B$5),Num_Subjects)=0,Num_Subjects,MOD(COLUMN(CJ5)-COLUMN($B$5),Num_Subjects)),1))</f>
        <v/>
      </c>
      <c r="CK5" s="68" t="str">
        <f aca="false">IF(CK4="","",INDEX(Tbl_Subjects,IF(MOD(COLUMN(CK5)-COLUMN($B$5),Num_Subjects)=0,Num_Subjects,MOD(COLUMN(CK5)-COLUMN($B$5),Num_Subjects)),1))</f>
        <v/>
      </c>
      <c r="CL5" s="68" t="str">
        <f aca="false">IF(CL4="","",INDEX(Tbl_Subjects,IF(MOD(COLUMN(CL5)-COLUMN($B$5),Num_Subjects)=0,Num_Subjects,MOD(COLUMN(CL5)-COLUMN($B$5),Num_Subjects)),1))</f>
        <v/>
      </c>
      <c r="CM5" s="68" t="str">
        <f aca="false">IF(CM4="","",INDEX(Tbl_Subjects,IF(MOD(COLUMN(CM5)-COLUMN($B$5),Num_Subjects)=0,Num_Subjects,MOD(COLUMN(CM5)-COLUMN($B$5),Num_Subjects)),1))</f>
        <v/>
      </c>
      <c r="CN5" s="68" t="str">
        <f aca="false">IF(CN4="","",INDEX(Tbl_Subjects,IF(MOD(COLUMN(CN5)-COLUMN($B$5),Num_Subjects)=0,Num_Subjects,MOD(COLUMN(CN5)-COLUMN($B$5),Num_Subjects)),1))</f>
        <v/>
      </c>
      <c r="CO5" s="68" t="str">
        <f aca="false">IF(CO4="","",INDEX(Tbl_Subjects,IF(MOD(COLUMN(CO5)-COLUMN($B$5),Num_Subjects)=0,Num_Subjects,MOD(COLUMN(CO5)-COLUMN($B$5),Num_Subjects)),1))</f>
        <v/>
      </c>
      <c r="CP5" s="68" t="str">
        <f aca="false">IF(CP4="","",INDEX(Tbl_Subjects,IF(MOD(COLUMN(CP5)-COLUMN($B$5),Num_Subjects)=0,Num_Subjects,MOD(COLUMN(CP5)-COLUMN($B$5),Num_Subjects)),1))</f>
        <v/>
      </c>
      <c r="CQ5" s="68" t="str">
        <f aca="false">IF(CQ4="","",INDEX(Tbl_Subjects,IF(MOD(COLUMN(CQ5)-COLUMN($B$5),Num_Subjects)=0,Num_Subjects,MOD(COLUMN(CQ5)-COLUMN($B$5),Num_Subjects)),1))</f>
        <v/>
      </c>
      <c r="CR5" s="68" t="str">
        <f aca="false">IF(CR4="","",INDEX(Tbl_Subjects,IF(MOD(COLUMN(CR5)-COLUMN($B$5),Num_Subjects)=0,Num_Subjects,MOD(COLUMN(CR5)-COLUMN($B$5),Num_Subjects)),1))</f>
        <v/>
      </c>
      <c r="CS5" s="68" t="str">
        <f aca="false">IF(CS4="","",INDEX(Tbl_Subjects,IF(MOD(COLUMN(CS5)-COLUMN($B$5),Num_Subjects)=0,Num_Subjects,MOD(COLUMN(CS5)-COLUMN($B$5),Num_Subjects)),1))</f>
        <v/>
      </c>
      <c r="CT5" s="68" t="str">
        <f aca="false">IF(CT4="","",INDEX(Tbl_Subjects,IF(MOD(COLUMN(CT5)-COLUMN($B$5),Num_Subjects)=0,Num_Subjects,MOD(COLUMN(CT5)-COLUMN($B$5),Num_Subjects)),1))</f>
        <v/>
      </c>
      <c r="CU5" s="68" t="str">
        <f aca="false">IF(CU4="","",INDEX(Tbl_Subjects,IF(MOD(COLUMN(CU5)-COLUMN($B$5),Num_Subjects)=0,Num_Subjects,MOD(COLUMN(CU5)-COLUMN($B$5),Num_Subjects)),1))</f>
        <v/>
      </c>
      <c r="CV5" s="68" t="str">
        <f aca="false">IF(CV4="","",INDEX(Tbl_Subjects,IF(MOD(COLUMN(CV5)-COLUMN($B$5),Num_Subjects)=0,Num_Subjects,MOD(COLUMN(CV5)-COLUMN($B$5),Num_Subjects)),1))</f>
        <v/>
      </c>
      <c r="CW5" s="68" t="str">
        <f aca="false">IF(CW4="","",INDEX(Tbl_Subjects,IF(MOD(COLUMN(CW5)-COLUMN($B$5),Num_Subjects)=0,Num_Subjects,MOD(COLUMN(CW5)-COLUMN($B$5),Num_Subjects)),1))</f>
        <v/>
      </c>
      <c r="CX5" s="68" t="str">
        <f aca="false">IF(CX4="","",INDEX(Tbl_Subjects,IF(MOD(COLUMN(CX5)-COLUMN($B$5),Num_Subjects)=0,Num_Subjects,MOD(COLUMN(CX5)-COLUMN($B$5),Num_Subjects)),1))</f>
        <v/>
      </c>
      <c r="CY5" s="68" t="str">
        <f aca="false">IF(CY4="","",INDEX(Tbl_Subjects,IF(MOD(COLUMN(CY5)-COLUMN($B$5),Num_Subjects)=0,Num_Subjects,MOD(COLUMN(CY5)-COLUMN($B$5),Num_Subjects)),1))</f>
        <v/>
      </c>
      <c r="CZ5" s="68" t="str">
        <f aca="false">IF(CZ4="","",INDEX(Tbl_Subjects,IF(MOD(COLUMN(CZ5)-COLUMN($B$5),Num_Subjects)=0,Num_Subjects,MOD(COLUMN(CZ5)-COLUMN($B$5),Num_Subjects)),1))</f>
        <v/>
      </c>
      <c r="DA5" s="68" t="str">
        <f aca="false">IF(DA4="","",INDEX(Tbl_Subjects,IF(MOD(COLUMN(DA5)-COLUMN($B$5),Num_Subjects)=0,Num_Subjects,MOD(COLUMN(DA5)-COLUMN($B$5),Num_Subjects)),1))</f>
        <v/>
      </c>
      <c r="DB5" s="68" t="str">
        <f aca="false">IF(DB4="","",INDEX(Tbl_Subjects,IF(MOD(COLUMN(DB5)-COLUMN($B$5),Num_Subjects)=0,Num_Subjects,MOD(COLUMN(DB5)-COLUMN($B$5),Num_Subjects)),1))</f>
        <v/>
      </c>
      <c r="DC5" s="68" t="str">
        <f aca="false">IF(DC4="","",INDEX(Tbl_Subjects,IF(MOD(COLUMN(DC5)-COLUMN($B$5),Num_Subjects)=0,Num_Subjects,MOD(COLUMN(DC5)-COLUMN($B$5),Num_Subjects)),1))</f>
        <v/>
      </c>
      <c r="DD5" s="68" t="str">
        <f aca="false">IF(DD4="","",INDEX(Tbl_Subjects,IF(MOD(COLUMN(DD5)-COLUMN($B$5),Num_Subjects)=0,Num_Subjects,MOD(COLUMN(DD5)-COLUMN($B$5),Num_Subjects)),1))</f>
        <v/>
      </c>
      <c r="DE5" s="68" t="str">
        <f aca="false">IF(DE4="","",INDEX(Tbl_Subjects,IF(MOD(COLUMN(DE5)-COLUMN($B$5),Num_Subjects)=0,Num_Subjects,MOD(COLUMN(DE5)-COLUMN($B$5),Num_Subjects)),1))</f>
        <v/>
      </c>
      <c r="DF5" s="68" t="str">
        <f aca="false">IF(DF4="","",INDEX(Tbl_Subjects,IF(MOD(COLUMN(DF5)-COLUMN($B$5),Num_Subjects)=0,Num_Subjects,MOD(COLUMN(DF5)-COLUMN($B$5),Num_Subjects)),1))</f>
        <v/>
      </c>
      <c r="DG5" s="68" t="str">
        <f aca="false">IF(DG4="","",INDEX(Tbl_Subjects,IF(MOD(COLUMN(DG5)-COLUMN($B$5),Num_Subjects)=0,Num_Subjects,MOD(COLUMN(DG5)-COLUMN($B$5),Num_Subjects)),1))</f>
        <v/>
      </c>
      <c r="DH5" s="68" t="str">
        <f aca="false">IF(DH4="","",INDEX(Tbl_Subjects,IF(MOD(COLUMN(DH5)-COLUMN($B$5),Num_Subjects)=0,Num_Subjects,MOD(COLUMN(DH5)-COLUMN($B$5),Num_Subjects)),1))</f>
        <v/>
      </c>
      <c r="DI5" s="68" t="str">
        <f aca="false">IF(DI4="","",INDEX(Tbl_Subjects,IF(MOD(COLUMN(DI5)-COLUMN($B$5),Num_Subjects)=0,Num_Subjects,MOD(COLUMN(DI5)-COLUMN($B$5),Num_Subjects)),1))</f>
        <v/>
      </c>
      <c r="DJ5" s="68" t="str">
        <f aca="false">IF(DJ4="","",INDEX(Tbl_Subjects,IF(MOD(COLUMN(DJ5)-COLUMN($B$5),Num_Subjects)=0,Num_Subjects,MOD(COLUMN(DJ5)-COLUMN($B$5),Num_Subjects)),1))</f>
        <v/>
      </c>
      <c r="DK5" s="68" t="str">
        <f aca="false">IF(DK4="","",INDEX(Tbl_Subjects,IF(MOD(COLUMN(DK5)-COLUMN($B$5),Num_Subjects)=0,Num_Subjects,MOD(COLUMN(DK5)-COLUMN($B$5),Num_Subjects)),1))</f>
        <v/>
      </c>
      <c r="DL5" s="68" t="str">
        <f aca="false">IF(DL4="","",INDEX(Tbl_Subjects,IF(MOD(COLUMN(DL5)-COLUMN($B$5),Num_Subjects)=0,Num_Subjects,MOD(COLUMN(DL5)-COLUMN($B$5),Num_Subjects)),1))</f>
        <v/>
      </c>
      <c r="DM5" s="68" t="str">
        <f aca="false">IF(DM4="","",INDEX(Tbl_Subjects,IF(MOD(COLUMN(DM5)-COLUMN($B$5),Num_Subjects)=0,Num_Subjects,MOD(COLUMN(DM5)-COLUMN($B$5),Num_Subjects)),1))</f>
        <v/>
      </c>
      <c r="DN5" s="68" t="str">
        <f aca="false">IF(DN4="","",INDEX(Tbl_Subjects,IF(MOD(COLUMN(DN5)-COLUMN($B$5),Num_Subjects)=0,Num_Subjects,MOD(COLUMN(DN5)-COLUMN($B$5),Num_Subjects)),1))</f>
        <v/>
      </c>
      <c r="DO5" s="68" t="str">
        <f aca="false">IF(DO4="","",INDEX(Tbl_Subjects,IF(MOD(COLUMN(DO5)-COLUMN($B$5),Num_Subjects)=0,Num_Subjects,MOD(COLUMN(DO5)-COLUMN($B$5),Num_Subjects)),1))</f>
        <v/>
      </c>
      <c r="DP5" s="68" t="str">
        <f aca="false">IF(DP4="","",INDEX(Tbl_Subjects,IF(MOD(COLUMN(DP5)-COLUMN($B$5),Num_Subjects)=0,Num_Subjects,MOD(COLUMN(DP5)-COLUMN($B$5),Num_Subjects)),1))</f>
        <v/>
      </c>
      <c r="DQ5" s="68" t="str">
        <f aca="false">IF(DQ4="","",INDEX(Tbl_Subjects,IF(MOD(COLUMN(DQ5)-COLUMN($B$5),Num_Subjects)=0,Num_Subjects,MOD(COLUMN(DQ5)-COLUMN($B$5),Num_Subjects)),1))</f>
        <v/>
      </c>
      <c r="DR5" s="68" t="str">
        <f aca="false">IF(DR4="","",INDEX(Tbl_Subjects,IF(MOD(COLUMN(DR5)-COLUMN($B$5),Num_Subjects)=0,Num_Subjects,MOD(COLUMN(DR5)-COLUMN($B$5),Num_Subjects)),1))</f>
        <v/>
      </c>
      <c r="DS5" s="68" t="str">
        <f aca="false">IF(DS4="","",INDEX(Tbl_Subjects,IF(MOD(COLUMN(DS5)-COLUMN($B$5),Num_Subjects)=0,Num_Subjects,MOD(COLUMN(DS5)-COLUMN($B$5),Num_Subjects)),1))</f>
        <v/>
      </c>
      <c r="DT5" s="68" t="str">
        <f aca="false">IF(DT4="","",INDEX(Tbl_Subjects,IF(MOD(COLUMN(DT5)-COLUMN($B$5),Num_Subjects)=0,Num_Subjects,MOD(COLUMN(DT5)-COLUMN($B$5),Num_Subjects)),1))</f>
        <v/>
      </c>
      <c r="DU5" s="68" t="str">
        <f aca="false">IF(DU4="","",INDEX(Tbl_Subjects,IF(MOD(COLUMN(DU5)-COLUMN($B$5),Num_Subjects)=0,Num_Subjects,MOD(COLUMN(DU5)-COLUMN($B$5),Num_Subjects)),1))</f>
        <v/>
      </c>
      <c r="DV5" s="68" t="str">
        <f aca="false">IF(DV4="","",INDEX(Tbl_Subjects,IF(MOD(COLUMN(DV5)-COLUMN($B$5),Num_Subjects)=0,Num_Subjects,MOD(COLUMN(DV5)-COLUMN($B$5),Num_Subjects)),1))</f>
        <v/>
      </c>
      <c r="DW5" s="68" t="str">
        <f aca="false">IF(DW4="","",INDEX(Tbl_Subjects,IF(MOD(COLUMN(DW5)-COLUMN($B$5),Num_Subjects)=0,Num_Subjects,MOD(COLUMN(DW5)-COLUMN($B$5),Num_Subjects)),1))</f>
        <v/>
      </c>
      <c r="DX5" s="68" t="str">
        <f aca="false">IF(DX4="","",INDEX(Tbl_Subjects,IF(MOD(COLUMN(DX5)-COLUMN($B$5),Num_Subjects)=0,Num_Subjects,MOD(COLUMN(DX5)-COLUMN($B$5),Num_Subjects)),1))</f>
        <v/>
      </c>
      <c r="DY5" s="68" t="str">
        <f aca="false">IF(DY4="","",INDEX(Tbl_Subjects,IF(MOD(COLUMN(DY5)-COLUMN($B$5),Num_Subjects)=0,Num_Subjects,MOD(COLUMN(DY5)-COLUMN($B$5),Num_Subjects)),1))</f>
        <v/>
      </c>
      <c r="DZ5" s="68" t="str">
        <f aca="false">IF(DZ4="","",INDEX(Tbl_Subjects,IF(MOD(COLUMN(DZ5)-COLUMN($B$5),Num_Subjects)=0,Num_Subjects,MOD(COLUMN(DZ5)-COLUMN($B$5),Num_Subjects)),1))</f>
        <v/>
      </c>
      <c r="EA5" s="68" t="str">
        <f aca="false">IF(EA4="","",INDEX(Tbl_Subjects,IF(MOD(COLUMN(EA5)-COLUMN($B$5),Num_Subjects)=0,Num_Subjects,MOD(COLUMN(EA5)-COLUMN($B$5),Num_Subjects)),1))</f>
        <v/>
      </c>
      <c r="EB5" s="68" t="str">
        <f aca="false">IF(EB4="","",INDEX(Tbl_Subjects,IF(MOD(COLUMN(EB5)-COLUMN($B$5),Num_Subjects)=0,Num_Subjects,MOD(COLUMN(EB5)-COLUMN($B$5),Num_Subjects)),1))</f>
        <v/>
      </c>
      <c r="EC5" s="68" t="str">
        <f aca="false">IF(EC4="","",INDEX(Tbl_Subjects,IF(MOD(COLUMN(EC5)-COLUMN($B$5),Num_Subjects)=0,Num_Subjects,MOD(COLUMN(EC5)-COLUMN($B$5),Num_Subjects)),1))</f>
        <v/>
      </c>
      <c r="ED5" s="68" t="str">
        <f aca="false">IF(ED4="","",INDEX(Tbl_Subjects,IF(MOD(COLUMN(ED5)-COLUMN($B$5),Num_Subjects)=0,Num_Subjects,MOD(COLUMN(ED5)-COLUMN($B$5),Num_Subjects)),1))</f>
        <v/>
      </c>
      <c r="EE5" s="68" t="str">
        <f aca="false">IF(EE4="","",INDEX(Tbl_Subjects,IF(MOD(COLUMN(EE5)-COLUMN($B$5),Num_Subjects)=0,Num_Subjects,MOD(COLUMN(EE5)-COLUMN($B$5),Num_Subjects)),1))</f>
        <v/>
      </c>
      <c r="EF5" s="68" t="str">
        <f aca="false">IF(EF4="","",INDEX(Tbl_Subjects,IF(MOD(COLUMN(EF5)-COLUMN($B$5),Num_Subjects)=0,Num_Subjects,MOD(COLUMN(EF5)-COLUMN($B$5),Num_Subjects)),1))</f>
        <v/>
      </c>
      <c r="EG5" s="68" t="str">
        <f aca="false">IF(EG4="","",INDEX(Tbl_Subjects,IF(MOD(COLUMN(EG5)-COLUMN($B$5),Num_Subjects)=0,Num_Subjects,MOD(COLUMN(EG5)-COLUMN($B$5),Num_Subjects)),1))</f>
        <v/>
      </c>
      <c r="EH5" s="68" t="str">
        <f aca="false">IF(EH4="","",INDEX(Tbl_Subjects,IF(MOD(COLUMN(EH5)-COLUMN($B$5),Num_Subjects)=0,Num_Subjects,MOD(COLUMN(EH5)-COLUMN($B$5),Num_Subjects)),1))</f>
        <v/>
      </c>
      <c r="EI5" s="68" t="str">
        <f aca="false">IF(EI4="","",INDEX(Tbl_Subjects,IF(MOD(COLUMN(EI5)-COLUMN($B$5),Num_Subjects)=0,Num_Subjects,MOD(COLUMN(EI5)-COLUMN($B$5),Num_Subjects)),1))</f>
        <v/>
      </c>
      <c r="EJ5" s="68" t="str">
        <f aca="false">IF(EJ4="","",INDEX(Tbl_Subjects,IF(MOD(COLUMN(EJ5)-COLUMN($B$5),Num_Subjects)=0,Num_Subjects,MOD(COLUMN(EJ5)-COLUMN($B$5),Num_Subjects)),1))</f>
        <v/>
      </c>
      <c r="EK5" s="68" t="str">
        <f aca="false">IF(EK4="","",INDEX(Tbl_Subjects,IF(MOD(COLUMN(EK5)-COLUMN($B$5),Num_Subjects)=0,Num_Subjects,MOD(COLUMN(EK5)-COLUMN($B$5),Num_Subjects)),1))</f>
        <v/>
      </c>
      <c r="EL5" s="68" t="str">
        <f aca="false">IF(EL4="","",INDEX(Tbl_Subjects,IF(MOD(COLUMN(EL5)-COLUMN($B$5),Num_Subjects)=0,Num_Subjects,MOD(COLUMN(EL5)-COLUMN($B$5),Num_Subjects)),1))</f>
        <v/>
      </c>
      <c r="EM5" s="68" t="str">
        <f aca="false">IF(EM4="","",INDEX(Tbl_Subjects,IF(MOD(COLUMN(EM5)-COLUMN($B$5),Num_Subjects)=0,Num_Subjects,MOD(COLUMN(EM5)-COLUMN($B$5),Num_Subjects)),1))</f>
        <v/>
      </c>
      <c r="EN5" s="68" t="str">
        <f aca="false">IF(EN4="","",INDEX(Tbl_Subjects,IF(MOD(COLUMN(EN5)-COLUMN($B$5),Num_Subjects)=0,Num_Subjects,MOD(COLUMN(EN5)-COLUMN($B$5),Num_Subjects)),1))</f>
        <v/>
      </c>
      <c r="EO5" s="68" t="str">
        <f aca="false">IF(EO4="","",INDEX(Tbl_Subjects,IF(MOD(COLUMN(EO5)-COLUMN($B$5),Num_Subjects)=0,Num_Subjects,MOD(COLUMN(EO5)-COLUMN($B$5),Num_Subjects)),1))</f>
        <v/>
      </c>
      <c r="EP5" s="68" t="str">
        <f aca="false">IF(EP4="","",INDEX(Tbl_Subjects,IF(MOD(COLUMN(EP5)-COLUMN($B$5),Num_Subjects)=0,Num_Subjects,MOD(COLUMN(EP5)-COLUMN($B$5),Num_Subjects)),1))</f>
        <v/>
      </c>
      <c r="EQ5" s="6"/>
    </row>
    <row r="6" customFormat="false" ht="15" hidden="false" customHeight="false" outlineLevel="0" collapsed="false">
      <c r="B6" s="69" t="s">
        <v>44</v>
      </c>
      <c r="C6" s="70" t="n">
        <v>50</v>
      </c>
      <c r="D6" s="70" t="n">
        <v>50</v>
      </c>
      <c r="E6" s="70" t="n">
        <v>50</v>
      </c>
      <c r="F6" s="70" t="n">
        <v>50</v>
      </c>
      <c r="G6" s="70" t="n">
        <v>50</v>
      </c>
      <c r="H6" s="70" t="n">
        <v>100</v>
      </c>
      <c r="I6" s="70" t="n">
        <v>100</v>
      </c>
      <c r="J6" s="70" t="n">
        <v>100</v>
      </c>
      <c r="K6" s="70" t="n">
        <v>100</v>
      </c>
      <c r="L6" s="70" t="n">
        <v>100</v>
      </c>
      <c r="M6" s="70" t="n">
        <v>50</v>
      </c>
      <c r="N6" s="70" t="n">
        <v>50</v>
      </c>
      <c r="O6" s="70" t="n">
        <v>50</v>
      </c>
      <c r="P6" s="70" t="n">
        <v>50</v>
      </c>
      <c r="Q6" s="70" t="n">
        <v>50</v>
      </c>
      <c r="R6" s="70" t="n">
        <v>100</v>
      </c>
      <c r="S6" s="70" t="n">
        <v>100</v>
      </c>
      <c r="T6" s="70" t="n">
        <v>100</v>
      </c>
      <c r="U6" s="70" t="n">
        <v>100</v>
      </c>
      <c r="V6" s="70" t="n">
        <v>100</v>
      </c>
      <c r="W6" s="70" t="n">
        <v>50</v>
      </c>
      <c r="X6" s="70" t="n">
        <v>50</v>
      </c>
      <c r="Y6" s="70" t="n">
        <v>50</v>
      </c>
      <c r="Z6" s="70" t="n">
        <v>50</v>
      </c>
      <c r="AA6" s="70" t="n">
        <v>50</v>
      </c>
      <c r="AB6" s="70" t="n">
        <v>100</v>
      </c>
      <c r="AC6" s="70" t="n">
        <v>100</v>
      </c>
      <c r="AD6" s="70" t="n">
        <v>100</v>
      </c>
      <c r="AE6" s="70" t="n">
        <v>100</v>
      </c>
      <c r="AF6" s="70" t="n">
        <v>100</v>
      </c>
      <c r="AG6" s="70" t="n">
        <v>100</v>
      </c>
      <c r="AH6" s="70" t="n">
        <v>100</v>
      </c>
      <c r="AI6" s="70" t="n">
        <v>100</v>
      </c>
      <c r="AJ6" s="70" t="n">
        <v>100</v>
      </c>
      <c r="AK6" s="70" t="n">
        <v>100</v>
      </c>
      <c r="AL6" s="70" t="n">
        <v>100</v>
      </c>
      <c r="AM6" s="70" t="n">
        <v>100</v>
      </c>
      <c r="AN6" s="70" t="n">
        <v>100</v>
      </c>
      <c r="AO6" s="70" t="n">
        <v>100</v>
      </c>
      <c r="AP6" s="70" t="n">
        <v>100</v>
      </c>
      <c r="AQ6" s="70" t="n">
        <v>100</v>
      </c>
      <c r="AR6" s="70" t="n">
        <v>100</v>
      </c>
      <c r="AS6" s="70" t="n">
        <v>100</v>
      </c>
      <c r="AT6" s="70" t="n">
        <v>100</v>
      </c>
      <c r="AU6" s="70" t="n">
        <v>100</v>
      </c>
      <c r="AV6" s="70" t="n">
        <v>100</v>
      </c>
      <c r="AW6" s="70" t="n">
        <v>100</v>
      </c>
      <c r="AX6" s="70" t="n">
        <v>100</v>
      </c>
      <c r="AY6" s="70" t="n">
        <v>100</v>
      </c>
      <c r="AZ6" s="70" t="n">
        <v>100</v>
      </c>
      <c r="BA6" s="70" t="n">
        <v>100</v>
      </c>
      <c r="BB6" s="70" t="n">
        <v>100</v>
      </c>
      <c r="BC6" s="70" t="n">
        <v>100</v>
      </c>
      <c r="BD6" s="70" t="n">
        <v>100</v>
      </c>
      <c r="BE6" s="70" t="n">
        <v>100</v>
      </c>
      <c r="BF6" s="70" t="n">
        <v>100</v>
      </c>
      <c r="BG6" s="70" t="n">
        <v>100</v>
      </c>
      <c r="BH6" s="70" t="n">
        <v>100</v>
      </c>
      <c r="BI6" s="70" t="n">
        <v>100</v>
      </c>
      <c r="BJ6" s="70" t="n">
        <v>100</v>
      </c>
      <c r="BK6" s="70" t="n">
        <v>100</v>
      </c>
      <c r="BL6" s="70" t="n">
        <v>100</v>
      </c>
      <c r="BM6" s="70" t="n">
        <v>100</v>
      </c>
      <c r="BN6" s="70" t="n">
        <v>100</v>
      </c>
      <c r="BO6" s="70" t="n">
        <v>100</v>
      </c>
      <c r="BP6" s="70" t="n">
        <v>100</v>
      </c>
      <c r="BQ6" s="70" t="n">
        <v>100</v>
      </c>
      <c r="BR6" s="70" t="n">
        <v>100</v>
      </c>
      <c r="BS6" s="70" t="n">
        <v>100</v>
      </c>
      <c r="BT6" s="70" t="n">
        <v>100</v>
      </c>
      <c r="BU6" s="70" t="n">
        <v>100</v>
      </c>
      <c r="BV6" s="70" t="n">
        <v>100</v>
      </c>
      <c r="BW6" s="70" t="n">
        <v>100</v>
      </c>
      <c r="BX6" s="70" t="n">
        <v>100</v>
      </c>
      <c r="BY6" s="70" t="n">
        <v>100</v>
      </c>
      <c r="BZ6" s="70" t="n">
        <v>100</v>
      </c>
      <c r="CA6" s="70" t="n">
        <v>100</v>
      </c>
      <c r="CB6" s="70" t="n">
        <v>100</v>
      </c>
      <c r="CC6" s="70" t="n">
        <v>100</v>
      </c>
      <c r="CD6" s="70" t="n">
        <v>100</v>
      </c>
      <c r="CE6" s="70" t="n">
        <v>100</v>
      </c>
      <c r="CF6" s="70" t="n">
        <v>100</v>
      </c>
      <c r="CG6" s="70" t="n">
        <v>100</v>
      </c>
      <c r="CH6" s="70" t="n">
        <v>100</v>
      </c>
      <c r="CI6" s="70" t="n">
        <v>100</v>
      </c>
      <c r="CJ6" s="70" t="n">
        <v>100</v>
      </c>
      <c r="CK6" s="70" t="n">
        <v>100</v>
      </c>
      <c r="CL6" s="70" t="n">
        <v>100</v>
      </c>
      <c r="CM6" s="70" t="n">
        <v>100</v>
      </c>
      <c r="CN6" s="70" t="n">
        <v>100</v>
      </c>
      <c r="CO6" s="70" t="n">
        <v>100</v>
      </c>
      <c r="CP6" s="70" t="n">
        <v>100</v>
      </c>
      <c r="CQ6" s="70" t="n">
        <v>100</v>
      </c>
      <c r="CR6" s="70" t="n">
        <v>100</v>
      </c>
      <c r="CS6" s="70" t="n">
        <v>100</v>
      </c>
      <c r="CT6" s="70" t="n">
        <v>100</v>
      </c>
      <c r="CU6" s="70" t="n">
        <v>100</v>
      </c>
      <c r="CV6" s="70" t="n">
        <v>100</v>
      </c>
      <c r="CW6" s="70" t="n">
        <v>100</v>
      </c>
      <c r="CX6" s="70" t="n">
        <v>100</v>
      </c>
      <c r="CY6" s="70" t="n">
        <v>100</v>
      </c>
      <c r="CZ6" s="70" t="n">
        <v>100</v>
      </c>
      <c r="DA6" s="70" t="n">
        <v>100</v>
      </c>
      <c r="DB6" s="70" t="n">
        <v>100</v>
      </c>
      <c r="DC6" s="70" t="n">
        <v>100</v>
      </c>
      <c r="DD6" s="70" t="n">
        <v>100</v>
      </c>
      <c r="DE6" s="70" t="n">
        <v>100</v>
      </c>
      <c r="DF6" s="70" t="n">
        <v>100</v>
      </c>
      <c r="DG6" s="70" t="n">
        <v>100</v>
      </c>
      <c r="DH6" s="70" t="n">
        <v>100</v>
      </c>
      <c r="DI6" s="70" t="n">
        <v>100</v>
      </c>
      <c r="DJ6" s="70" t="n">
        <v>100</v>
      </c>
      <c r="DK6" s="70" t="n">
        <v>100</v>
      </c>
      <c r="DL6" s="70" t="n">
        <v>100</v>
      </c>
      <c r="DM6" s="70" t="n">
        <v>100</v>
      </c>
      <c r="DN6" s="70" t="n">
        <v>100</v>
      </c>
      <c r="DO6" s="70" t="n">
        <v>100</v>
      </c>
      <c r="DP6" s="70" t="n">
        <v>100</v>
      </c>
      <c r="DQ6" s="70" t="n">
        <v>100</v>
      </c>
      <c r="DR6" s="70" t="n">
        <v>100</v>
      </c>
      <c r="DS6" s="70" t="n">
        <v>100</v>
      </c>
      <c r="DT6" s="70" t="n">
        <v>100</v>
      </c>
      <c r="DU6" s="70" t="n">
        <v>100</v>
      </c>
      <c r="DV6" s="70" t="n">
        <v>100</v>
      </c>
      <c r="DW6" s="70" t="n">
        <v>100</v>
      </c>
      <c r="DX6" s="70" t="n">
        <v>100</v>
      </c>
      <c r="DY6" s="70" t="n">
        <v>100</v>
      </c>
      <c r="DZ6" s="70" t="n">
        <v>100</v>
      </c>
      <c r="EA6" s="70" t="n">
        <v>100</v>
      </c>
      <c r="EB6" s="70" t="n">
        <v>100</v>
      </c>
      <c r="EC6" s="70" t="n">
        <v>100</v>
      </c>
      <c r="ED6" s="70" t="n">
        <v>100</v>
      </c>
      <c r="EE6" s="71" t="n">
        <v>100</v>
      </c>
      <c r="EF6" s="71" t="n">
        <v>100</v>
      </c>
      <c r="EG6" s="71" t="n">
        <v>100</v>
      </c>
      <c r="EH6" s="71" t="n">
        <v>100</v>
      </c>
      <c r="EI6" s="71" t="n">
        <v>100</v>
      </c>
      <c r="EJ6" s="71" t="n">
        <v>100</v>
      </c>
      <c r="EK6" s="71" t="n">
        <v>100</v>
      </c>
      <c r="EL6" s="71" t="n">
        <v>100</v>
      </c>
      <c r="EM6" s="71" t="n">
        <v>100</v>
      </c>
      <c r="EN6" s="71" t="n">
        <v>100</v>
      </c>
      <c r="EO6" s="71" t="n">
        <v>100</v>
      </c>
      <c r="EP6" s="71" t="n">
        <v>100</v>
      </c>
      <c r="EQ6" s="6"/>
    </row>
    <row r="7" customFormat="false" ht="15" hidden="false" customHeight="false" outlineLevel="0" collapsed="false">
      <c r="A7" s="72" t="s">
        <v>45</v>
      </c>
      <c r="B7" s="54" t="s">
        <v>46</v>
      </c>
      <c r="EQ7" s="6"/>
    </row>
    <row r="8" customFormat="false" ht="13.8" hidden="false" customHeight="false" outlineLevel="0" collapsed="false">
      <c r="A8" s="73"/>
      <c r="B8" s="74"/>
      <c r="C8" s="75"/>
      <c r="D8" s="75"/>
      <c r="E8" s="75"/>
      <c r="F8" s="75"/>
      <c r="G8" s="75"/>
      <c r="H8" s="75"/>
      <c r="I8" s="75" t="n">
        <v>57</v>
      </c>
      <c r="J8" s="75" t="n">
        <v>76</v>
      </c>
      <c r="K8" s="75" t="n">
        <v>100</v>
      </c>
      <c r="L8" s="75" t="n">
        <v>57</v>
      </c>
      <c r="M8" s="75" t="n">
        <v>30</v>
      </c>
      <c r="N8" s="75" t="n">
        <v>35</v>
      </c>
      <c r="O8" s="75" t="n">
        <v>38</v>
      </c>
      <c r="P8" s="75" t="n">
        <v>47</v>
      </c>
      <c r="Q8" s="75" t="n">
        <v>42</v>
      </c>
      <c r="R8" s="75" t="n">
        <v>79</v>
      </c>
      <c r="S8" s="75" t="n">
        <v>93</v>
      </c>
      <c r="T8" s="75" t="n">
        <v>92</v>
      </c>
      <c r="U8" s="75" t="n">
        <v>86</v>
      </c>
      <c r="V8" s="75" t="n">
        <v>46</v>
      </c>
      <c r="W8" s="75" t="n">
        <v>49</v>
      </c>
      <c r="X8" s="75" t="n">
        <v>33</v>
      </c>
      <c r="Y8" s="75" t="n">
        <v>36</v>
      </c>
      <c r="Z8" s="75" t="n">
        <v>34</v>
      </c>
      <c r="AA8" s="75" t="n">
        <v>42</v>
      </c>
      <c r="AB8" s="75" t="n">
        <v>46</v>
      </c>
      <c r="AC8" s="75" t="n">
        <v>60</v>
      </c>
      <c r="AD8" s="75" t="n">
        <v>65</v>
      </c>
      <c r="AE8" s="75" t="n">
        <v>96</v>
      </c>
      <c r="AF8" s="75" t="n">
        <v>74</v>
      </c>
      <c r="AG8" s="75" t="n">
        <v>62</v>
      </c>
      <c r="AH8" s="75" t="n">
        <v>81</v>
      </c>
      <c r="AI8" s="75" t="n">
        <v>64</v>
      </c>
      <c r="AJ8" s="75" t="n">
        <v>68</v>
      </c>
      <c r="AK8" s="75" t="n">
        <v>41</v>
      </c>
      <c r="AL8" s="75" t="n">
        <v>71</v>
      </c>
      <c r="AM8" s="75" t="n">
        <v>88</v>
      </c>
      <c r="AN8" s="75" t="n">
        <v>46</v>
      </c>
      <c r="AO8" s="75" t="n">
        <v>63</v>
      </c>
      <c r="AP8" s="75" t="n">
        <v>90</v>
      </c>
      <c r="AQ8" s="75" t="n">
        <v>77</v>
      </c>
      <c r="AR8" s="75" t="n">
        <v>45</v>
      </c>
      <c r="AS8" s="75" t="n">
        <v>59</v>
      </c>
      <c r="AT8" s="75" t="n">
        <v>51</v>
      </c>
      <c r="AU8" s="75" t="n">
        <v>73</v>
      </c>
      <c r="AV8" s="75" t="n">
        <v>96</v>
      </c>
      <c r="AW8" s="75" t="n">
        <v>79</v>
      </c>
      <c r="AX8" s="75" t="n">
        <v>49</v>
      </c>
      <c r="AY8" s="75" t="n">
        <v>69</v>
      </c>
      <c r="AZ8" s="75" t="n">
        <v>76</v>
      </c>
      <c r="BA8" s="75" t="n">
        <v>93</v>
      </c>
      <c r="BB8" s="75" t="n">
        <v>95</v>
      </c>
      <c r="BC8" s="75" t="n">
        <v>85</v>
      </c>
      <c r="BD8" s="75" t="n">
        <v>77</v>
      </c>
      <c r="BE8" s="75" t="n">
        <v>39</v>
      </c>
      <c r="BF8" s="75" t="n">
        <v>35</v>
      </c>
      <c r="BG8" s="75" t="n">
        <v>79</v>
      </c>
      <c r="BH8" s="75" t="n">
        <v>91</v>
      </c>
      <c r="BI8" s="75" t="n">
        <v>98</v>
      </c>
      <c r="BJ8" s="75" t="n">
        <v>84</v>
      </c>
      <c r="BK8" s="75" t="n">
        <v>43</v>
      </c>
      <c r="BL8" s="75" t="n">
        <v>64</v>
      </c>
      <c r="BM8" s="75" t="n">
        <v>30</v>
      </c>
      <c r="BN8" s="75" t="n">
        <v>93</v>
      </c>
      <c r="BO8" s="75" t="n">
        <v>55</v>
      </c>
      <c r="BP8" s="75" t="n">
        <v>31</v>
      </c>
      <c r="BQ8" s="75" t="n">
        <v>41</v>
      </c>
      <c r="BR8" s="75" t="n">
        <v>91</v>
      </c>
      <c r="BS8" s="75" t="n">
        <v>87</v>
      </c>
      <c r="BT8" s="75" t="n">
        <v>98</v>
      </c>
      <c r="BU8" s="75" t="n">
        <v>73</v>
      </c>
      <c r="BV8" s="75" t="n">
        <v>74</v>
      </c>
      <c r="BW8" s="75" t="n">
        <v>31</v>
      </c>
      <c r="BX8" s="75" t="n">
        <v>85</v>
      </c>
      <c r="BY8" s="75" t="n">
        <v>63</v>
      </c>
      <c r="BZ8" s="75" t="n">
        <v>53</v>
      </c>
      <c r="CA8" s="75" t="n">
        <v>61</v>
      </c>
      <c r="CB8" s="75" t="n">
        <v>55</v>
      </c>
      <c r="CC8" s="75" t="n">
        <v>37</v>
      </c>
      <c r="CD8" s="75" t="n">
        <v>57</v>
      </c>
      <c r="CE8" s="75" t="n">
        <v>53</v>
      </c>
      <c r="CF8" s="75" t="n">
        <v>85</v>
      </c>
      <c r="CG8" s="75" t="n">
        <v>31</v>
      </c>
      <c r="CH8" s="75" t="n">
        <v>87</v>
      </c>
      <c r="CI8" s="75" t="n">
        <v>51</v>
      </c>
      <c r="CJ8" s="75" t="n">
        <v>81</v>
      </c>
      <c r="CK8" s="75" t="n">
        <v>48</v>
      </c>
      <c r="CL8" s="75" t="n">
        <v>88</v>
      </c>
      <c r="CM8" s="75" t="n">
        <v>62</v>
      </c>
      <c r="CN8" s="75" t="n">
        <v>95</v>
      </c>
      <c r="CO8" s="75" t="n">
        <v>83</v>
      </c>
      <c r="CP8" s="75" t="n">
        <v>73</v>
      </c>
      <c r="CQ8" s="75" t="n">
        <v>33</v>
      </c>
      <c r="CR8" s="75" t="n">
        <v>96</v>
      </c>
      <c r="CS8" s="75" t="n">
        <v>79</v>
      </c>
      <c r="CT8" s="75" t="n">
        <v>54</v>
      </c>
      <c r="CU8" s="75" t="n">
        <v>43</v>
      </c>
      <c r="CV8" s="75" t="n">
        <v>84</v>
      </c>
      <c r="CW8" s="75" t="n">
        <v>38</v>
      </c>
      <c r="CX8" s="75" t="n">
        <v>41</v>
      </c>
      <c r="CY8" s="75" t="n">
        <v>39</v>
      </c>
      <c r="CZ8" s="75" t="n">
        <v>93</v>
      </c>
      <c r="DA8" s="75" t="n">
        <v>41</v>
      </c>
      <c r="DB8" s="75" t="n">
        <v>74</v>
      </c>
      <c r="DC8" s="75" t="n">
        <v>63</v>
      </c>
      <c r="DD8" s="75" t="n">
        <v>52</v>
      </c>
      <c r="DE8" s="75" t="n">
        <v>51</v>
      </c>
      <c r="DF8" s="75" t="n">
        <v>61</v>
      </c>
      <c r="DG8" s="75" t="n">
        <v>74</v>
      </c>
      <c r="DH8" s="75" t="n">
        <v>59</v>
      </c>
      <c r="DI8" s="75" t="n">
        <v>87</v>
      </c>
      <c r="DJ8" s="75" t="n">
        <v>45</v>
      </c>
      <c r="DK8" s="75" t="n">
        <v>100</v>
      </c>
      <c r="DL8" s="75" t="n">
        <v>73</v>
      </c>
      <c r="DM8" s="75" t="n">
        <v>82</v>
      </c>
      <c r="DN8" s="75" t="n">
        <v>79</v>
      </c>
      <c r="DO8" s="75" t="n">
        <v>77</v>
      </c>
      <c r="DP8" s="75" t="n">
        <v>66</v>
      </c>
      <c r="DQ8" s="75" t="n">
        <v>71</v>
      </c>
      <c r="DR8" s="75" t="n">
        <v>38</v>
      </c>
      <c r="DS8" s="75" t="n">
        <v>77</v>
      </c>
      <c r="DT8" s="75" t="n">
        <v>78</v>
      </c>
      <c r="DU8" s="75" t="n">
        <v>39</v>
      </c>
      <c r="DV8" s="75" t="n">
        <v>35</v>
      </c>
      <c r="DW8" s="75" t="n">
        <v>87</v>
      </c>
      <c r="DX8" s="75" t="n">
        <v>34</v>
      </c>
      <c r="DY8" s="75" t="n">
        <v>92</v>
      </c>
      <c r="DZ8" s="75" t="n">
        <v>51</v>
      </c>
      <c r="EA8" s="75" t="n">
        <v>38</v>
      </c>
      <c r="EB8" s="75" t="n">
        <v>31</v>
      </c>
      <c r="EC8" s="75" t="n">
        <v>63</v>
      </c>
      <c r="ED8" s="75" t="n">
        <v>45</v>
      </c>
      <c r="EE8" s="75" t="n">
        <v>36</v>
      </c>
      <c r="EF8" s="75" t="n">
        <v>49</v>
      </c>
      <c r="EG8" s="75" t="n">
        <v>86</v>
      </c>
      <c r="EH8" s="75" t="n">
        <v>96</v>
      </c>
      <c r="EI8" s="75" t="n">
        <v>51</v>
      </c>
      <c r="EJ8" s="75" t="n">
        <v>77</v>
      </c>
      <c r="EK8" s="75" t="n">
        <v>55</v>
      </c>
      <c r="EL8" s="75" t="n">
        <v>39</v>
      </c>
      <c r="EM8" s="75" t="n">
        <v>63</v>
      </c>
      <c r="EN8" s="75" t="n">
        <v>93</v>
      </c>
      <c r="EO8" s="75" t="n">
        <v>89</v>
      </c>
      <c r="EP8" s="75" t="n">
        <v>46</v>
      </c>
      <c r="EQ8" s="6"/>
    </row>
    <row r="9" customFormat="false" ht="13.8" hidden="false" customHeight="false" outlineLevel="0" collapsed="false">
      <c r="A9" s="76"/>
      <c r="B9" s="77"/>
      <c r="C9" s="75"/>
      <c r="D9" s="75"/>
      <c r="E9" s="75"/>
      <c r="F9" s="75"/>
      <c r="G9" s="75"/>
      <c r="H9" s="75"/>
      <c r="I9" s="75" t="n">
        <v>45</v>
      </c>
      <c r="J9" s="75" t="n">
        <v>59</v>
      </c>
      <c r="K9" s="75" t="n">
        <v>63</v>
      </c>
      <c r="L9" s="75" t="n">
        <v>55</v>
      </c>
      <c r="M9" s="75" t="n">
        <v>36</v>
      </c>
      <c r="N9" s="75" t="n">
        <v>31</v>
      </c>
      <c r="O9" s="75" t="n">
        <v>39</v>
      </c>
      <c r="P9" s="75" t="n">
        <v>42</v>
      </c>
      <c r="Q9" s="75" t="n">
        <v>44</v>
      </c>
      <c r="R9" s="75" t="n">
        <v>35</v>
      </c>
      <c r="S9" s="75" t="n">
        <v>68</v>
      </c>
      <c r="T9" s="75" t="n">
        <v>40</v>
      </c>
      <c r="U9" s="75" t="n">
        <v>67</v>
      </c>
      <c r="V9" s="75" t="n">
        <v>45</v>
      </c>
      <c r="W9" s="75" t="n">
        <v>40</v>
      </c>
      <c r="X9" s="75" t="n">
        <v>59</v>
      </c>
      <c r="Y9" s="75" t="n">
        <v>47</v>
      </c>
      <c r="Z9" s="75" t="n">
        <v>32</v>
      </c>
      <c r="AA9" s="75" t="n">
        <v>42</v>
      </c>
      <c r="AB9" s="75" t="n">
        <v>31</v>
      </c>
      <c r="AC9" s="75" t="n">
        <v>73</v>
      </c>
      <c r="AD9" s="75" t="n">
        <v>89</v>
      </c>
      <c r="AE9" s="75" t="n">
        <v>91</v>
      </c>
      <c r="AF9" s="75" t="n">
        <v>39</v>
      </c>
      <c r="AG9" s="75" t="n">
        <v>93</v>
      </c>
      <c r="AH9" s="75" t="n">
        <v>42</v>
      </c>
      <c r="AI9" s="75" t="n">
        <v>83</v>
      </c>
      <c r="AJ9" s="75" t="n">
        <v>41</v>
      </c>
      <c r="AK9" s="75" t="n">
        <v>35</v>
      </c>
      <c r="AL9" s="75" t="n">
        <v>31</v>
      </c>
      <c r="AM9" s="75" t="n">
        <v>99</v>
      </c>
      <c r="AN9" s="75" t="n">
        <v>67</v>
      </c>
      <c r="AO9" s="75" t="n">
        <v>39</v>
      </c>
      <c r="AP9" s="75" t="n">
        <v>93</v>
      </c>
      <c r="AQ9" s="75" t="n">
        <v>65</v>
      </c>
      <c r="AR9" s="75" t="n">
        <v>69</v>
      </c>
      <c r="AS9" s="75" t="n">
        <v>79</v>
      </c>
      <c r="AT9" s="75" t="n">
        <v>41</v>
      </c>
      <c r="AU9" s="75" t="n">
        <v>43</v>
      </c>
      <c r="AV9" s="75" t="n">
        <v>55</v>
      </c>
      <c r="AW9" s="75" t="n">
        <v>61</v>
      </c>
      <c r="AX9" s="75" t="n">
        <v>33</v>
      </c>
      <c r="AY9" s="75" t="n">
        <v>83</v>
      </c>
      <c r="AZ9" s="75" t="n">
        <v>99</v>
      </c>
      <c r="BA9" s="75" t="n">
        <v>41</v>
      </c>
      <c r="BB9" s="75" t="n">
        <v>50</v>
      </c>
      <c r="BC9" s="75" t="n">
        <v>89</v>
      </c>
      <c r="BD9" s="75" t="n">
        <v>62</v>
      </c>
      <c r="BE9" s="75" t="n">
        <v>96</v>
      </c>
      <c r="BF9" s="75" t="n">
        <v>95</v>
      </c>
      <c r="BG9" s="75" t="n">
        <v>64</v>
      </c>
      <c r="BH9" s="75" t="n">
        <v>32</v>
      </c>
      <c r="BI9" s="75" t="n">
        <v>78</v>
      </c>
      <c r="BJ9" s="75" t="n">
        <v>50</v>
      </c>
      <c r="BK9" s="75" t="n">
        <v>91</v>
      </c>
      <c r="BL9" s="75" t="n">
        <v>88</v>
      </c>
      <c r="BM9" s="75" t="n">
        <v>41</v>
      </c>
      <c r="BN9" s="75" t="n">
        <v>73</v>
      </c>
      <c r="BO9" s="75" t="n">
        <v>43</v>
      </c>
      <c r="BP9" s="75" t="n">
        <v>60</v>
      </c>
      <c r="BQ9" s="75" t="n">
        <v>80</v>
      </c>
      <c r="BR9" s="75" t="n">
        <v>37</v>
      </c>
      <c r="BS9" s="75" t="n">
        <v>52</v>
      </c>
      <c r="BT9" s="75" t="n">
        <v>30</v>
      </c>
      <c r="BU9" s="75" t="n">
        <v>100</v>
      </c>
      <c r="BV9" s="75" t="n">
        <v>75</v>
      </c>
      <c r="BW9" s="75" t="n">
        <v>51</v>
      </c>
      <c r="BX9" s="75" t="n">
        <v>91</v>
      </c>
      <c r="BY9" s="75" t="n">
        <v>30</v>
      </c>
      <c r="BZ9" s="75" t="n">
        <v>76</v>
      </c>
      <c r="CA9" s="75" t="n">
        <v>72</v>
      </c>
      <c r="CB9" s="75" t="n">
        <v>51</v>
      </c>
      <c r="CC9" s="75" t="n">
        <v>92</v>
      </c>
      <c r="CD9" s="75" t="n">
        <v>30</v>
      </c>
      <c r="CE9" s="75" t="n">
        <v>74</v>
      </c>
      <c r="CF9" s="75" t="n">
        <v>100</v>
      </c>
      <c r="CG9" s="75" t="n">
        <v>75</v>
      </c>
      <c r="CH9" s="75" t="n">
        <v>54</v>
      </c>
      <c r="CI9" s="75" t="n">
        <v>61</v>
      </c>
      <c r="CJ9" s="75" t="n">
        <v>44</v>
      </c>
      <c r="CK9" s="75" t="n">
        <v>70</v>
      </c>
      <c r="CL9" s="75" t="n">
        <v>66</v>
      </c>
      <c r="CM9" s="75" t="n">
        <v>42</v>
      </c>
      <c r="CN9" s="75" t="n">
        <v>47</v>
      </c>
      <c r="CO9" s="75" t="n">
        <v>53</v>
      </c>
      <c r="CP9" s="75" t="n">
        <v>66</v>
      </c>
      <c r="CQ9" s="75" t="n">
        <v>42</v>
      </c>
      <c r="CR9" s="75" t="n">
        <v>61</v>
      </c>
      <c r="CS9" s="75" t="n">
        <v>83</v>
      </c>
      <c r="CT9" s="75" t="n">
        <v>49</v>
      </c>
      <c r="CU9" s="75" t="n">
        <v>86</v>
      </c>
      <c r="CV9" s="75" t="n">
        <v>46</v>
      </c>
      <c r="CW9" s="75" t="n">
        <v>48</v>
      </c>
      <c r="CX9" s="75" t="n">
        <v>34</v>
      </c>
      <c r="CY9" s="75" t="n">
        <v>44</v>
      </c>
      <c r="CZ9" s="75" t="n">
        <v>94</v>
      </c>
      <c r="DA9" s="75" t="n">
        <v>73</v>
      </c>
      <c r="DB9" s="75" t="n">
        <v>88</v>
      </c>
      <c r="DC9" s="75" t="n">
        <v>34</v>
      </c>
      <c r="DD9" s="75" t="n">
        <v>92</v>
      </c>
      <c r="DE9" s="75" t="n">
        <v>69</v>
      </c>
      <c r="DF9" s="75" t="n">
        <v>76</v>
      </c>
      <c r="DG9" s="75" t="n">
        <v>56</v>
      </c>
      <c r="DH9" s="75" t="n">
        <v>76</v>
      </c>
      <c r="DI9" s="75" t="n">
        <v>44</v>
      </c>
      <c r="DJ9" s="75" t="n">
        <v>48</v>
      </c>
      <c r="DK9" s="75" t="n">
        <v>99</v>
      </c>
      <c r="DL9" s="75" t="n">
        <v>90</v>
      </c>
      <c r="DM9" s="75" t="n">
        <v>53</v>
      </c>
      <c r="DN9" s="75" t="n">
        <v>45</v>
      </c>
      <c r="DO9" s="75" t="n">
        <v>89</v>
      </c>
      <c r="DP9" s="75" t="n">
        <v>49</v>
      </c>
      <c r="DQ9" s="75" t="n">
        <v>79</v>
      </c>
      <c r="DR9" s="75" t="n">
        <v>40</v>
      </c>
      <c r="DS9" s="75" t="n">
        <v>78</v>
      </c>
      <c r="DT9" s="75" t="n">
        <v>70</v>
      </c>
      <c r="DU9" s="75" t="n">
        <v>96</v>
      </c>
      <c r="DV9" s="75" t="n">
        <v>68</v>
      </c>
      <c r="DW9" s="75" t="n">
        <v>50</v>
      </c>
      <c r="DX9" s="75" t="n">
        <v>48</v>
      </c>
      <c r="DY9" s="75" t="n">
        <v>90</v>
      </c>
      <c r="DZ9" s="75" t="n">
        <v>91</v>
      </c>
      <c r="EA9" s="75" t="n">
        <v>58</v>
      </c>
      <c r="EB9" s="75" t="n">
        <v>32</v>
      </c>
      <c r="EC9" s="75" t="n">
        <v>39</v>
      </c>
      <c r="ED9" s="75" t="n">
        <v>57</v>
      </c>
      <c r="EE9" s="75" t="n">
        <v>84</v>
      </c>
      <c r="EF9" s="75" t="n">
        <v>44</v>
      </c>
      <c r="EG9" s="75" t="n">
        <v>85</v>
      </c>
      <c r="EH9" s="75" t="n">
        <v>91</v>
      </c>
      <c r="EI9" s="75" t="n">
        <v>45</v>
      </c>
      <c r="EJ9" s="75" t="n">
        <v>31</v>
      </c>
      <c r="EK9" s="75" t="n">
        <v>80</v>
      </c>
      <c r="EL9" s="75" t="n">
        <v>53</v>
      </c>
      <c r="EM9" s="75" t="n">
        <v>31</v>
      </c>
      <c r="EN9" s="75" t="n">
        <v>59</v>
      </c>
      <c r="EO9" s="75" t="n">
        <v>85</v>
      </c>
      <c r="EP9" s="75" t="n">
        <v>36</v>
      </c>
      <c r="EQ9" s="6"/>
    </row>
    <row r="10" customFormat="false" ht="13.8" hidden="false" customHeight="false" outlineLevel="0" collapsed="false">
      <c r="A10" s="76"/>
      <c r="B10" s="77"/>
      <c r="C10" s="75"/>
      <c r="D10" s="75"/>
      <c r="E10" s="75"/>
      <c r="F10" s="75"/>
      <c r="G10" s="75"/>
      <c r="H10" s="75"/>
      <c r="I10" s="75" t="n">
        <v>82</v>
      </c>
      <c r="J10" s="75" t="n">
        <v>83</v>
      </c>
      <c r="K10" s="75" t="n">
        <v>97</v>
      </c>
      <c r="L10" s="75" t="n">
        <v>58</v>
      </c>
      <c r="M10" s="75" t="n">
        <v>44</v>
      </c>
      <c r="N10" s="75" t="n">
        <v>44</v>
      </c>
      <c r="O10" s="75" t="n">
        <v>44</v>
      </c>
      <c r="P10" s="75" t="n">
        <v>37</v>
      </c>
      <c r="Q10" s="75" t="n">
        <v>44</v>
      </c>
      <c r="R10" s="75" t="n">
        <v>60</v>
      </c>
      <c r="S10" s="75" t="n">
        <v>41</v>
      </c>
      <c r="T10" s="75" t="n">
        <v>95</v>
      </c>
      <c r="U10" s="75" t="n">
        <v>54</v>
      </c>
      <c r="V10" s="75" t="n">
        <v>63</v>
      </c>
      <c r="W10" s="75" t="n">
        <v>42</v>
      </c>
      <c r="X10" s="75" t="n">
        <v>48</v>
      </c>
      <c r="Y10" s="75" t="n">
        <v>33</v>
      </c>
      <c r="Z10" s="75" t="n">
        <v>39</v>
      </c>
      <c r="AA10" s="75" t="n">
        <v>35</v>
      </c>
      <c r="AB10" s="75" t="n">
        <v>88</v>
      </c>
      <c r="AC10" s="75" t="n">
        <v>31</v>
      </c>
      <c r="AD10" s="75" t="n">
        <v>61</v>
      </c>
      <c r="AE10" s="75" t="n">
        <v>61</v>
      </c>
      <c r="AF10" s="75" t="n">
        <v>65</v>
      </c>
      <c r="AG10" s="75" t="n">
        <v>66</v>
      </c>
      <c r="AH10" s="75" t="n">
        <v>91</v>
      </c>
      <c r="AI10" s="75" t="n">
        <v>58</v>
      </c>
      <c r="AJ10" s="75" t="n">
        <v>69</v>
      </c>
      <c r="AK10" s="75" t="n">
        <v>100</v>
      </c>
      <c r="AL10" s="75" t="n">
        <v>36</v>
      </c>
      <c r="AM10" s="75" t="n">
        <v>67</v>
      </c>
      <c r="AN10" s="75" t="n">
        <v>46</v>
      </c>
      <c r="AO10" s="75" t="n">
        <v>64</v>
      </c>
      <c r="AP10" s="75" t="n">
        <v>44</v>
      </c>
      <c r="AQ10" s="75" t="n">
        <v>64</v>
      </c>
      <c r="AR10" s="75" t="n">
        <v>55</v>
      </c>
      <c r="AS10" s="75" t="n">
        <v>63</v>
      </c>
      <c r="AT10" s="75" t="n">
        <v>34</v>
      </c>
      <c r="AU10" s="75" t="n">
        <v>92</v>
      </c>
      <c r="AV10" s="75" t="n">
        <v>68</v>
      </c>
      <c r="AW10" s="75" t="n">
        <v>100</v>
      </c>
      <c r="AX10" s="75" t="n">
        <v>56</v>
      </c>
      <c r="AY10" s="75" t="n">
        <v>78</v>
      </c>
      <c r="AZ10" s="75" t="n">
        <v>41</v>
      </c>
      <c r="BA10" s="75" t="n">
        <v>87</v>
      </c>
      <c r="BB10" s="75" t="n">
        <v>87</v>
      </c>
      <c r="BC10" s="75" t="n">
        <v>63</v>
      </c>
      <c r="BD10" s="75" t="n">
        <v>35</v>
      </c>
      <c r="BE10" s="75" t="n">
        <v>96</v>
      </c>
      <c r="BF10" s="75" t="n">
        <v>57</v>
      </c>
      <c r="BG10" s="75" t="n">
        <v>100</v>
      </c>
      <c r="BH10" s="75" t="n">
        <v>84</v>
      </c>
      <c r="BI10" s="75" t="n">
        <v>44</v>
      </c>
      <c r="BJ10" s="75" t="n">
        <v>34</v>
      </c>
      <c r="BK10" s="75" t="n">
        <v>58</v>
      </c>
      <c r="BL10" s="75" t="n">
        <v>73</v>
      </c>
      <c r="BM10" s="75" t="n">
        <v>63</v>
      </c>
      <c r="BN10" s="75" t="n">
        <v>82</v>
      </c>
      <c r="BO10" s="75" t="n">
        <v>61</v>
      </c>
      <c r="BP10" s="75" t="n">
        <v>30</v>
      </c>
      <c r="BQ10" s="75" t="n">
        <v>34</v>
      </c>
      <c r="BR10" s="75" t="n">
        <v>74</v>
      </c>
      <c r="BS10" s="75" t="n">
        <v>43</v>
      </c>
      <c r="BT10" s="75" t="n">
        <v>65</v>
      </c>
      <c r="BU10" s="75" t="n">
        <v>44</v>
      </c>
      <c r="BV10" s="75" t="n">
        <v>83</v>
      </c>
      <c r="BW10" s="75" t="n">
        <v>81</v>
      </c>
      <c r="BX10" s="75" t="n">
        <v>57</v>
      </c>
      <c r="BY10" s="75" t="n">
        <v>90</v>
      </c>
      <c r="BZ10" s="75" t="n">
        <v>39</v>
      </c>
      <c r="CA10" s="75" t="n">
        <v>35</v>
      </c>
      <c r="CB10" s="75" t="n">
        <v>74</v>
      </c>
      <c r="CC10" s="75" t="n">
        <v>69</v>
      </c>
      <c r="CD10" s="75" t="n">
        <v>98</v>
      </c>
      <c r="CE10" s="75" t="n">
        <v>92</v>
      </c>
      <c r="CF10" s="75" t="n">
        <v>61</v>
      </c>
      <c r="CG10" s="75" t="n">
        <v>66</v>
      </c>
      <c r="CH10" s="75" t="n">
        <v>75</v>
      </c>
      <c r="CI10" s="75" t="n">
        <v>75</v>
      </c>
      <c r="CJ10" s="75" t="n">
        <v>91</v>
      </c>
      <c r="CK10" s="75" t="n">
        <v>70</v>
      </c>
      <c r="CL10" s="75" t="n">
        <v>86</v>
      </c>
      <c r="CM10" s="75" t="n">
        <v>37</v>
      </c>
      <c r="CN10" s="75" t="n">
        <v>66</v>
      </c>
      <c r="CO10" s="75" t="n">
        <v>39</v>
      </c>
      <c r="CP10" s="75" t="n">
        <v>70</v>
      </c>
      <c r="CQ10" s="75" t="n">
        <v>99</v>
      </c>
      <c r="CR10" s="75" t="n">
        <v>63</v>
      </c>
      <c r="CS10" s="75" t="n">
        <v>69</v>
      </c>
      <c r="CT10" s="75" t="n">
        <v>80</v>
      </c>
      <c r="CU10" s="75" t="n">
        <v>66</v>
      </c>
      <c r="CV10" s="75" t="n">
        <v>43</v>
      </c>
      <c r="CW10" s="75" t="n">
        <v>74</v>
      </c>
      <c r="CX10" s="75" t="n">
        <v>40</v>
      </c>
      <c r="CY10" s="75" t="n">
        <v>36</v>
      </c>
      <c r="CZ10" s="75" t="n">
        <v>33</v>
      </c>
      <c r="DA10" s="75" t="n">
        <v>91</v>
      </c>
      <c r="DB10" s="75" t="n">
        <v>55</v>
      </c>
      <c r="DC10" s="75" t="n">
        <v>47</v>
      </c>
      <c r="DD10" s="75" t="n">
        <v>46</v>
      </c>
      <c r="DE10" s="75" t="n">
        <v>82</v>
      </c>
      <c r="DF10" s="75" t="n">
        <v>65</v>
      </c>
      <c r="DG10" s="75" t="n">
        <v>88</v>
      </c>
      <c r="DH10" s="75" t="n">
        <v>31</v>
      </c>
      <c r="DI10" s="75" t="n">
        <v>41</v>
      </c>
      <c r="DJ10" s="75" t="n">
        <v>98</v>
      </c>
      <c r="DK10" s="75" t="n">
        <v>82</v>
      </c>
      <c r="DL10" s="75" t="n">
        <v>36</v>
      </c>
      <c r="DM10" s="75" t="n">
        <v>55</v>
      </c>
      <c r="DN10" s="75" t="n">
        <v>49</v>
      </c>
      <c r="DO10" s="75" t="n">
        <v>66</v>
      </c>
      <c r="DP10" s="75" t="n">
        <v>77</v>
      </c>
      <c r="DQ10" s="75" t="n">
        <v>49</v>
      </c>
      <c r="DR10" s="75" t="n">
        <v>100</v>
      </c>
      <c r="DS10" s="75" t="n">
        <v>82</v>
      </c>
      <c r="DT10" s="75" t="n">
        <v>31</v>
      </c>
      <c r="DU10" s="75" t="n">
        <v>58</v>
      </c>
      <c r="DV10" s="75" t="n">
        <v>47</v>
      </c>
      <c r="DW10" s="75" t="n">
        <v>40</v>
      </c>
      <c r="DX10" s="75" t="n">
        <v>63</v>
      </c>
      <c r="DY10" s="75" t="n">
        <v>73</v>
      </c>
      <c r="DZ10" s="75" t="n">
        <v>63</v>
      </c>
      <c r="EA10" s="75" t="n">
        <v>61</v>
      </c>
      <c r="EB10" s="75" t="n">
        <v>68</v>
      </c>
      <c r="EC10" s="75" t="n">
        <v>50</v>
      </c>
      <c r="ED10" s="75" t="n">
        <v>81</v>
      </c>
      <c r="EE10" s="75" t="n">
        <v>63</v>
      </c>
      <c r="EF10" s="75" t="n">
        <v>53</v>
      </c>
      <c r="EG10" s="75" t="n">
        <v>81</v>
      </c>
      <c r="EH10" s="75" t="n">
        <v>89</v>
      </c>
      <c r="EI10" s="75" t="n">
        <v>50</v>
      </c>
      <c r="EJ10" s="75" t="n">
        <v>83</v>
      </c>
      <c r="EK10" s="75" t="n">
        <v>41</v>
      </c>
      <c r="EL10" s="75" t="n">
        <v>86</v>
      </c>
      <c r="EM10" s="75" t="n">
        <v>98</v>
      </c>
      <c r="EN10" s="75" t="n">
        <v>31</v>
      </c>
      <c r="EO10" s="75" t="n">
        <v>34</v>
      </c>
      <c r="EP10" s="75" t="n">
        <v>93</v>
      </c>
      <c r="EQ10" s="6"/>
    </row>
    <row r="11" customFormat="false" ht="13.8" hidden="false" customHeight="false" outlineLevel="0" collapsed="false">
      <c r="A11" s="76"/>
      <c r="B11" s="77"/>
      <c r="C11" s="75"/>
      <c r="D11" s="75"/>
      <c r="E11" s="75"/>
      <c r="F11" s="75"/>
      <c r="G11" s="75"/>
      <c r="H11" s="75"/>
      <c r="I11" s="75" t="n">
        <v>37</v>
      </c>
      <c r="J11" s="75" t="n">
        <v>32</v>
      </c>
      <c r="K11" s="75" t="n">
        <v>40</v>
      </c>
      <c r="L11" s="75" t="n">
        <v>89</v>
      </c>
      <c r="M11" s="75" t="n">
        <v>43</v>
      </c>
      <c r="N11" s="75" t="n">
        <v>36</v>
      </c>
      <c r="O11" s="75" t="n">
        <v>44</v>
      </c>
      <c r="P11" s="75" t="n">
        <v>33</v>
      </c>
      <c r="Q11" s="75" t="n">
        <v>43</v>
      </c>
      <c r="R11" s="75" t="n">
        <v>57</v>
      </c>
      <c r="S11" s="75" t="n">
        <v>71</v>
      </c>
      <c r="T11" s="75" t="n">
        <v>49</v>
      </c>
      <c r="U11" s="75" t="n">
        <v>32</v>
      </c>
      <c r="V11" s="75" t="n">
        <v>30</v>
      </c>
      <c r="W11" s="75" t="n">
        <v>44</v>
      </c>
      <c r="X11" s="75" t="n">
        <v>35</v>
      </c>
      <c r="Y11" s="75" t="n">
        <v>33</v>
      </c>
      <c r="Z11" s="75" t="n">
        <v>35</v>
      </c>
      <c r="AA11" s="75" t="n">
        <v>48</v>
      </c>
      <c r="AB11" s="75" t="n">
        <v>77</v>
      </c>
      <c r="AC11" s="75" t="n">
        <v>36</v>
      </c>
      <c r="AD11" s="75" t="n">
        <v>57</v>
      </c>
      <c r="AE11" s="75" t="n">
        <v>56</v>
      </c>
      <c r="AF11" s="75" t="n">
        <v>43</v>
      </c>
      <c r="AG11" s="75" t="n">
        <v>80</v>
      </c>
      <c r="AH11" s="75" t="n">
        <v>32</v>
      </c>
      <c r="AI11" s="75" t="n">
        <v>53</v>
      </c>
      <c r="AJ11" s="75" t="n">
        <v>53</v>
      </c>
      <c r="AK11" s="75" t="n">
        <v>48</v>
      </c>
      <c r="AL11" s="75" t="n">
        <v>46</v>
      </c>
      <c r="AM11" s="75" t="n">
        <v>35</v>
      </c>
      <c r="AN11" s="75" t="n">
        <v>82</v>
      </c>
      <c r="AO11" s="75" t="n">
        <v>30</v>
      </c>
      <c r="AP11" s="75" t="n">
        <v>86</v>
      </c>
      <c r="AQ11" s="75" t="n">
        <v>47</v>
      </c>
      <c r="AR11" s="75" t="n">
        <v>93</v>
      </c>
      <c r="AS11" s="75" t="n">
        <v>86</v>
      </c>
      <c r="AT11" s="75" t="n">
        <v>45</v>
      </c>
      <c r="AU11" s="75" t="n">
        <v>58</v>
      </c>
      <c r="AV11" s="75" t="n">
        <v>54</v>
      </c>
      <c r="AW11" s="75" t="n">
        <v>30</v>
      </c>
      <c r="AX11" s="75" t="n">
        <v>76</v>
      </c>
      <c r="AY11" s="75" t="n">
        <v>64</v>
      </c>
      <c r="AZ11" s="75" t="n">
        <v>64</v>
      </c>
      <c r="BA11" s="75" t="n">
        <v>94</v>
      </c>
      <c r="BB11" s="75" t="n">
        <v>36</v>
      </c>
      <c r="BC11" s="75" t="n">
        <v>55</v>
      </c>
      <c r="BD11" s="75" t="n">
        <v>46</v>
      </c>
      <c r="BE11" s="75" t="n">
        <v>96</v>
      </c>
      <c r="BF11" s="75" t="n">
        <v>90</v>
      </c>
      <c r="BG11" s="75" t="n">
        <v>39</v>
      </c>
      <c r="BH11" s="75" t="n">
        <v>36</v>
      </c>
      <c r="BI11" s="75" t="n">
        <v>56</v>
      </c>
      <c r="BJ11" s="75" t="n">
        <v>85</v>
      </c>
      <c r="BK11" s="75" t="n">
        <v>98</v>
      </c>
      <c r="BL11" s="75" t="n">
        <v>62</v>
      </c>
      <c r="BM11" s="75" t="n">
        <v>44</v>
      </c>
      <c r="BN11" s="75" t="n">
        <v>71</v>
      </c>
      <c r="BO11" s="75" t="n">
        <v>50</v>
      </c>
      <c r="BP11" s="75" t="n">
        <v>36</v>
      </c>
      <c r="BQ11" s="75" t="n">
        <v>32</v>
      </c>
      <c r="BR11" s="75" t="n">
        <v>39</v>
      </c>
      <c r="BS11" s="75" t="n">
        <v>42</v>
      </c>
      <c r="BT11" s="75" t="n">
        <v>85</v>
      </c>
      <c r="BU11" s="75" t="n">
        <v>92</v>
      </c>
      <c r="BV11" s="75" t="n">
        <v>62</v>
      </c>
      <c r="BW11" s="75" t="n">
        <v>95</v>
      </c>
      <c r="BX11" s="75" t="n">
        <v>50</v>
      </c>
      <c r="BY11" s="75" t="n">
        <v>40</v>
      </c>
      <c r="BZ11" s="75" t="n">
        <v>39</v>
      </c>
      <c r="CA11" s="75" t="n">
        <v>97</v>
      </c>
      <c r="CB11" s="75" t="n">
        <v>54</v>
      </c>
      <c r="CC11" s="75" t="n">
        <v>40</v>
      </c>
      <c r="CD11" s="75" t="n">
        <v>40</v>
      </c>
      <c r="CE11" s="75" t="n">
        <v>64</v>
      </c>
      <c r="CF11" s="75" t="n">
        <v>83</v>
      </c>
      <c r="CG11" s="75" t="n">
        <v>71</v>
      </c>
      <c r="CH11" s="75" t="n">
        <v>99</v>
      </c>
      <c r="CI11" s="75" t="n">
        <v>95</v>
      </c>
      <c r="CJ11" s="75" t="n">
        <v>35</v>
      </c>
      <c r="CK11" s="75" t="n">
        <v>35</v>
      </c>
      <c r="CL11" s="75" t="n">
        <v>87</v>
      </c>
      <c r="CM11" s="75" t="n">
        <v>55</v>
      </c>
      <c r="CN11" s="75" t="n">
        <v>76</v>
      </c>
      <c r="CO11" s="75" t="n">
        <v>90</v>
      </c>
      <c r="CP11" s="75" t="n">
        <v>63</v>
      </c>
      <c r="CQ11" s="75" t="n">
        <v>50</v>
      </c>
      <c r="CR11" s="75" t="n">
        <v>91</v>
      </c>
      <c r="CS11" s="75" t="n">
        <v>71</v>
      </c>
      <c r="CT11" s="75" t="n">
        <v>98</v>
      </c>
      <c r="CU11" s="75" t="n">
        <v>58</v>
      </c>
      <c r="CV11" s="75" t="n">
        <v>92</v>
      </c>
      <c r="CW11" s="75" t="n">
        <v>49</v>
      </c>
      <c r="CX11" s="75" t="n">
        <v>94</v>
      </c>
      <c r="CY11" s="75" t="n">
        <v>92</v>
      </c>
      <c r="CZ11" s="75" t="n">
        <v>61</v>
      </c>
      <c r="DA11" s="75" t="n">
        <v>63</v>
      </c>
      <c r="DB11" s="75" t="n">
        <v>94</v>
      </c>
      <c r="DC11" s="75" t="n">
        <v>35</v>
      </c>
      <c r="DD11" s="75" t="n">
        <v>42</v>
      </c>
      <c r="DE11" s="75" t="n">
        <v>52</v>
      </c>
      <c r="DF11" s="75" t="n">
        <v>67</v>
      </c>
      <c r="DG11" s="75" t="n">
        <v>34</v>
      </c>
      <c r="DH11" s="75" t="n">
        <v>76</v>
      </c>
      <c r="DI11" s="75" t="n">
        <v>60</v>
      </c>
      <c r="DJ11" s="75" t="n">
        <v>52</v>
      </c>
      <c r="DK11" s="75" t="n">
        <v>30</v>
      </c>
      <c r="DL11" s="75" t="n">
        <v>59</v>
      </c>
      <c r="DM11" s="75" t="n">
        <v>58</v>
      </c>
      <c r="DN11" s="75" t="n">
        <v>50</v>
      </c>
      <c r="DO11" s="75" t="n">
        <v>34</v>
      </c>
      <c r="DP11" s="75" t="n">
        <v>63</v>
      </c>
      <c r="DQ11" s="75" t="n">
        <v>55</v>
      </c>
      <c r="DR11" s="75" t="n">
        <v>89</v>
      </c>
      <c r="DS11" s="75" t="n">
        <v>83</v>
      </c>
      <c r="DT11" s="75" t="n">
        <v>38</v>
      </c>
      <c r="DU11" s="75" t="n">
        <v>62</v>
      </c>
      <c r="DV11" s="75" t="n">
        <v>77</v>
      </c>
      <c r="DW11" s="75" t="n">
        <v>65</v>
      </c>
      <c r="DX11" s="75" t="n">
        <v>47</v>
      </c>
      <c r="DY11" s="75" t="n">
        <v>67</v>
      </c>
      <c r="DZ11" s="75" t="n">
        <v>71</v>
      </c>
      <c r="EA11" s="75" t="n">
        <v>90</v>
      </c>
      <c r="EB11" s="75" t="n">
        <v>50</v>
      </c>
      <c r="EC11" s="75" t="n">
        <v>96</v>
      </c>
      <c r="ED11" s="75" t="n">
        <v>93</v>
      </c>
      <c r="EE11" s="75" t="n">
        <v>31</v>
      </c>
      <c r="EF11" s="75" t="n">
        <v>42</v>
      </c>
      <c r="EG11" s="75" t="n">
        <v>35</v>
      </c>
      <c r="EH11" s="75" t="n">
        <v>94</v>
      </c>
      <c r="EI11" s="75" t="n">
        <v>92</v>
      </c>
      <c r="EJ11" s="75" t="n">
        <v>98</v>
      </c>
      <c r="EK11" s="75" t="n">
        <v>100</v>
      </c>
      <c r="EL11" s="75" t="n">
        <v>37</v>
      </c>
      <c r="EM11" s="75" t="n">
        <v>93</v>
      </c>
      <c r="EN11" s="75" t="n">
        <v>78</v>
      </c>
      <c r="EO11" s="75" t="n">
        <v>43</v>
      </c>
      <c r="EP11" s="75" t="n">
        <v>90</v>
      </c>
      <c r="EQ11" s="6"/>
    </row>
    <row r="12" customFormat="false" ht="13.8" hidden="false" customHeight="false" outlineLevel="0" collapsed="false">
      <c r="A12" s="76"/>
      <c r="B12" s="77"/>
      <c r="C12" s="75"/>
      <c r="D12" s="75"/>
      <c r="E12" s="75"/>
      <c r="F12" s="75"/>
      <c r="G12" s="75"/>
      <c r="H12" s="75"/>
      <c r="I12" s="75" t="n">
        <v>74</v>
      </c>
      <c r="J12" s="75" t="n">
        <v>74</v>
      </c>
      <c r="K12" s="75" t="n">
        <v>62</v>
      </c>
      <c r="L12" s="75" t="n">
        <v>47</v>
      </c>
      <c r="M12" s="75" t="n">
        <v>32</v>
      </c>
      <c r="N12" s="75" t="n">
        <v>41</v>
      </c>
      <c r="O12" s="75" t="n">
        <v>44</v>
      </c>
      <c r="P12" s="75" t="n">
        <v>41</v>
      </c>
      <c r="Q12" s="75" t="n">
        <v>45</v>
      </c>
      <c r="R12" s="75" t="n">
        <v>85</v>
      </c>
      <c r="S12" s="75" t="n">
        <v>82</v>
      </c>
      <c r="T12" s="75" t="n">
        <v>60</v>
      </c>
      <c r="U12" s="75" t="n">
        <v>33</v>
      </c>
      <c r="V12" s="75" t="n">
        <v>47</v>
      </c>
      <c r="W12" s="75" t="n">
        <v>34</v>
      </c>
      <c r="X12" s="75" t="n">
        <v>31</v>
      </c>
      <c r="Y12" s="75" t="n">
        <v>43</v>
      </c>
      <c r="Z12" s="75" t="n">
        <v>39</v>
      </c>
      <c r="AA12" s="75" t="n">
        <v>42</v>
      </c>
      <c r="AB12" s="75" t="n">
        <v>90</v>
      </c>
      <c r="AC12" s="75" t="n">
        <v>60</v>
      </c>
      <c r="AD12" s="75" t="n">
        <v>87</v>
      </c>
      <c r="AE12" s="75" t="n">
        <v>36</v>
      </c>
      <c r="AF12" s="75" t="n">
        <v>85</v>
      </c>
      <c r="AG12" s="75" t="n">
        <v>85</v>
      </c>
      <c r="AH12" s="75" t="n">
        <v>52</v>
      </c>
      <c r="AI12" s="75" t="n">
        <v>36</v>
      </c>
      <c r="AJ12" s="75" t="n">
        <v>95</v>
      </c>
      <c r="AK12" s="75" t="n">
        <v>53</v>
      </c>
      <c r="AL12" s="75" t="n">
        <v>30</v>
      </c>
      <c r="AM12" s="75" t="n">
        <v>88</v>
      </c>
      <c r="AN12" s="75" t="n">
        <v>89</v>
      </c>
      <c r="AO12" s="75" t="n">
        <v>75</v>
      </c>
      <c r="AP12" s="75" t="n">
        <v>72</v>
      </c>
      <c r="AQ12" s="75" t="n">
        <v>45</v>
      </c>
      <c r="AR12" s="75" t="n">
        <v>46</v>
      </c>
      <c r="AS12" s="75" t="n">
        <v>70</v>
      </c>
      <c r="AT12" s="75" t="n">
        <v>38</v>
      </c>
      <c r="AU12" s="75" t="n">
        <v>86</v>
      </c>
      <c r="AV12" s="75" t="n">
        <v>48</v>
      </c>
      <c r="AW12" s="75" t="n">
        <v>38</v>
      </c>
      <c r="AX12" s="75" t="n">
        <v>82</v>
      </c>
      <c r="AY12" s="75" t="n">
        <v>53</v>
      </c>
      <c r="AZ12" s="75" t="n">
        <v>63</v>
      </c>
      <c r="BA12" s="75" t="n">
        <v>67</v>
      </c>
      <c r="BB12" s="75" t="n">
        <v>50</v>
      </c>
      <c r="BC12" s="75" t="n">
        <v>88</v>
      </c>
      <c r="BD12" s="75" t="n">
        <v>84</v>
      </c>
      <c r="BE12" s="75" t="n">
        <v>64</v>
      </c>
      <c r="BF12" s="75" t="n">
        <v>66</v>
      </c>
      <c r="BG12" s="75" t="n">
        <v>55</v>
      </c>
      <c r="BH12" s="75" t="n">
        <v>99</v>
      </c>
      <c r="BI12" s="75" t="n">
        <v>85</v>
      </c>
      <c r="BJ12" s="75" t="n">
        <v>92</v>
      </c>
      <c r="BK12" s="75" t="n">
        <v>75</v>
      </c>
      <c r="BL12" s="75" t="n">
        <v>89</v>
      </c>
      <c r="BM12" s="75" t="n">
        <v>74</v>
      </c>
      <c r="BN12" s="75" t="n">
        <v>82</v>
      </c>
      <c r="BO12" s="75" t="n">
        <v>100</v>
      </c>
      <c r="BP12" s="75" t="n">
        <v>80</v>
      </c>
      <c r="BQ12" s="75" t="n">
        <v>55</v>
      </c>
      <c r="BR12" s="75" t="n">
        <v>91</v>
      </c>
      <c r="BS12" s="75" t="n">
        <v>63</v>
      </c>
      <c r="BT12" s="75" t="n">
        <v>59</v>
      </c>
      <c r="BU12" s="75" t="n">
        <v>30</v>
      </c>
      <c r="BV12" s="75" t="n">
        <v>66</v>
      </c>
      <c r="BW12" s="75" t="n">
        <v>66</v>
      </c>
      <c r="BX12" s="75" t="n">
        <v>61</v>
      </c>
      <c r="BY12" s="75" t="n">
        <v>51</v>
      </c>
      <c r="BZ12" s="75" t="n">
        <v>47</v>
      </c>
      <c r="CA12" s="75" t="n">
        <v>48</v>
      </c>
      <c r="CB12" s="75" t="n">
        <v>52</v>
      </c>
      <c r="CC12" s="75" t="n">
        <v>32</v>
      </c>
      <c r="CD12" s="75" t="n">
        <v>36</v>
      </c>
      <c r="CE12" s="75" t="n">
        <v>98</v>
      </c>
      <c r="CF12" s="75" t="n">
        <v>80</v>
      </c>
      <c r="CG12" s="75" t="n">
        <v>52</v>
      </c>
      <c r="CH12" s="75" t="n">
        <v>100</v>
      </c>
      <c r="CI12" s="75" t="n">
        <v>40</v>
      </c>
      <c r="CJ12" s="75" t="n">
        <v>68</v>
      </c>
      <c r="CK12" s="75" t="n">
        <v>76</v>
      </c>
      <c r="CL12" s="75" t="n">
        <v>49</v>
      </c>
      <c r="CM12" s="75" t="n">
        <v>70</v>
      </c>
      <c r="CN12" s="75" t="n">
        <v>51</v>
      </c>
      <c r="CO12" s="75" t="n">
        <v>72</v>
      </c>
      <c r="CP12" s="75" t="n">
        <v>71</v>
      </c>
      <c r="CQ12" s="75" t="n">
        <v>71</v>
      </c>
      <c r="CR12" s="75" t="n">
        <v>90</v>
      </c>
      <c r="CS12" s="75" t="n">
        <v>43</v>
      </c>
      <c r="CT12" s="75" t="n">
        <v>96</v>
      </c>
      <c r="CU12" s="75" t="n">
        <v>67</v>
      </c>
      <c r="CV12" s="75" t="n">
        <v>98</v>
      </c>
      <c r="CW12" s="75" t="n">
        <v>33</v>
      </c>
      <c r="CX12" s="75" t="n">
        <v>52</v>
      </c>
      <c r="CY12" s="75" t="n">
        <v>67</v>
      </c>
      <c r="CZ12" s="75" t="n">
        <v>35</v>
      </c>
      <c r="DA12" s="75" t="n">
        <v>51</v>
      </c>
      <c r="DB12" s="75" t="n">
        <v>52</v>
      </c>
      <c r="DC12" s="75" t="n">
        <v>30</v>
      </c>
      <c r="DD12" s="75" t="n">
        <v>69</v>
      </c>
      <c r="DE12" s="75" t="n">
        <v>33</v>
      </c>
      <c r="DF12" s="75" t="n">
        <v>53</v>
      </c>
      <c r="DG12" s="75" t="n">
        <v>71</v>
      </c>
      <c r="DH12" s="75" t="n">
        <v>42</v>
      </c>
      <c r="DI12" s="75" t="n">
        <v>47</v>
      </c>
      <c r="DJ12" s="75" t="n">
        <v>74</v>
      </c>
      <c r="DK12" s="75" t="n">
        <v>99</v>
      </c>
      <c r="DL12" s="75" t="n">
        <v>55</v>
      </c>
      <c r="DM12" s="75" t="n">
        <v>35</v>
      </c>
      <c r="DN12" s="75" t="n">
        <v>66</v>
      </c>
      <c r="DO12" s="75" t="n">
        <v>42</v>
      </c>
      <c r="DP12" s="75" t="n">
        <v>89</v>
      </c>
      <c r="DQ12" s="75" t="n">
        <v>52</v>
      </c>
      <c r="DR12" s="75" t="n">
        <v>97</v>
      </c>
      <c r="DS12" s="75" t="n">
        <v>66</v>
      </c>
      <c r="DT12" s="75" t="n">
        <v>93</v>
      </c>
      <c r="DU12" s="75" t="n">
        <v>90</v>
      </c>
      <c r="DV12" s="75" t="n">
        <v>68</v>
      </c>
      <c r="DW12" s="75" t="n">
        <v>41</v>
      </c>
      <c r="DX12" s="75" t="n">
        <v>57</v>
      </c>
      <c r="DY12" s="75" t="n">
        <v>75</v>
      </c>
      <c r="DZ12" s="75" t="n">
        <v>45</v>
      </c>
      <c r="EA12" s="75" t="n">
        <v>96</v>
      </c>
      <c r="EB12" s="75" t="n">
        <v>92</v>
      </c>
      <c r="EC12" s="75" t="n">
        <v>44</v>
      </c>
      <c r="ED12" s="75" t="n">
        <v>56</v>
      </c>
      <c r="EE12" s="75" t="n">
        <v>41</v>
      </c>
      <c r="EF12" s="75" t="n">
        <v>34</v>
      </c>
      <c r="EG12" s="75" t="n">
        <v>70</v>
      </c>
      <c r="EH12" s="75" t="n">
        <v>74</v>
      </c>
      <c r="EI12" s="75" t="n">
        <v>60</v>
      </c>
      <c r="EJ12" s="75" t="n">
        <v>83</v>
      </c>
      <c r="EK12" s="75" t="n">
        <v>62</v>
      </c>
      <c r="EL12" s="75" t="n">
        <v>37</v>
      </c>
      <c r="EM12" s="75" t="n">
        <v>67</v>
      </c>
      <c r="EN12" s="75" t="n">
        <v>62</v>
      </c>
      <c r="EO12" s="75" t="n">
        <v>97</v>
      </c>
      <c r="EP12" s="75" t="n">
        <v>31</v>
      </c>
      <c r="EQ12" s="6"/>
    </row>
    <row r="13" customFormat="false" ht="13.8" hidden="false" customHeight="false" outlineLevel="0" collapsed="false">
      <c r="A13" s="76"/>
      <c r="B13" s="77"/>
      <c r="C13" s="75"/>
      <c r="D13" s="75"/>
      <c r="E13" s="75"/>
      <c r="F13" s="75"/>
      <c r="G13" s="75"/>
      <c r="H13" s="75"/>
      <c r="I13" s="75" t="n">
        <v>34</v>
      </c>
      <c r="J13" s="75" t="n">
        <v>35</v>
      </c>
      <c r="K13" s="75" t="n">
        <v>59</v>
      </c>
      <c r="L13" s="75" t="n">
        <v>94</v>
      </c>
      <c r="M13" s="75" t="n">
        <v>45</v>
      </c>
      <c r="N13" s="75" t="n">
        <v>33</v>
      </c>
      <c r="O13" s="75" t="n">
        <v>37</v>
      </c>
      <c r="P13" s="75" t="n">
        <v>30</v>
      </c>
      <c r="Q13" s="75" t="n">
        <v>36</v>
      </c>
      <c r="R13" s="75" t="n">
        <v>57</v>
      </c>
      <c r="S13" s="75" t="n">
        <v>58</v>
      </c>
      <c r="T13" s="75" t="n">
        <v>81</v>
      </c>
      <c r="U13" s="75" t="n">
        <v>63</v>
      </c>
      <c r="V13" s="75" t="n">
        <v>30</v>
      </c>
      <c r="W13" s="75" t="n">
        <v>37</v>
      </c>
      <c r="X13" s="75" t="n">
        <v>38</v>
      </c>
      <c r="Y13" s="75" t="n">
        <v>49</v>
      </c>
      <c r="Z13" s="75" t="n">
        <v>42</v>
      </c>
      <c r="AA13" s="75" t="n">
        <v>46</v>
      </c>
      <c r="AB13" s="75" t="n">
        <v>91</v>
      </c>
      <c r="AC13" s="75" t="n">
        <v>62</v>
      </c>
      <c r="AD13" s="75" t="n">
        <v>32</v>
      </c>
      <c r="AE13" s="75" t="n">
        <v>50</v>
      </c>
      <c r="AF13" s="75" t="n">
        <v>95</v>
      </c>
      <c r="AG13" s="75" t="n">
        <v>47</v>
      </c>
      <c r="AH13" s="75" t="n">
        <v>81</v>
      </c>
      <c r="AI13" s="75" t="n">
        <v>100</v>
      </c>
      <c r="AJ13" s="75" t="n">
        <v>77</v>
      </c>
      <c r="AK13" s="75" t="n">
        <v>54</v>
      </c>
      <c r="AL13" s="75" t="n">
        <v>33</v>
      </c>
      <c r="AM13" s="75" t="n">
        <v>94</v>
      </c>
      <c r="AN13" s="75" t="n">
        <v>47</v>
      </c>
      <c r="AO13" s="75" t="n">
        <v>99</v>
      </c>
      <c r="AP13" s="75" t="n">
        <v>74</v>
      </c>
      <c r="AQ13" s="75" t="n">
        <v>85</v>
      </c>
      <c r="AR13" s="75" t="n">
        <v>99</v>
      </c>
      <c r="AS13" s="75" t="n">
        <v>91</v>
      </c>
      <c r="AT13" s="75" t="n">
        <v>93</v>
      </c>
      <c r="AU13" s="75" t="n">
        <v>74</v>
      </c>
      <c r="AV13" s="75" t="n">
        <v>52</v>
      </c>
      <c r="AW13" s="75" t="n">
        <v>76</v>
      </c>
      <c r="AX13" s="75" t="n">
        <v>33</v>
      </c>
      <c r="AY13" s="75" t="n">
        <v>99</v>
      </c>
      <c r="AZ13" s="75" t="n">
        <v>56</v>
      </c>
      <c r="BA13" s="75" t="n">
        <v>55</v>
      </c>
      <c r="BB13" s="75" t="n">
        <v>88</v>
      </c>
      <c r="BC13" s="75" t="n">
        <v>92</v>
      </c>
      <c r="BD13" s="75" t="n">
        <v>89</v>
      </c>
      <c r="BE13" s="75" t="n">
        <v>51</v>
      </c>
      <c r="BF13" s="75" t="n">
        <v>67</v>
      </c>
      <c r="BG13" s="75" t="n">
        <v>96</v>
      </c>
      <c r="BH13" s="75" t="n">
        <v>84</v>
      </c>
      <c r="BI13" s="75" t="n">
        <v>74</v>
      </c>
      <c r="BJ13" s="75" t="n">
        <v>76</v>
      </c>
      <c r="BK13" s="75" t="n">
        <v>81</v>
      </c>
      <c r="BL13" s="75" t="n">
        <v>94</v>
      </c>
      <c r="BM13" s="75" t="n">
        <v>88</v>
      </c>
      <c r="BN13" s="75" t="n">
        <v>66</v>
      </c>
      <c r="BO13" s="75" t="n">
        <v>35</v>
      </c>
      <c r="BP13" s="75" t="n">
        <v>80</v>
      </c>
      <c r="BQ13" s="75" t="n">
        <v>96</v>
      </c>
      <c r="BR13" s="75" t="n">
        <v>92</v>
      </c>
      <c r="BS13" s="75" t="n">
        <v>89</v>
      </c>
      <c r="BT13" s="75" t="n">
        <v>74</v>
      </c>
      <c r="BU13" s="75" t="n">
        <v>90</v>
      </c>
      <c r="BV13" s="75" t="n">
        <v>84</v>
      </c>
      <c r="BW13" s="75" t="n">
        <v>72</v>
      </c>
      <c r="BX13" s="75" t="n">
        <v>31</v>
      </c>
      <c r="BY13" s="75" t="n">
        <v>48</v>
      </c>
      <c r="BZ13" s="75" t="n">
        <v>90</v>
      </c>
      <c r="CA13" s="75" t="n">
        <v>48</v>
      </c>
      <c r="CB13" s="75" t="n">
        <v>35</v>
      </c>
      <c r="CC13" s="75" t="n">
        <v>94</v>
      </c>
      <c r="CD13" s="75" t="n">
        <v>94</v>
      </c>
      <c r="CE13" s="75" t="n">
        <v>40</v>
      </c>
      <c r="CF13" s="75" t="n">
        <v>91</v>
      </c>
      <c r="CG13" s="75" t="n">
        <v>77</v>
      </c>
      <c r="CH13" s="75" t="n">
        <v>53</v>
      </c>
      <c r="CI13" s="75" t="n">
        <v>41</v>
      </c>
      <c r="CJ13" s="75" t="n">
        <v>36</v>
      </c>
      <c r="CK13" s="75" t="n">
        <v>95</v>
      </c>
      <c r="CL13" s="75" t="n">
        <v>48</v>
      </c>
      <c r="CM13" s="75" t="n">
        <v>47</v>
      </c>
      <c r="CN13" s="75" t="n">
        <v>87</v>
      </c>
      <c r="CO13" s="75" t="n">
        <v>43</v>
      </c>
      <c r="CP13" s="75" t="n">
        <v>39</v>
      </c>
      <c r="CQ13" s="75" t="n">
        <v>42</v>
      </c>
      <c r="CR13" s="75" t="n">
        <v>63</v>
      </c>
      <c r="CS13" s="75" t="n">
        <v>90</v>
      </c>
      <c r="CT13" s="75" t="n">
        <v>88</v>
      </c>
      <c r="CU13" s="75" t="n">
        <v>45</v>
      </c>
      <c r="CV13" s="75" t="n">
        <v>94</v>
      </c>
      <c r="CW13" s="75" t="n">
        <v>43</v>
      </c>
      <c r="CX13" s="75" t="n">
        <v>100</v>
      </c>
      <c r="CY13" s="75" t="n">
        <v>51</v>
      </c>
      <c r="CZ13" s="75" t="n">
        <v>55</v>
      </c>
      <c r="DA13" s="75" t="n">
        <v>60</v>
      </c>
      <c r="DB13" s="75" t="n">
        <v>98</v>
      </c>
      <c r="DC13" s="75" t="n">
        <v>33</v>
      </c>
      <c r="DD13" s="75" t="n">
        <v>92</v>
      </c>
      <c r="DE13" s="75" t="n">
        <v>77</v>
      </c>
      <c r="DF13" s="75" t="n">
        <v>57</v>
      </c>
      <c r="DG13" s="75" t="n">
        <v>47</v>
      </c>
      <c r="DH13" s="75" t="n">
        <v>96</v>
      </c>
      <c r="DI13" s="75" t="n">
        <v>88</v>
      </c>
      <c r="DJ13" s="75" t="n">
        <v>35</v>
      </c>
      <c r="DK13" s="75" t="n">
        <v>97</v>
      </c>
      <c r="DL13" s="75" t="n">
        <v>94</v>
      </c>
      <c r="DM13" s="75" t="n">
        <v>92</v>
      </c>
      <c r="DN13" s="75" t="n">
        <v>77</v>
      </c>
      <c r="DO13" s="75" t="n">
        <v>95</v>
      </c>
      <c r="DP13" s="75" t="n">
        <v>63</v>
      </c>
      <c r="DQ13" s="75" t="n">
        <v>84</v>
      </c>
      <c r="DR13" s="75" t="n">
        <v>31</v>
      </c>
      <c r="DS13" s="75" t="n">
        <v>95</v>
      </c>
      <c r="DT13" s="75" t="n">
        <v>47</v>
      </c>
      <c r="DU13" s="75" t="n">
        <v>97</v>
      </c>
      <c r="DV13" s="75" t="n">
        <v>79</v>
      </c>
      <c r="DW13" s="75" t="n">
        <v>61</v>
      </c>
      <c r="DX13" s="75" t="n">
        <v>31</v>
      </c>
      <c r="DY13" s="75" t="n">
        <v>62</v>
      </c>
      <c r="DZ13" s="75" t="n">
        <v>82</v>
      </c>
      <c r="EA13" s="75" t="n">
        <v>55</v>
      </c>
      <c r="EB13" s="75" t="n">
        <v>59</v>
      </c>
      <c r="EC13" s="75" t="n">
        <v>90</v>
      </c>
      <c r="ED13" s="75" t="n">
        <v>92</v>
      </c>
      <c r="EE13" s="75" t="n">
        <v>49</v>
      </c>
      <c r="EF13" s="75" t="n">
        <v>65</v>
      </c>
      <c r="EG13" s="75" t="n">
        <v>84</v>
      </c>
      <c r="EH13" s="75" t="n">
        <v>66</v>
      </c>
      <c r="EI13" s="75" t="n">
        <v>35</v>
      </c>
      <c r="EJ13" s="75" t="n">
        <v>59</v>
      </c>
      <c r="EK13" s="75" t="n">
        <v>56</v>
      </c>
      <c r="EL13" s="75" t="n">
        <v>75</v>
      </c>
      <c r="EM13" s="75" t="n">
        <v>67</v>
      </c>
      <c r="EN13" s="75" t="n">
        <v>88</v>
      </c>
      <c r="EO13" s="75" t="n">
        <v>96</v>
      </c>
      <c r="EP13" s="75" t="n">
        <v>65</v>
      </c>
      <c r="EQ13" s="6"/>
    </row>
    <row r="14" customFormat="false" ht="13.8" hidden="false" customHeight="false" outlineLevel="0" collapsed="false">
      <c r="A14" s="76"/>
      <c r="B14" s="77"/>
      <c r="C14" s="75"/>
      <c r="D14" s="75"/>
      <c r="E14" s="75"/>
      <c r="F14" s="75"/>
      <c r="G14" s="75"/>
      <c r="H14" s="75"/>
      <c r="I14" s="75" t="n">
        <v>35</v>
      </c>
      <c r="J14" s="75" t="n">
        <v>35</v>
      </c>
      <c r="K14" s="75" t="n">
        <v>67</v>
      </c>
      <c r="L14" s="75" t="n">
        <v>68</v>
      </c>
      <c r="M14" s="75" t="n">
        <v>39</v>
      </c>
      <c r="N14" s="75" t="n">
        <v>31</v>
      </c>
      <c r="O14" s="75" t="n">
        <v>32</v>
      </c>
      <c r="P14" s="75" t="n">
        <v>47</v>
      </c>
      <c r="Q14" s="75" t="n">
        <v>34</v>
      </c>
      <c r="R14" s="75" t="n">
        <v>70</v>
      </c>
      <c r="S14" s="75" t="n">
        <v>89</v>
      </c>
      <c r="T14" s="75" t="n">
        <v>68</v>
      </c>
      <c r="U14" s="75" t="n">
        <v>36</v>
      </c>
      <c r="V14" s="75" t="n">
        <v>70</v>
      </c>
      <c r="W14" s="75" t="n">
        <v>33</v>
      </c>
      <c r="X14" s="75" t="n">
        <v>39</v>
      </c>
      <c r="Y14" s="75" t="n">
        <v>31</v>
      </c>
      <c r="Z14" s="75" t="n">
        <v>31</v>
      </c>
      <c r="AA14" s="75" t="n">
        <v>30</v>
      </c>
      <c r="AB14" s="75" t="n">
        <v>71</v>
      </c>
      <c r="AC14" s="75" t="n">
        <v>63</v>
      </c>
      <c r="AD14" s="75" t="n">
        <v>95</v>
      </c>
      <c r="AE14" s="75" t="n">
        <v>91</v>
      </c>
      <c r="AF14" s="75" t="n">
        <v>34</v>
      </c>
      <c r="AG14" s="75" t="n">
        <v>100</v>
      </c>
      <c r="AH14" s="75" t="n">
        <v>76</v>
      </c>
      <c r="AI14" s="75" t="n">
        <v>35</v>
      </c>
      <c r="AJ14" s="75" t="n">
        <v>83</v>
      </c>
      <c r="AK14" s="75" t="n">
        <v>48</v>
      </c>
      <c r="AL14" s="75" t="n">
        <v>89</v>
      </c>
      <c r="AM14" s="75" t="n">
        <v>85</v>
      </c>
      <c r="AN14" s="75" t="n">
        <v>76</v>
      </c>
      <c r="AO14" s="75" t="n">
        <v>32</v>
      </c>
      <c r="AP14" s="75" t="n">
        <v>75</v>
      </c>
      <c r="AQ14" s="75" t="n">
        <v>79</v>
      </c>
      <c r="AR14" s="75" t="n">
        <v>33</v>
      </c>
      <c r="AS14" s="75" t="n">
        <v>58</v>
      </c>
      <c r="AT14" s="75" t="n">
        <v>55</v>
      </c>
      <c r="AU14" s="75" t="n">
        <v>41</v>
      </c>
      <c r="AV14" s="75" t="n">
        <v>44</v>
      </c>
      <c r="AW14" s="75" t="n">
        <v>100</v>
      </c>
      <c r="AX14" s="75" t="n">
        <v>63</v>
      </c>
      <c r="AY14" s="75" t="n">
        <v>76</v>
      </c>
      <c r="AZ14" s="75" t="n">
        <v>37</v>
      </c>
      <c r="BA14" s="75" t="n">
        <v>65</v>
      </c>
      <c r="BB14" s="75" t="n">
        <v>67</v>
      </c>
      <c r="BC14" s="75" t="n">
        <v>47</v>
      </c>
      <c r="BD14" s="75" t="n">
        <v>36</v>
      </c>
      <c r="BE14" s="75" t="n">
        <v>47</v>
      </c>
      <c r="BF14" s="75" t="n">
        <v>39</v>
      </c>
      <c r="BG14" s="75" t="n">
        <v>96</v>
      </c>
      <c r="BH14" s="75" t="n">
        <v>96</v>
      </c>
      <c r="BI14" s="75" t="n">
        <v>47</v>
      </c>
      <c r="BJ14" s="75" t="n">
        <v>36</v>
      </c>
      <c r="BK14" s="75" t="n">
        <v>38</v>
      </c>
      <c r="BL14" s="75" t="n">
        <v>45</v>
      </c>
      <c r="BM14" s="75" t="n">
        <v>91</v>
      </c>
      <c r="BN14" s="75" t="n">
        <v>55</v>
      </c>
      <c r="BO14" s="75" t="n">
        <v>89</v>
      </c>
      <c r="BP14" s="75" t="n">
        <v>63</v>
      </c>
      <c r="BQ14" s="75" t="n">
        <v>59</v>
      </c>
      <c r="BR14" s="75" t="n">
        <v>70</v>
      </c>
      <c r="BS14" s="75" t="n">
        <v>60</v>
      </c>
      <c r="BT14" s="75" t="n">
        <v>76</v>
      </c>
      <c r="BU14" s="75" t="n">
        <v>64</v>
      </c>
      <c r="BV14" s="75" t="n">
        <v>97</v>
      </c>
      <c r="BW14" s="75" t="n">
        <v>94</v>
      </c>
      <c r="BX14" s="75" t="n">
        <v>50</v>
      </c>
      <c r="BY14" s="75" t="n">
        <v>55</v>
      </c>
      <c r="BZ14" s="75" t="n">
        <v>40</v>
      </c>
      <c r="CA14" s="75" t="n">
        <v>43</v>
      </c>
      <c r="CB14" s="75" t="n">
        <v>48</v>
      </c>
      <c r="CC14" s="75" t="n">
        <v>88</v>
      </c>
      <c r="CD14" s="75" t="n">
        <v>47</v>
      </c>
      <c r="CE14" s="75" t="n">
        <v>94</v>
      </c>
      <c r="CF14" s="75" t="n">
        <v>91</v>
      </c>
      <c r="CG14" s="75" t="n">
        <v>99</v>
      </c>
      <c r="CH14" s="75" t="n">
        <v>36</v>
      </c>
      <c r="CI14" s="75" t="n">
        <v>31</v>
      </c>
      <c r="CJ14" s="75" t="n">
        <v>81</v>
      </c>
      <c r="CK14" s="75" t="n">
        <v>80</v>
      </c>
      <c r="CL14" s="75" t="n">
        <v>65</v>
      </c>
      <c r="CM14" s="75" t="n">
        <v>65</v>
      </c>
      <c r="CN14" s="75" t="n">
        <v>83</v>
      </c>
      <c r="CO14" s="75" t="n">
        <v>89</v>
      </c>
      <c r="CP14" s="75" t="n">
        <v>38</v>
      </c>
      <c r="CQ14" s="75" t="n">
        <v>66</v>
      </c>
      <c r="CR14" s="75" t="n">
        <v>37</v>
      </c>
      <c r="CS14" s="75" t="n">
        <v>85</v>
      </c>
      <c r="CT14" s="75" t="n">
        <v>31</v>
      </c>
      <c r="CU14" s="75" t="n">
        <v>69</v>
      </c>
      <c r="CV14" s="75" t="n">
        <v>90</v>
      </c>
      <c r="CW14" s="75" t="n">
        <v>84</v>
      </c>
      <c r="CX14" s="75" t="n">
        <v>48</v>
      </c>
      <c r="CY14" s="75" t="n">
        <v>42</v>
      </c>
      <c r="CZ14" s="75" t="n">
        <v>72</v>
      </c>
      <c r="DA14" s="75" t="n">
        <v>86</v>
      </c>
      <c r="DB14" s="75" t="n">
        <v>58</v>
      </c>
      <c r="DC14" s="75" t="n">
        <v>63</v>
      </c>
      <c r="DD14" s="75" t="n">
        <v>62</v>
      </c>
      <c r="DE14" s="75" t="n">
        <v>55</v>
      </c>
      <c r="DF14" s="75" t="n">
        <v>93</v>
      </c>
      <c r="DG14" s="75" t="n">
        <v>48</v>
      </c>
      <c r="DH14" s="75" t="n">
        <v>74</v>
      </c>
      <c r="DI14" s="75" t="n">
        <v>81</v>
      </c>
      <c r="DJ14" s="75" t="n">
        <v>63</v>
      </c>
      <c r="DK14" s="75" t="n">
        <v>89</v>
      </c>
      <c r="DL14" s="75" t="n">
        <v>38</v>
      </c>
      <c r="DM14" s="75" t="n">
        <v>68</v>
      </c>
      <c r="DN14" s="75" t="n">
        <v>36</v>
      </c>
      <c r="DO14" s="75" t="n">
        <v>36</v>
      </c>
      <c r="DP14" s="75" t="n">
        <v>84</v>
      </c>
      <c r="DQ14" s="75" t="n">
        <v>36</v>
      </c>
      <c r="DR14" s="75" t="n">
        <v>44</v>
      </c>
      <c r="DS14" s="75" t="n">
        <v>61</v>
      </c>
      <c r="DT14" s="75" t="n">
        <v>99</v>
      </c>
      <c r="DU14" s="75" t="n">
        <v>65</v>
      </c>
      <c r="DV14" s="75" t="n">
        <v>70</v>
      </c>
      <c r="DW14" s="75" t="n">
        <v>91</v>
      </c>
      <c r="DX14" s="75" t="n">
        <v>75</v>
      </c>
      <c r="DY14" s="75" t="n">
        <v>93</v>
      </c>
      <c r="DZ14" s="75" t="n">
        <v>84</v>
      </c>
      <c r="EA14" s="75" t="n">
        <v>99</v>
      </c>
      <c r="EB14" s="75" t="n">
        <v>75</v>
      </c>
      <c r="EC14" s="75" t="n">
        <v>72</v>
      </c>
      <c r="ED14" s="75" t="n">
        <v>83</v>
      </c>
      <c r="EE14" s="75" t="n">
        <v>75</v>
      </c>
      <c r="EF14" s="75" t="n">
        <v>33</v>
      </c>
      <c r="EG14" s="75" t="n">
        <v>47</v>
      </c>
      <c r="EH14" s="75" t="n">
        <v>33</v>
      </c>
      <c r="EI14" s="75" t="n">
        <v>63</v>
      </c>
      <c r="EJ14" s="75" t="n">
        <v>54</v>
      </c>
      <c r="EK14" s="75" t="n">
        <v>85</v>
      </c>
      <c r="EL14" s="75" t="n">
        <v>79</v>
      </c>
      <c r="EM14" s="75" t="n">
        <v>73</v>
      </c>
      <c r="EN14" s="75" t="n">
        <v>61</v>
      </c>
      <c r="EO14" s="75" t="n">
        <v>41</v>
      </c>
      <c r="EP14" s="75" t="n">
        <v>51</v>
      </c>
      <c r="EQ14" s="6"/>
    </row>
    <row r="15" customFormat="false" ht="13.8" hidden="false" customHeight="false" outlineLevel="0" collapsed="false">
      <c r="A15" s="76"/>
      <c r="B15" s="77"/>
      <c r="C15" s="75"/>
      <c r="D15" s="75"/>
      <c r="E15" s="75"/>
      <c r="F15" s="75"/>
      <c r="G15" s="75"/>
      <c r="H15" s="75"/>
      <c r="I15" s="75" t="n">
        <v>31</v>
      </c>
      <c r="J15" s="75" t="n">
        <v>43</v>
      </c>
      <c r="K15" s="75" t="n">
        <v>37</v>
      </c>
      <c r="L15" s="75" t="n">
        <v>87</v>
      </c>
      <c r="M15" s="75" t="n">
        <v>47</v>
      </c>
      <c r="N15" s="75" t="n">
        <v>32</v>
      </c>
      <c r="O15" s="75" t="n">
        <v>38</v>
      </c>
      <c r="P15" s="75" t="n">
        <v>43</v>
      </c>
      <c r="Q15" s="75" t="n">
        <v>44</v>
      </c>
      <c r="R15" s="75" t="n">
        <v>99</v>
      </c>
      <c r="S15" s="75" t="n">
        <v>93</v>
      </c>
      <c r="T15" s="75" t="n">
        <v>96</v>
      </c>
      <c r="U15" s="75" t="n">
        <v>45</v>
      </c>
      <c r="V15" s="75" t="n">
        <v>47</v>
      </c>
      <c r="W15" s="75" t="n">
        <v>43</v>
      </c>
      <c r="X15" s="75" t="n">
        <v>31</v>
      </c>
      <c r="Y15" s="75" t="n">
        <v>45</v>
      </c>
      <c r="Z15" s="75" t="n">
        <v>38</v>
      </c>
      <c r="AA15" s="75" t="n">
        <v>48</v>
      </c>
      <c r="AB15" s="75" t="n">
        <v>76</v>
      </c>
      <c r="AC15" s="75" t="n">
        <v>91</v>
      </c>
      <c r="AD15" s="75" t="n">
        <v>85</v>
      </c>
      <c r="AE15" s="75" t="n">
        <v>68</v>
      </c>
      <c r="AF15" s="75" t="n">
        <v>60</v>
      </c>
      <c r="AG15" s="75" t="n">
        <v>37</v>
      </c>
      <c r="AH15" s="75" t="n">
        <v>50</v>
      </c>
      <c r="AI15" s="75" t="n">
        <v>60</v>
      </c>
      <c r="AJ15" s="75" t="n">
        <v>51</v>
      </c>
      <c r="AK15" s="75" t="n">
        <v>60</v>
      </c>
      <c r="AL15" s="75" t="n">
        <v>93</v>
      </c>
      <c r="AM15" s="75" t="n">
        <v>96</v>
      </c>
      <c r="AN15" s="75" t="n">
        <v>53</v>
      </c>
      <c r="AO15" s="75" t="n">
        <v>76</v>
      </c>
      <c r="AP15" s="75" t="n">
        <v>73</v>
      </c>
      <c r="AQ15" s="75" t="n">
        <v>45</v>
      </c>
      <c r="AR15" s="75" t="n">
        <v>75</v>
      </c>
      <c r="AS15" s="75" t="n">
        <v>65</v>
      </c>
      <c r="AT15" s="75" t="n">
        <v>39</v>
      </c>
      <c r="AU15" s="75" t="n">
        <v>76</v>
      </c>
      <c r="AV15" s="75" t="n">
        <v>60</v>
      </c>
      <c r="AW15" s="75" t="n">
        <v>92</v>
      </c>
      <c r="AX15" s="75" t="n">
        <v>55</v>
      </c>
      <c r="AY15" s="75" t="n">
        <v>48</v>
      </c>
      <c r="AZ15" s="75" t="n">
        <v>86</v>
      </c>
      <c r="BA15" s="75" t="n">
        <v>51</v>
      </c>
      <c r="BB15" s="75" t="n">
        <v>56</v>
      </c>
      <c r="BC15" s="75" t="n">
        <v>66</v>
      </c>
      <c r="BD15" s="75" t="n">
        <v>84</v>
      </c>
      <c r="BE15" s="75" t="n">
        <v>76</v>
      </c>
      <c r="BF15" s="75" t="n">
        <v>72</v>
      </c>
      <c r="BG15" s="75" t="n">
        <v>87</v>
      </c>
      <c r="BH15" s="75" t="n">
        <v>75</v>
      </c>
      <c r="BI15" s="75" t="n">
        <v>67</v>
      </c>
      <c r="BJ15" s="75" t="n">
        <v>54</v>
      </c>
      <c r="BK15" s="75" t="n">
        <v>95</v>
      </c>
      <c r="BL15" s="75" t="n">
        <v>74</v>
      </c>
      <c r="BM15" s="75" t="n">
        <v>84</v>
      </c>
      <c r="BN15" s="75" t="n">
        <v>35</v>
      </c>
      <c r="BO15" s="75" t="n">
        <v>71</v>
      </c>
      <c r="BP15" s="75" t="n">
        <v>97</v>
      </c>
      <c r="BQ15" s="75" t="n">
        <v>43</v>
      </c>
      <c r="BR15" s="75" t="n">
        <v>54</v>
      </c>
      <c r="BS15" s="75" t="n">
        <v>64</v>
      </c>
      <c r="BT15" s="75" t="n">
        <v>86</v>
      </c>
      <c r="BU15" s="75" t="n">
        <v>37</v>
      </c>
      <c r="BV15" s="75" t="n">
        <v>52</v>
      </c>
      <c r="BW15" s="75" t="n">
        <v>80</v>
      </c>
      <c r="BX15" s="75" t="n">
        <v>31</v>
      </c>
      <c r="BY15" s="75" t="n">
        <v>70</v>
      </c>
      <c r="BZ15" s="75" t="n">
        <v>92</v>
      </c>
      <c r="CA15" s="75" t="n">
        <v>31</v>
      </c>
      <c r="CB15" s="75" t="n">
        <v>91</v>
      </c>
      <c r="CC15" s="75" t="n">
        <v>93</v>
      </c>
      <c r="CD15" s="75" t="n">
        <v>70</v>
      </c>
      <c r="CE15" s="75" t="n">
        <v>79</v>
      </c>
      <c r="CF15" s="75" t="n">
        <v>93</v>
      </c>
      <c r="CG15" s="75" t="n">
        <v>94</v>
      </c>
      <c r="CH15" s="75" t="n">
        <v>90</v>
      </c>
      <c r="CI15" s="75" t="n">
        <v>35</v>
      </c>
      <c r="CJ15" s="75" t="n">
        <v>40</v>
      </c>
      <c r="CK15" s="75" t="n">
        <v>100</v>
      </c>
      <c r="CL15" s="75" t="n">
        <v>43</v>
      </c>
      <c r="CM15" s="75" t="n">
        <v>34</v>
      </c>
      <c r="CN15" s="75" t="n">
        <v>91</v>
      </c>
      <c r="CO15" s="75" t="n">
        <v>78</v>
      </c>
      <c r="CP15" s="75" t="n">
        <v>84</v>
      </c>
      <c r="CQ15" s="75" t="n">
        <v>62</v>
      </c>
      <c r="CR15" s="75" t="n">
        <v>71</v>
      </c>
      <c r="CS15" s="75" t="n">
        <v>82</v>
      </c>
      <c r="CT15" s="75" t="n">
        <v>65</v>
      </c>
      <c r="CU15" s="75" t="n">
        <v>54</v>
      </c>
      <c r="CV15" s="75" t="n">
        <v>98</v>
      </c>
      <c r="CW15" s="75" t="n">
        <v>66</v>
      </c>
      <c r="CX15" s="75" t="n">
        <v>73</v>
      </c>
      <c r="CY15" s="75" t="n">
        <v>70</v>
      </c>
      <c r="CZ15" s="75" t="n">
        <v>60</v>
      </c>
      <c r="DA15" s="75" t="n">
        <v>47</v>
      </c>
      <c r="DB15" s="75" t="n">
        <v>31</v>
      </c>
      <c r="DC15" s="75" t="n">
        <v>72</v>
      </c>
      <c r="DD15" s="75" t="n">
        <v>71</v>
      </c>
      <c r="DE15" s="75" t="n">
        <v>56</v>
      </c>
      <c r="DF15" s="75" t="n">
        <v>58</v>
      </c>
      <c r="DG15" s="75" t="n">
        <v>75</v>
      </c>
      <c r="DH15" s="75" t="n">
        <v>34</v>
      </c>
      <c r="DI15" s="75" t="n">
        <v>42</v>
      </c>
      <c r="DJ15" s="75" t="n">
        <v>43</v>
      </c>
      <c r="DK15" s="75" t="n">
        <v>80</v>
      </c>
      <c r="DL15" s="75" t="n">
        <v>43</v>
      </c>
      <c r="DM15" s="75" t="n">
        <v>30</v>
      </c>
      <c r="DN15" s="75" t="n">
        <v>38</v>
      </c>
      <c r="DO15" s="75" t="n">
        <v>86</v>
      </c>
      <c r="DP15" s="75" t="n">
        <v>48</v>
      </c>
      <c r="DQ15" s="75" t="n">
        <v>82</v>
      </c>
      <c r="DR15" s="75" t="n">
        <v>56</v>
      </c>
      <c r="DS15" s="75" t="n">
        <v>80</v>
      </c>
      <c r="DT15" s="75" t="n">
        <v>42</v>
      </c>
      <c r="DU15" s="75" t="n">
        <v>79</v>
      </c>
      <c r="DV15" s="75" t="n">
        <v>78</v>
      </c>
      <c r="DW15" s="75" t="n">
        <v>43</v>
      </c>
      <c r="DX15" s="75" t="n">
        <v>50</v>
      </c>
      <c r="DY15" s="75" t="n">
        <v>38</v>
      </c>
      <c r="DZ15" s="75" t="n">
        <v>84</v>
      </c>
      <c r="EA15" s="75" t="n">
        <v>75</v>
      </c>
      <c r="EB15" s="75" t="n">
        <v>73</v>
      </c>
      <c r="EC15" s="75" t="n">
        <v>37</v>
      </c>
      <c r="ED15" s="75" t="n">
        <v>39</v>
      </c>
      <c r="EE15" s="75" t="n">
        <v>64</v>
      </c>
      <c r="EF15" s="75" t="n">
        <v>98</v>
      </c>
      <c r="EG15" s="75" t="n">
        <v>98</v>
      </c>
      <c r="EH15" s="75" t="n">
        <v>31</v>
      </c>
      <c r="EI15" s="75" t="n">
        <v>75</v>
      </c>
      <c r="EJ15" s="75" t="n">
        <v>99</v>
      </c>
      <c r="EK15" s="75" t="n">
        <v>85</v>
      </c>
      <c r="EL15" s="75" t="n">
        <v>57</v>
      </c>
      <c r="EM15" s="75" t="n">
        <v>96</v>
      </c>
      <c r="EN15" s="75" t="n">
        <v>49</v>
      </c>
      <c r="EO15" s="75" t="n">
        <v>51</v>
      </c>
      <c r="EP15" s="75" t="n">
        <v>58</v>
      </c>
      <c r="EQ15" s="6"/>
    </row>
    <row r="16" customFormat="false" ht="13.8" hidden="false" customHeight="false" outlineLevel="0" collapsed="false">
      <c r="A16" s="76"/>
      <c r="B16" s="77"/>
      <c r="C16" s="75"/>
      <c r="D16" s="75"/>
      <c r="E16" s="75"/>
      <c r="F16" s="75"/>
      <c r="G16" s="75"/>
      <c r="H16" s="75"/>
      <c r="I16" s="75" t="n">
        <v>96</v>
      </c>
      <c r="J16" s="75" t="n">
        <v>91</v>
      </c>
      <c r="K16" s="75" t="n">
        <v>45</v>
      </c>
      <c r="L16" s="75" t="n">
        <v>82</v>
      </c>
      <c r="M16" s="75" t="n">
        <v>36</v>
      </c>
      <c r="N16" s="75" t="n">
        <v>45</v>
      </c>
      <c r="O16" s="75" t="n">
        <v>39</v>
      </c>
      <c r="P16" s="75" t="n">
        <v>48</v>
      </c>
      <c r="Q16" s="75" t="n">
        <v>34</v>
      </c>
      <c r="R16" s="75" t="n">
        <v>47</v>
      </c>
      <c r="S16" s="75" t="n">
        <v>85</v>
      </c>
      <c r="T16" s="75" t="n">
        <v>68</v>
      </c>
      <c r="U16" s="75" t="n">
        <v>46</v>
      </c>
      <c r="V16" s="75" t="n">
        <v>67</v>
      </c>
      <c r="W16" s="75" t="n">
        <v>34</v>
      </c>
      <c r="X16" s="75" t="n">
        <v>48</v>
      </c>
      <c r="Y16" s="75" t="n">
        <v>44</v>
      </c>
      <c r="Z16" s="75" t="n">
        <v>31</v>
      </c>
      <c r="AA16" s="75" t="n">
        <v>30</v>
      </c>
      <c r="AB16" s="75" t="n">
        <v>96</v>
      </c>
      <c r="AC16" s="75" t="n">
        <v>87</v>
      </c>
      <c r="AD16" s="75" t="n">
        <v>56</v>
      </c>
      <c r="AE16" s="75" t="n">
        <v>34</v>
      </c>
      <c r="AF16" s="75" t="n">
        <v>98</v>
      </c>
      <c r="AG16" s="75" t="n">
        <v>88</v>
      </c>
      <c r="AH16" s="75" t="n">
        <v>46</v>
      </c>
      <c r="AI16" s="75" t="n">
        <v>78</v>
      </c>
      <c r="AJ16" s="75" t="n">
        <v>87</v>
      </c>
      <c r="AK16" s="75" t="n">
        <v>33</v>
      </c>
      <c r="AL16" s="75" t="n">
        <v>47</v>
      </c>
      <c r="AM16" s="75" t="n">
        <v>35</v>
      </c>
      <c r="AN16" s="75" t="n">
        <v>58</v>
      </c>
      <c r="AO16" s="75" t="n">
        <v>74</v>
      </c>
      <c r="AP16" s="75" t="n">
        <v>100</v>
      </c>
      <c r="AQ16" s="75" t="n">
        <v>51</v>
      </c>
      <c r="AR16" s="75" t="n">
        <v>99</v>
      </c>
      <c r="AS16" s="75" t="n">
        <v>92</v>
      </c>
      <c r="AT16" s="75" t="n">
        <v>31</v>
      </c>
      <c r="AU16" s="75" t="n">
        <v>90</v>
      </c>
      <c r="AV16" s="75" t="n">
        <v>64</v>
      </c>
      <c r="AW16" s="75" t="n">
        <v>100</v>
      </c>
      <c r="AX16" s="75" t="n">
        <v>67</v>
      </c>
      <c r="AY16" s="75" t="n">
        <v>85</v>
      </c>
      <c r="AZ16" s="75" t="n">
        <v>88</v>
      </c>
      <c r="BA16" s="75" t="n">
        <v>36</v>
      </c>
      <c r="BB16" s="75" t="n">
        <v>75</v>
      </c>
      <c r="BC16" s="75" t="n">
        <v>71</v>
      </c>
      <c r="BD16" s="75" t="n">
        <v>60</v>
      </c>
      <c r="BE16" s="75" t="n">
        <v>89</v>
      </c>
      <c r="BF16" s="75" t="n">
        <v>36</v>
      </c>
      <c r="BG16" s="75" t="n">
        <v>96</v>
      </c>
      <c r="BH16" s="75" t="n">
        <v>92</v>
      </c>
      <c r="BI16" s="75" t="n">
        <v>68</v>
      </c>
      <c r="BJ16" s="75" t="n">
        <v>72</v>
      </c>
      <c r="BK16" s="75" t="n">
        <v>34</v>
      </c>
      <c r="BL16" s="75" t="n">
        <v>31</v>
      </c>
      <c r="BM16" s="75" t="n">
        <v>98</v>
      </c>
      <c r="BN16" s="75" t="n">
        <v>83</v>
      </c>
      <c r="BO16" s="75" t="n">
        <v>87</v>
      </c>
      <c r="BP16" s="75" t="n">
        <v>98</v>
      </c>
      <c r="BQ16" s="75" t="n">
        <v>82</v>
      </c>
      <c r="BR16" s="75" t="n">
        <v>92</v>
      </c>
      <c r="BS16" s="75" t="n">
        <v>75</v>
      </c>
      <c r="BT16" s="75" t="n">
        <v>95</v>
      </c>
      <c r="BU16" s="75" t="n">
        <v>53</v>
      </c>
      <c r="BV16" s="75" t="n">
        <v>70</v>
      </c>
      <c r="BW16" s="75" t="n">
        <v>86</v>
      </c>
      <c r="BX16" s="75" t="n">
        <v>47</v>
      </c>
      <c r="BY16" s="75" t="n">
        <v>50</v>
      </c>
      <c r="BZ16" s="75" t="n">
        <v>44</v>
      </c>
      <c r="CA16" s="75" t="n">
        <v>58</v>
      </c>
      <c r="CB16" s="75" t="n">
        <v>67</v>
      </c>
      <c r="CC16" s="75" t="n">
        <v>95</v>
      </c>
      <c r="CD16" s="75" t="n">
        <v>41</v>
      </c>
      <c r="CE16" s="75" t="n">
        <v>77</v>
      </c>
      <c r="CF16" s="75" t="n">
        <v>75</v>
      </c>
      <c r="CG16" s="75" t="n">
        <v>33</v>
      </c>
      <c r="CH16" s="75" t="n">
        <v>93</v>
      </c>
      <c r="CI16" s="75" t="n">
        <v>98</v>
      </c>
      <c r="CJ16" s="75" t="n">
        <v>67</v>
      </c>
      <c r="CK16" s="75" t="n">
        <v>48</v>
      </c>
      <c r="CL16" s="75" t="n">
        <v>88</v>
      </c>
      <c r="CM16" s="75" t="n">
        <v>61</v>
      </c>
      <c r="CN16" s="75" t="n">
        <v>62</v>
      </c>
      <c r="CO16" s="75" t="n">
        <v>98</v>
      </c>
      <c r="CP16" s="75" t="n">
        <v>64</v>
      </c>
      <c r="CQ16" s="75" t="n">
        <v>66</v>
      </c>
      <c r="CR16" s="75" t="n">
        <v>30</v>
      </c>
      <c r="CS16" s="75" t="n">
        <v>36</v>
      </c>
      <c r="CT16" s="75" t="n">
        <v>48</v>
      </c>
      <c r="CU16" s="75" t="n">
        <v>74</v>
      </c>
      <c r="CV16" s="75" t="n">
        <v>60</v>
      </c>
      <c r="CW16" s="75" t="n">
        <v>33</v>
      </c>
      <c r="CX16" s="75" t="n">
        <v>30</v>
      </c>
      <c r="CY16" s="75" t="n">
        <v>32</v>
      </c>
      <c r="CZ16" s="75" t="n">
        <v>67</v>
      </c>
      <c r="DA16" s="75" t="n">
        <v>87</v>
      </c>
      <c r="DB16" s="75" t="n">
        <v>66</v>
      </c>
      <c r="DC16" s="75" t="n">
        <v>49</v>
      </c>
      <c r="DD16" s="75" t="n">
        <v>91</v>
      </c>
      <c r="DE16" s="75" t="n">
        <v>69</v>
      </c>
      <c r="DF16" s="75" t="n">
        <v>30</v>
      </c>
      <c r="DG16" s="75" t="n">
        <v>41</v>
      </c>
      <c r="DH16" s="75" t="n">
        <v>93</v>
      </c>
      <c r="DI16" s="75" t="n">
        <v>92</v>
      </c>
      <c r="DJ16" s="75" t="n">
        <v>45</v>
      </c>
      <c r="DK16" s="75" t="n">
        <v>92</v>
      </c>
      <c r="DL16" s="75" t="n">
        <v>35</v>
      </c>
      <c r="DM16" s="75" t="n">
        <v>98</v>
      </c>
      <c r="DN16" s="75" t="n">
        <v>73</v>
      </c>
      <c r="DO16" s="75" t="n">
        <v>62</v>
      </c>
      <c r="DP16" s="75" t="n">
        <v>85</v>
      </c>
      <c r="DQ16" s="75" t="n">
        <v>31</v>
      </c>
      <c r="DR16" s="75" t="n">
        <v>34</v>
      </c>
      <c r="DS16" s="75" t="n">
        <v>84</v>
      </c>
      <c r="DT16" s="75" t="n">
        <v>41</v>
      </c>
      <c r="DU16" s="75" t="n">
        <v>42</v>
      </c>
      <c r="DV16" s="75" t="n">
        <v>54</v>
      </c>
      <c r="DW16" s="75" t="n">
        <v>82</v>
      </c>
      <c r="DX16" s="75" t="n">
        <v>37</v>
      </c>
      <c r="DY16" s="75" t="n">
        <v>65</v>
      </c>
      <c r="DZ16" s="75" t="n">
        <v>92</v>
      </c>
      <c r="EA16" s="75" t="n">
        <v>100</v>
      </c>
      <c r="EB16" s="75" t="n">
        <v>44</v>
      </c>
      <c r="EC16" s="75" t="n">
        <v>79</v>
      </c>
      <c r="ED16" s="75" t="n">
        <v>90</v>
      </c>
      <c r="EE16" s="75" t="n">
        <v>93</v>
      </c>
      <c r="EF16" s="75" t="n">
        <v>68</v>
      </c>
      <c r="EG16" s="75" t="n">
        <v>73</v>
      </c>
      <c r="EH16" s="75" t="n">
        <v>42</v>
      </c>
      <c r="EI16" s="75" t="n">
        <v>70</v>
      </c>
      <c r="EJ16" s="75" t="n">
        <v>37</v>
      </c>
      <c r="EK16" s="75" t="n">
        <v>77</v>
      </c>
      <c r="EL16" s="75" t="n">
        <v>89</v>
      </c>
      <c r="EM16" s="75" t="n">
        <v>51</v>
      </c>
      <c r="EN16" s="75" t="n">
        <v>76</v>
      </c>
      <c r="EO16" s="75" t="n">
        <v>61</v>
      </c>
      <c r="EP16" s="75" t="n">
        <v>85</v>
      </c>
      <c r="EQ16" s="6"/>
    </row>
    <row r="17" customFormat="false" ht="13.8" hidden="false" customHeight="false" outlineLevel="0" collapsed="false">
      <c r="A17" s="76"/>
      <c r="B17" s="77"/>
      <c r="C17" s="75"/>
      <c r="D17" s="75"/>
      <c r="E17" s="75"/>
      <c r="F17" s="75"/>
      <c r="G17" s="75"/>
      <c r="H17" s="75"/>
      <c r="I17" s="75" t="n">
        <v>86</v>
      </c>
      <c r="J17" s="75" t="n">
        <v>47</v>
      </c>
      <c r="K17" s="75" t="n">
        <v>43</v>
      </c>
      <c r="L17" s="75" t="n">
        <v>32</v>
      </c>
      <c r="M17" s="75" t="n">
        <v>39</v>
      </c>
      <c r="N17" s="75" t="n">
        <v>40</v>
      </c>
      <c r="O17" s="75" t="n">
        <v>48</v>
      </c>
      <c r="P17" s="75" t="n">
        <v>31</v>
      </c>
      <c r="Q17" s="75" t="n">
        <v>33</v>
      </c>
      <c r="R17" s="75" t="n">
        <v>67</v>
      </c>
      <c r="S17" s="75" t="n">
        <v>32</v>
      </c>
      <c r="T17" s="75" t="n">
        <v>89</v>
      </c>
      <c r="U17" s="75" t="n">
        <v>63</v>
      </c>
      <c r="V17" s="75" t="n">
        <v>75</v>
      </c>
      <c r="W17" s="75" t="n">
        <v>38</v>
      </c>
      <c r="X17" s="75" t="n">
        <v>30</v>
      </c>
      <c r="Y17" s="75" t="n">
        <v>39</v>
      </c>
      <c r="Z17" s="75" t="n">
        <v>38</v>
      </c>
      <c r="AA17" s="75" t="n">
        <v>37</v>
      </c>
      <c r="AB17" s="75" t="n">
        <v>78</v>
      </c>
      <c r="AC17" s="75" t="n">
        <v>100</v>
      </c>
      <c r="AD17" s="75" t="n">
        <v>38</v>
      </c>
      <c r="AE17" s="75" t="n">
        <v>71</v>
      </c>
      <c r="AF17" s="75" t="n">
        <v>62</v>
      </c>
      <c r="AG17" s="75" t="n">
        <v>75</v>
      </c>
      <c r="AH17" s="75" t="n">
        <v>74</v>
      </c>
      <c r="AI17" s="75" t="n">
        <v>31</v>
      </c>
      <c r="AJ17" s="75" t="n">
        <v>67</v>
      </c>
      <c r="AK17" s="75" t="n">
        <v>54</v>
      </c>
      <c r="AL17" s="75" t="n">
        <v>67</v>
      </c>
      <c r="AM17" s="75" t="n">
        <v>88</v>
      </c>
      <c r="AN17" s="75" t="n">
        <v>95</v>
      </c>
      <c r="AO17" s="75" t="n">
        <v>59</v>
      </c>
      <c r="AP17" s="75" t="n">
        <v>72</v>
      </c>
      <c r="AQ17" s="75" t="n">
        <v>85</v>
      </c>
      <c r="AR17" s="75" t="n">
        <v>31</v>
      </c>
      <c r="AS17" s="75" t="n">
        <v>43</v>
      </c>
      <c r="AT17" s="75" t="n">
        <v>73</v>
      </c>
      <c r="AU17" s="75" t="n">
        <v>65</v>
      </c>
      <c r="AV17" s="75" t="n">
        <v>90</v>
      </c>
      <c r="AW17" s="75" t="n">
        <v>41</v>
      </c>
      <c r="AX17" s="75" t="n">
        <v>31</v>
      </c>
      <c r="AY17" s="75" t="n">
        <v>100</v>
      </c>
      <c r="AZ17" s="75" t="n">
        <v>37</v>
      </c>
      <c r="BA17" s="75" t="n">
        <v>93</v>
      </c>
      <c r="BB17" s="75" t="n">
        <v>33</v>
      </c>
      <c r="BC17" s="75" t="n">
        <v>91</v>
      </c>
      <c r="BD17" s="75" t="n">
        <v>59</v>
      </c>
      <c r="BE17" s="75" t="n">
        <v>90</v>
      </c>
      <c r="BF17" s="75" t="n">
        <v>50</v>
      </c>
      <c r="BG17" s="75" t="n">
        <v>86</v>
      </c>
      <c r="BH17" s="75" t="n">
        <v>34</v>
      </c>
      <c r="BI17" s="75" t="n">
        <v>99</v>
      </c>
      <c r="BJ17" s="75" t="n">
        <v>53</v>
      </c>
      <c r="BK17" s="75" t="n">
        <v>30</v>
      </c>
      <c r="BL17" s="75" t="n">
        <v>30</v>
      </c>
      <c r="BM17" s="75" t="n">
        <v>91</v>
      </c>
      <c r="BN17" s="75" t="n">
        <v>38</v>
      </c>
      <c r="BO17" s="75" t="n">
        <v>82</v>
      </c>
      <c r="BP17" s="75" t="n">
        <v>57</v>
      </c>
      <c r="BQ17" s="75" t="n">
        <v>64</v>
      </c>
      <c r="BR17" s="75" t="n">
        <v>40</v>
      </c>
      <c r="BS17" s="75" t="n">
        <v>88</v>
      </c>
      <c r="BT17" s="75" t="n">
        <v>97</v>
      </c>
      <c r="BU17" s="75" t="n">
        <v>93</v>
      </c>
      <c r="BV17" s="75" t="n">
        <v>83</v>
      </c>
      <c r="BW17" s="75" t="n">
        <v>89</v>
      </c>
      <c r="BX17" s="75" t="n">
        <v>34</v>
      </c>
      <c r="BY17" s="75" t="n">
        <v>40</v>
      </c>
      <c r="BZ17" s="75" t="n">
        <v>46</v>
      </c>
      <c r="CA17" s="75" t="n">
        <v>91</v>
      </c>
      <c r="CB17" s="75" t="n">
        <v>47</v>
      </c>
      <c r="CC17" s="75" t="n">
        <v>84</v>
      </c>
      <c r="CD17" s="75" t="n">
        <v>80</v>
      </c>
      <c r="CE17" s="75" t="n">
        <v>51</v>
      </c>
      <c r="CF17" s="75" t="n">
        <v>76</v>
      </c>
      <c r="CG17" s="75" t="n">
        <v>98</v>
      </c>
      <c r="CH17" s="75" t="n">
        <v>64</v>
      </c>
      <c r="CI17" s="75" t="n">
        <v>52</v>
      </c>
      <c r="CJ17" s="75" t="n">
        <v>54</v>
      </c>
      <c r="CK17" s="75" t="n">
        <v>74</v>
      </c>
      <c r="CL17" s="75" t="n">
        <v>72</v>
      </c>
      <c r="CM17" s="75" t="n">
        <v>71</v>
      </c>
      <c r="CN17" s="75" t="n">
        <v>94</v>
      </c>
      <c r="CO17" s="75" t="n">
        <v>49</v>
      </c>
      <c r="CP17" s="75" t="n">
        <v>33</v>
      </c>
      <c r="CQ17" s="75" t="n">
        <v>96</v>
      </c>
      <c r="CR17" s="75" t="n">
        <v>72</v>
      </c>
      <c r="CS17" s="75" t="n">
        <v>31</v>
      </c>
      <c r="CT17" s="75" t="n">
        <v>45</v>
      </c>
      <c r="CU17" s="75" t="n">
        <v>61</v>
      </c>
      <c r="CV17" s="75" t="n">
        <v>48</v>
      </c>
      <c r="CW17" s="75" t="n">
        <v>91</v>
      </c>
      <c r="CX17" s="75" t="n">
        <v>38</v>
      </c>
      <c r="CY17" s="75" t="n">
        <v>32</v>
      </c>
      <c r="CZ17" s="75" t="n">
        <v>31</v>
      </c>
      <c r="DA17" s="75" t="n">
        <v>52</v>
      </c>
      <c r="DB17" s="75" t="n">
        <v>95</v>
      </c>
      <c r="DC17" s="75" t="n">
        <v>51</v>
      </c>
      <c r="DD17" s="75" t="n">
        <v>54</v>
      </c>
      <c r="DE17" s="75" t="n">
        <v>48</v>
      </c>
      <c r="DF17" s="75" t="n">
        <v>69</v>
      </c>
      <c r="DG17" s="75" t="n">
        <v>89</v>
      </c>
      <c r="DH17" s="75" t="n">
        <v>32</v>
      </c>
      <c r="DI17" s="75" t="n">
        <v>76</v>
      </c>
      <c r="DJ17" s="75" t="n">
        <v>87</v>
      </c>
      <c r="DK17" s="75" t="n">
        <v>34</v>
      </c>
      <c r="DL17" s="75" t="n">
        <v>37</v>
      </c>
      <c r="DM17" s="75" t="n">
        <v>72</v>
      </c>
      <c r="DN17" s="75" t="n">
        <v>95</v>
      </c>
      <c r="DO17" s="75" t="n">
        <v>88</v>
      </c>
      <c r="DP17" s="75" t="n">
        <v>97</v>
      </c>
      <c r="DQ17" s="75" t="n">
        <v>72</v>
      </c>
      <c r="DR17" s="75" t="n">
        <v>83</v>
      </c>
      <c r="DS17" s="75" t="n">
        <v>50</v>
      </c>
      <c r="DT17" s="75" t="n">
        <v>100</v>
      </c>
      <c r="DU17" s="75" t="n">
        <v>58</v>
      </c>
      <c r="DV17" s="75" t="n">
        <v>58</v>
      </c>
      <c r="DW17" s="75" t="n">
        <v>52</v>
      </c>
      <c r="DX17" s="75" t="n">
        <v>52</v>
      </c>
      <c r="DY17" s="75" t="n">
        <v>90</v>
      </c>
      <c r="DZ17" s="75" t="n">
        <v>81</v>
      </c>
      <c r="EA17" s="75" t="n">
        <v>46</v>
      </c>
      <c r="EB17" s="75" t="n">
        <v>79</v>
      </c>
      <c r="EC17" s="75" t="n">
        <v>76</v>
      </c>
      <c r="ED17" s="75" t="n">
        <v>98</v>
      </c>
      <c r="EE17" s="75" t="n">
        <v>73</v>
      </c>
      <c r="EF17" s="75" t="n">
        <v>34</v>
      </c>
      <c r="EG17" s="75" t="n">
        <v>45</v>
      </c>
      <c r="EH17" s="75" t="n">
        <v>33</v>
      </c>
      <c r="EI17" s="75" t="n">
        <v>100</v>
      </c>
      <c r="EJ17" s="75" t="n">
        <v>77</v>
      </c>
      <c r="EK17" s="75" t="n">
        <v>37</v>
      </c>
      <c r="EL17" s="75" t="n">
        <v>55</v>
      </c>
      <c r="EM17" s="75" t="n">
        <v>79</v>
      </c>
      <c r="EN17" s="75" t="n">
        <v>96</v>
      </c>
      <c r="EO17" s="75" t="n">
        <v>75</v>
      </c>
      <c r="EP17" s="75" t="n">
        <v>77</v>
      </c>
      <c r="EQ17" s="6"/>
    </row>
    <row r="18" customFormat="false" ht="15" hidden="false" customHeight="false" outlineLevel="0" collapsed="false">
      <c r="A18" s="76"/>
      <c r="B18" s="77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6"/>
    </row>
    <row r="19" customFormat="false" ht="15" hidden="false" customHeight="false" outlineLevel="0" collapsed="false">
      <c r="A19" s="76"/>
      <c r="B19" s="77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6"/>
    </row>
    <row r="20" customFormat="false" ht="15" hidden="false" customHeight="false" outlineLevel="0" collapsed="false">
      <c r="A20" s="76"/>
      <c r="B20" s="77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6"/>
    </row>
    <row r="21" customFormat="false" ht="15" hidden="false" customHeight="false" outlineLevel="0" collapsed="false">
      <c r="A21" s="76"/>
      <c r="B21" s="77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6"/>
    </row>
    <row r="22" customFormat="false" ht="15" hidden="false" customHeight="false" outlineLevel="0" collapsed="false">
      <c r="A22" s="76"/>
      <c r="B22" s="77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6"/>
    </row>
    <row r="23" customFormat="false" ht="15" hidden="false" customHeight="false" outlineLevel="0" collapsed="false">
      <c r="A23" s="76"/>
      <c r="B23" s="77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6"/>
    </row>
    <row r="24" customFormat="false" ht="15" hidden="false" customHeight="false" outlineLevel="0" collapsed="false">
      <c r="A24" s="76"/>
      <c r="B24" s="77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6"/>
    </row>
    <row r="25" customFormat="false" ht="15" hidden="false" customHeight="false" outlineLevel="0" collapsed="false">
      <c r="A25" s="76"/>
      <c r="B25" s="77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6"/>
    </row>
    <row r="26" customFormat="false" ht="15" hidden="false" customHeight="false" outlineLevel="0" collapsed="false">
      <c r="A26" s="76"/>
      <c r="B26" s="7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6"/>
    </row>
    <row r="27" customFormat="false" ht="15" hidden="false" customHeight="false" outlineLevel="0" collapsed="false">
      <c r="A27" s="76"/>
      <c r="B27" s="77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6"/>
    </row>
    <row r="28" customFormat="false" ht="15" hidden="false" customHeight="false" outlineLevel="0" collapsed="false">
      <c r="A28" s="76"/>
      <c r="B28" s="77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6"/>
    </row>
    <row r="29" customFormat="false" ht="15" hidden="false" customHeight="false" outlineLevel="0" collapsed="false">
      <c r="A29" s="76"/>
      <c r="B29" s="77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6"/>
    </row>
    <row r="30" customFormat="false" ht="15" hidden="false" customHeight="false" outlineLevel="0" collapsed="false">
      <c r="A30" s="76"/>
      <c r="B30" s="77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6"/>
    </row>
    <row r="31" customFormat="false" ht="15" hidden="false" customHeight="false" outlineLevel="0" collapsed="false">
      <c r="A31" s="76"/>
      <c r="B31" s="77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6"/>
    </row>
    <row r="32" customFormat="false" ht="15" hidden="false" customHeight="false" outlineLevel="0" collapsed="false">
      <c r="A32" s="76"/>
      <c r="B32" s="77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6"/>
    </row>
    <row r="33" customFormat="false" ht="15" hidden="false" customHeight="false" outlineLevel="0" collapsed="false">
      <c r="A33" s="76"/>
      <c r="B33" s="77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6"/>
    </row>
    <row r="34" customFormat="false" ht="15" hidden="false" customHeight="false" outlineLevel="0" collapsed="false">
      <c r="A34" s="76"/>
      <c r="B34" s="77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6"/>
    </row>
    <row r="35" customFormat="false" ht="15" hidden="false" customHeight="false" outlineLevel="0" collapsed="false">
      <c r="A35" s="76"/>
      <c r="B35" s="77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6"/>
    </row>
    <row r="36" customFormat="false" ht="15" hidden="false" customHeight="false" outlineLevel="0" collapsed="false">
      <c r="A36" s="76"/>
      <c r="B36" s="77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6"/>
    </row>
    <row r="37" customFormat="false" ht="15" hidden="false" customHeight="false" outlineLevel="0" collapsed="false">
      <c r="A37" s="76"/>
      <c r="B37" s="77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6"/>
    </row>
    <row r="38" customFormat="false" ht="15" hidden="false" customHeight="false" outlineLevel="0" collapsed="false">
      <c r="A38" s="76"/>
      <c r="B38" s="77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6"/>
    </row>
    <row r="39" customFormat="false" ht="15" hidden="false" customHeight="false" outlineLevel="0" collapsed="false">
      <c r="A39" s="76"/>
      <c r="B39" s="77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6"/>
    </row>
    <row r="40" customFormat="false" ht="15" hidden="false" customHeight="false" outlineLevel="0" collapsed="false">
      <c r="A40" s="76"/>
      <c r="B40" s="77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6"/>
    </row>
    <row r="41" customFormat="false" ht="15" hidden="false" customHeight="false" outlineLevel="0" collapsed="false">
      <c r="A41" s="76"/>
      <c r="B41" s="77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6"/>
    </row>
    <row r="42" customFormat="false" ht="15" hidden="false" customHeight="false" outlineLevel="0" collapsed="false">
      <c r="A42" s="76"/>
      <c r="B42" s="77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6"/>
    </row>
    <row r="43" customFormat="false" ht="15" hidden="false" customHeight="false" outlineLevel="0" collapsed="false">
      <c r="A43" s="76"/>
      <c r="B43" s="77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6"/>
    </row>
    <row r="44" customFormat="false" ht="15" hidden="false" customHeight="false" outlineLevel="0" collapsed="false">
      <c r="A44" s="76"/>
      <c r="B44" s="77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6"/>
    </row>
    <row r="45" customFormat="false" ht="15" hidden="false" customHeight="false" outlineLevel="0" collapsed="false">
      <c r="A45" s="76"/>
      <c r="B45" s="77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6"/>
    </row>
    <row r="46" customFormat="false" ht="15" hidden="false" customHeight="false" outlineLevel="0" collapsed="false">
      <c r="A46" s="76"/>
      <c r="B46" s="77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6"/>
    </row>
    <row r="47" customFormat="false" ht="15" hidden="false" customHeight="false" outlineLevel="0" collapsed="false">
      <c r="A47" s="76"/>
      <c r="B47" s="77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6"/>
    </row>
    <row r="48" customFormat="false" ht="15" hidden="false" customHeight="false" outlineLevel="0" collapsed="false">
      <c r="A48" s="76"/>
      <c r="B48" s="77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6"/>
    </row>
    <row r="49" customFormat="false" ht="15" hidden="false" customHeight="false" outlineLevel="0" collapsed="false">
      <c r="A49" s="76"/>
      <c r="B49" s="77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6"/>
    </row>
    <row r="50" customFormat="false" ht="15" hidden="false" customHeight="false" outlineLevel="0" collapsed="false">
      <c r="A50" s="76"/>
      <c r="B50" s="7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6"/>
    </row>
    <row r="51" customFormat="false" ht="15" hidden="false" customHeight="false" outlineLevel="0" collapsed="false">
      <c r="A51" s="76"/>
      <c r="B51" s="77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6"/>
    </row>
    <row r="52" customFormat="false" ht="15" hidden="false" customHeight="false" outlineLevel="0" collapsed="false">
      <c r="A52" s="76"/>
      <c r="B52" s="77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6"/>
    </row>
    <row r="53" customFormat="false" ht="15" hidden="false" customHeight="false" outlineLevel="0" collapsed="false">
      <c r="A53" s="76"/>
      <c r="B53" s="77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6"/>
    </row>
    <row r="54" customFormat="false" ht="15" hidden="false" customHeight="false" outlineLevel="0" collapsed="false">
      <c r="A54" s="76"/>
      <c r="B54" s="77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6"/>
    </row>
    <row r="55" customFormat="false" ht="15" hidden="false" customHeight="false" outlineLevel="0" collapsed="false">
      <c r="A55" s="76"/>
      <c r="B55" s="77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6"/>
    </row>
    <row r="56" customFormat="false" ht="15" hidden="false" customHeight="false" outlineLevel="0" collapsed="false">
      <c r="A56" s="76"/>
      <c r="B56" s="77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6"/>
    </row>
    <row r="57" customFormat="false" ht="15" hidden="false" customHeight="false" outlineLevel="0" collapsed="false">
      <c r="A57" s="78"/>
      <c r="B57" s="79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6"/>
    </row>
    <row r="58" customFormat="false" ht="15" hidden="false" customHeight="false" outlineLevel="0" collapsed="false">
      <c r="EQ58" s="6"/>
    </row>
  </sheetData>
  <conditionalFormatting sqref="C6:EP6">
    <cfRule type="expression" priority="2" aboveAverage="0" equalAverage="0" bottom="0" percent="0" rank="0" text="" dxfId="0">
      <formula>C$5&lt;&gt;""</formula>
    </cfRule>
  </conditionalFormatting>
  <conditionalFormatting sqref="C4:EP4">
    <cfRule type="expression" priority="3" aboveAverage="0" equalAverage="0" bottom="0" percent="0" rank="0" text="" dxfId="1">
      <formula>C$4=B$4</formula>
    </cfRule>
    <cfRule type="expression" priority="4" aboveAverage="0" equalAverage="0" bottom="0" percent="0" rank="0" text="" dxfId="2">
      <formula>C$4&lt;&gt;B$4</formula>
    </cfRule>
  </conditionalFormatting>
  <conditionalFormatting sqref="C4:EP6">
    <cfRule type="expression" priority="5" aboveAverage="0" equalAverage="0" bottom="0" percent="0" rank="0" text="" dxfId="3">
      <formula>C4=""</formula>
    </cfRule>
  </conditionalFormatting>
  <hyperlinks>
    <hyperlink ref="A1" location="Settings!A1" display="Settings"/>
    <hyperlink ref="B1" location="Class_View!A1" display="Class View"/>
    <hyperlink ref="A2" location="Subject_View!A1" display="Subject View"/>
    <hyperlink ref="B2" location="Student_View!A1" display="Student View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43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M3" activeCellId="0" sqref="M3"/>
    </sheetView>
  </sheetViews>
  <sheetFormatPr defaultRowHeight="15" zeroHeight="tru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4.72"/>
    <col collapsed="false" customWidth="true" hidden="false" outlineLevel="0" max="15" min="3" style="0" width="18.71"/>
    <col collapsed="false" customWidth="true" hidden="false" outlineLevel="0" max="17" min="16" style="0" width="9.14"/>
    <col collapsed="false" customWidth="true" hidden="true" outlineLevel="0" max="1025" min="18" style="0" width="9.14"/>
  </cols>
  <sheetData>
    <row r="1" customFormat="false" ht="33" hidden="false" customHeight="false" outlineLevel="0" collapsed="false">
      <c r="A1" s="6"/>
      <c r="B1" s="80" t="s">
        <v>47</v>
      </c>
      <c r="C1" s="81"/>
      <c r="D1" s="81"/>
      <c r="E1" s="81"/>
      <c r="F1" s="81"/>
      <c r="G1" s="81"/>
      <c r="H1" s="81"/>
      <c r="I1" s="81"/>
      <c r="J1" s="81"/>
      <c r="K1" s="81"/>
      <c r="L1" s="82" t="s">
        <v>41</v>
      </c>
      <c r="M1" s="82" t="s">
        <v>1</v>
      </c>
      <c r="N1" s="82" t="s">
        <v>3</v>
      </c>
      <c r="O1" s="82" t="s">
        <v>4</v>
      </c>
      <c r="P1" s="6"/>
      <c r="Q1" s="6"/>
      <c r="R1" s="6"/>
      <c r="S1" s="6"/>
      <c r="T1" s="6"/>
      <c r="U1" s="6"/>
    </row>
    <row r="2" customFormat="false" ht="18.75" hidden="false" customHeight="false" outlineLevel="0" collapsed="false">
      <c r="A2" s="6"/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6"/>
      <c r="Q2" s="6"/>
      <c r="R2" s="6"/>
      <c r="S2" s="6"/>
      <c r="T2" s="6"/>
      <c r="U2" s="6"/>
    </row>
    <row r="3" customFormat="false" ht="19.5" hidden="false" customHeight="false" outlineLevel="0" collapsed="false">
      <c r="A3" s="6"/>
      <c r="B3" s="86" t="s">
        <v>48</v>
      </c>
      <c r="C3" s="87" t="str">
        <f aca="false">IF(LEN(I_SchoolName)&gt;0,I_SchoolName,"")</f>
        <v> High School</v>
      </c>
      <c r="D3" s="87"/>
      <c r="E3" s="87"/>
      <c r="F3" s="84"/>
      <c r="G3" s="88" t="s">
        <v>49</v>
      </c>
      <c r="H3" s="88"/>
      <c r="I3" s="87" t="n">
        <f aca="false">COUNTA(Tbl_Student_Names)</f>
        <v>0</v>
      </c>
      <c r="J3" s="84"/>
      <c r="K3" s="89"/>
      <c r="L3" s="90" t="s">
        <v>50</v>
      </c>
      <c r="M3" s="91" t="n">
        <f aca="false">I_PassPercentage</f>
        <v>0.35</v>
      </c>
      <c r="N3" s="92"/>
      <c r="O3" s="85"/>
      <c r="P3" s="6"/>
      <c r="Q3" s="6"/>
      <c r="R3" s="6"/>
      <c r="S3" s="6"/>
      <c r="T3" s="6"/>
      <c r="U3" s="6"/>
    </row>
    <row r="4" customFormat="false" ht="19.5" hidden="false" customHeight="false" outlineLevel="0" collapsed="false">
      <c r="A4" s="6"/>
      <c r="B4" s="86" t="s">
        <v>15</v>
      </c>
      <c r="C4" s="93" t="str">
        <f aca="false">IF(LEN(I_ClassName)&gt;0,I_ClassName,"")</f>
        <v>VII</v>
      </c>
      <c r="D4" s="93"/>
      <c r="E4" s="93"/>
      <c r="F4" s="84"/>
      <c r="G4" s="88" t="s">
        <v>51</v>
      </c>
      <c r="H4" s="88"/>
      <c r="I4" s="93" t="n">
        <f aca="false">COUNTA(INDEX(Tbl_Tests_Main,,1))</f>
        <v>2</v>
      </c>
      <c r="J4" s="84"/>
      <c r="K4" s="84"/>
      <c r="L4" s="84"/>
      <c r="M4" s="84"/>
      <c r="N4" s="84"/>
      <c r="O4" s="85"/>
      <c r="P4" s="6"/>
      <c r="Q4" s="6"/>
      <c r="R4" s="6"/>
      <c r="S4" s="6"/>
      <c r="T4" s="6"/>
      <c r="U4" s="6"/>
    </row>
    <row r="5" customFormat="false" ht="19.5" hidden="false" customHeight="false" outlineLevel="0" collapsed="false">
      <c r="A5" s="6"/>
      <c r="B5" s="86" t="s">
        <v>20</v>
      </c>
      <c r="C5" s="93" t="str">
        <f aca="false">IF(LEN(I_ClassTeacherName)&gt;0,I_ClassTeacherName,"")</f>
        <v>Rajagopalachari</v>
      </c>
      <c r="D5" s="93"/>
      <c r="E5" s="93"/>
      <c r="F5" s="84"/>
      <c r="G5" s="88" t="s">
        <v>52</v>
      </c>
      <c r="H5" s="88"/>
      <c r="I5" s="93" t="n">
        <f aca="false">COUNTA(Tbl_Subjects)</f>
        <v>3</v>
      </c>
      <c r="J5" s="84"/>
      <c r="K5" s="84"/>
      <c r="L5" s="84"/>
      <c r="M5" s="84"/>
      <c r="N5" s="84"/>
      <c r="O5" s="85"/>
      <c r="P5" s="6"/>
      <c r="Q5" s="6"/>
      <c r="R5" s="6"/>
      <c r="S5" s="6"/>
      <c r="T5" s="6"/>
      <c r="U5" s="6"/>
    </row>
    <row r="6" customFormat="false" ht="19.5" hidden="false" customHeight="false" outlineLevel="0" collapsed="false">
      <c r="A6" s="6"/>
      <c r="B6" s="86" t="s">
        <v>26</v>
      </c>
      <c r="C6" s="93" t="str">
        <f aca="false">IF(LEN(I_AcadYear)&gt;0,I_AcadYear,"")</f>
        <v>2019-20</v>
      </c>
      <c r="D6" s="93"/>
      <c r="E6" s="93"/>
      <c r="F6" s="84"/>
      <c r="G6" s="84"/>
      <c r="H6" s="84"/>
      <c r="I6" s="84"/>
      <c r="J6" s="84"/>
      <c r="K6" s="84"/>
      <c r="L6" s="84"/>
      <c r="M6" s="84"/>
      <c r="N6" s="84"/>
      <c r="O6" s="85"/>
      <c r="P6" s="6"/>
      <c r="Q6" s="6"/>
      <c r="R6" s="6"/>
      <c r="S6" s="6"/>
      <c r="T6" s="6"/>
      <c r="U6" s="6"/>
    </row>
    <row r="7" customFormat="false" ht="18.75" hidden="false" customHeight="false" outlineLevel="0" collapsed="false">
      <c r="A7" s="6"/>
      <c r="B7" s="83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  <c r="P7" s="6"/>
      <c r="Q7" s="6"/>
      <c r="R7" s="6"/>
      <c r="S7" s="6"/>
      <c r="T7" s="6"/>
      <c r="U7" s="6"/>
    </row>
    <row r="8" customFormat="false" ht="18.75" hidden="false" customHeight="false" outlineLevel="0" collapsed="false">
      <c r="A8" s="6"/>
      <c r="B8" s="83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5"/>
      <c r="P8" s="6"/>
      <c r="Q8" s="6"/>
      <c r="R8" s="6"/>
      <c r="S8" s="6"/>
      <c r="T8" s="6"/>
      <c r="U8" s="6"/>
    </row>
    <row r="9" customFormat="false" ht="22.5" hidden="false" customHeight="false" outlineLevel="0" collapsed="false">
      <c r="A9" s="6"/>
      <c r="B9" s="94" t="s">
        <v>53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6"/>
      <c r="Q9" s="6"/>
      <c r="R9" s="6"/>
      <c r="S9" s="6"/>
      <c r="T9" s="6"/>
      <c r="U9" s="6"/>
    </row>
    <row r="10" customFormat="false" ht="18.75" hidden="false" customHeight="false" outlineLevel="0" collapsed="false">
      <c r="A10" s="6"/>
      <c r="B10" s="95" t="s">
        <v>54</v>
      </c>
      <c r="C10" s="96" t="str">
        <f aca="false">IF(INDEX(Tbl_Tests_Main,COLUMN(C10)-COLUMN($B$10),1)="","",INDEX(Tbl_Tests_Main,COLUMN(C10)-COLUMN($B$10),1))</f>
        <v>Assessment 1</v>
      </c>
      <c r="D10" s="96" t="str">
        <f aca="false">IF(INDEX(Tbl_Tests_Main,COLUMN(D10)-COLUMN($B$10),1)="","",INDEX(Tbl_Tests_Main,COLUMN(D10)-COLUMN($B$10),1))</f>
        <v>Assessment 2</v>
      </c>
      <c r="E10" s="96" t="str">
        <f aca="false">IF(INDEX(Tbl_Tests_Main,COLUMN(E10)-COLUMN($B$10),1)="","",INDEX(Tbl_Tests_Main,COLUMN(E10)-COLUMN($B$10),1))</f>
        <v/>
      </c>
      <c r="F10" s="96" t="str">
        <f aca="false">IF(INDEX(Tbl_Tests_Main,COLUMN(F10)-COLUMN($B$10),1)="","",INDEX(Tbl_Tests_Main,COLUMN(F10)-COLUMN($B$10),1))</f>
        <v/>
      </c>
      <c r="G10" s="96" t="str">
        <f aca="false">IF(INDEX(Tbl_Tests_Main,COLUMN(G10)-COLUMN($B$10),1)="","",INDEX(Tbl_Tests_Main,COLUMN(G10)-COLUMN($B$10),1))</f>
        <v/>
      </c>
      <c r="H10" s="96" t="str">
        <f aca="false">IF(INDEX(Tbl_Tests_Main,COLUMN(H10)-COLUMN($B$10),1)="","",INDEX(Tbl_Tests_Main,COLUMN(H10)-COLUMN($B$10),1))</f>
        <v/>
      </c>
      <c r="I10" s="96" t="str">
        <f aca="false">IF(INDEX(Tbl_Tests_Main,COLUMN(I10)-COLUMN($B$10),1)="","",INDEX(Tbl_Tests_Main,COLUMN(I10)-COLUMN($B$10),1))</f>
        <v/>
      </c>
      <c r="J10" s="96" t="str">
        <f aca="false">IF(INDEX(Tbl_Tests_Main,COLUMN(J10)-COLUMN($B$10),1)="","",INDEX(Tbl_Tests_Main,COLUMN(J10)-COLUMN($B$10),1))</f>
        <v/>
      </c>
      <c r="K10" s="96" t="str">
        <f aca="false">IF(INDEX(Tbl_Tests_Main,COLUMN(K10)-COLUMN($B$10),1)="","",INDEX(Tbl_Tests_Main,COLUMN(K10)-COLUMN($B$10),1))</f>
        <v/>
      </c>
      <c r="L10" s="96" t="str">
        <f aca="false">IF(INDEX(Tbl_Tests_Main,COLUMN(L10)-COLUMN($B$10),1)="","",INDEX(Tbl_Tests_Main,COLUMN(L10)-COLUMN($B$10),1))</f>
        <v/>
      </c>
      <c r="M10" s="96" t="str">
        <f aca="false">IF(INDEX(Tbl_Tests_Main,COLUMN(M10)-COLUMN($B$10),1)="","",INDEX(Tbl_Tests_Main,COLUMN(M10)-COLUMN($B$10),1))</f>
        <v/>
      </c>
      <c r="N10" s="96" t="str">
        <f aca="false">IF(INDEX(Tbl_Tests_Main,COLUMN(N10)-COLUMN($B$10),1)="","",INDEX(Tbl_Tests_Main,COLUMN(N10)-COLUMN($B$10),1))</f>
        <v/>
      </c>
      <c r="O10" s="97" t="str">
        <f aca="false">IF(I_Final_Calculation="Yes","FINAL","")</f>
        <v>FINAL</v>
      </c>
      <c r="P10" s="6"/>
      <c r="Q10" s="6"/>
      <c r="R10" s="6"/>
      <c r="S10" s="6"/>
      <c r="T10" s="6"/>
      <c r="U10" s="6"/>
    </row>
    <row r="11" customFormat="false" ht="19.5" hidden="false" customHeight="false" outlineLevel="0" collapsed="false">
      <c r="A11" s="6"/>
      <c r="B11" s="98" t="str">
        <f aca="false">IF(INDEX(Tbl_Subjects,ROW(B11)-ROW($B$10),1)="","",INDEX(Tbl_Subjects,ROW(B11)-ROW($B$10),1))</f>
        <v>Language</v>
      </c>
      <c r="C11" s="99" t="e">
        <f aca="false" t="array" ref="C11:C11">IF(OR(C$10="",$B11=""),"",AVERAGE(INDEX(Tbl_Percentages,,MATCH(C$10,IF(Help_Lookup_Subjects=$B11,Help_Lookup_Tests,""),0))))</f>
        <v>#DIV/0!</v>
      </c>
      <c r="D11" s="99" t="e">
        <f aca="false" t="array" ref="D11:D11">IF(OR(D$10="",$B11=""),"",AVERAGE(INDEX(Tbl_Percentages,,MATCH(D$10,IF(Help_Lookup_Subjects=$B11,Help_Lookup_Tests,""),0))))</f>
        <v>#DIV/0!</v>
      </c>
      <c r="E11" s="99" t="str">
        <f aca="false" t="array" ref="E11:E11">IF(OR(E$10="",$B11=""),"",AVERAGE(INDEX(Tbl_Percentages,,MATCH(E$10,IF(Help_Lookup_Subjects=$B11,Help_Lookup_Tests,""),0))))</f>
        <v/>
      </c>
      <c r="F11" s="99" t="str">
        <f aca="false" t="array" ref="F11:F11">IF(OR(F$10="",$B11=""),"",AVERAGE(INDEX(Tbl_Percentages,,MATCH(F$10,IF(Help_Lookup_Subjects=$B11,Help_Lookup_Tests,""),0))))</f>
        <v/>
      </c>
      <c r="G11" s="99" t="str">
        <f aca="false" t="array" ref="G11:G11">IF(OR(G$10="",$B11=""),"",AVERAGE(INDEX(Tbl_Percentages,,MATCH(G$10,IF(Help_Lookup_Subjects=$B11,Help_Lookup_Tests,""),0))))</f>
        <v/>
      </c>
      <c r="H11" s="99" t="str">
        <f aca="false" t="array" ref="H11:H11">IF(OR(H$10="",$B11=""),"",AVERAGE(INDEX(Tbl_Percentages,,MATCH(H$10,IF(Help_Lookup_Subjects=$B11,Help_Lookup_Tests,""),0))))</f>
        <v/>
      </c>
      <c r="I11" s="99" t="str">
        <f aca="false" t="array" ref="I11:I11">IF(OR(I$10="",$B11=""),"",AVERAGE(INDEX(Tbl_Percentages,,MATCH(I$10,IF(Help_Lookup_Subjects=$B11,Help_Lookup_Tests,""),0))))</f>
        <v/>
      </c>
      <c r="J11" s="99" t="str">
        <f aca="false" t="array" ref="J11:J11">IF(OR(J$10="",$B11=""),"",AVERAGE(INDEX(Tbl_Percentages,,MATCH(J$10,IF(Help_Lookup_Subjects=$B11,Help_Lookup_Tests,""),0))))</f>
        <v/>
      </c>
      <c r="K11" s="99" t="str">
        <f aca="false" t="array" ref="K11:K11">IF(OR(K$10="",$B11=""),"",AVERAGE(INDEX(Tbl_Percentages,,MATCH(K$10,IF(Help_Lookup_Subjects=$B11,Help_Lookup_Tests,""),0))))</f>
        <v/>
      </c>
      <c r="L11" s="99" t="str">
        <f aca="false" t="array" ref="L11:L11">IF(OR(L$10="",$B11=""),"",AVERAGE(INDEX(Tbl_Percentages,,MATCH(L$10,IF(Help_Lookup_Subjects=$B11,Help_Lookup_Tests,""),0))))</f>
        <v/>
      </c>
      <c r="M11" s="99" t="str">
        <f aca="false" t="array" ref="M11:M11">IF(OR(M$10="",$B11=""),"",AVERAGE(INDEX(Tbl_Percentages,,MATCH(M$10,IF(Help_Lookup_Subjects=$B11,Help_Lookup_Tests,""),0))))</f>
        <v/>
      </c>
      <c r="N11" s="99" t="str">
        <f aca="false" t="array" ref="N11:N11">IF(OR(N$10="",$B11=""),"",AVERAGE(INDEX(Tbl_Percentages,,MATCH(N$10,IF(Help_Lookup_Subjects=$B11,Help_Lookup_Tests,""),0))))</f>
        <v/>
      </c>
      <c r="O11" s="100" t="e">
        <f aca="false">IF(OR($B11="",I_Final_Calculation="No"),"",AVERAGE(INDEX(Tbl_Percentages_Final,,MATCH($B11,Help_Lookup_Subjects_Final,0))))</f>
        <v>#DIV/0!</v>
      </c>
      <c r="P11" s="6"/>
      <c r="Q11" s="6"/>
      <c r="R11" s="6"/>
      <c r="S11" s="6"/>
      <c r="T11" s="6"/>
      <c r="U11" s="6"/>
    </row>
    <row r="12" customFormat="false" ht="19.5" hidden="false" customHeight="false" outlineLevel="0" collapsed="false">
      <c r="A12" s="6"/>
      <c r="B12" s="98" t="str">
        <f aca="false">IF(INDEX(Tbl_Subjects,ROW(B12)-ROW($B$10),1)="","",INDEX(Tbl_Subjects,ROW(B12)-ROW($B$10),1))</f>
        <v>English</v>
      </c>
      <c r="C12" s="101" t="e">
        <f aca="false" t="array" ref="C12:C12">IF(OR(C$10="",$B12=""),"",AVERAGE(INDEX(Tbl_Percentages,,MATCH(C$10,IF(Help_Lookup_Subjects=$B12,Help_Lookup_Tests,""),0))))</f>
        <v>#DIV/0!</v>
      </c>
      <c r="D12" s="101" t="e">
        <f aca="false" t="array" ref="D12:D12">IF(OR(D$10="",$B12=""),"",AVERAGE(INDEX(Tbl_Percentages,,MATCH(D$10,IF(Help_Lookup_Subjects=$B12,Help_Lookup_Tests,""),0))))</f>
        <v>#DIV/0!</v>
      </c>
      <c r="E12" s="101" t="str">
        <f aca="false" t="array" ref="E12:E12">IF(OR(E$10="",$B12=""),"",AVERAGE(INDEX(Tbl_Percentages,,MATCH(E$10,IF(Help_Lookup_Subjects=$B12,Help_Lookup_Tests,""),0))))</f>
        <v/>
      </c>
      <c r="F12" s="101" t="str">
        <f aca="false" t="array" ref="F12:F12">IF(OR(F$10="",$B12=""),"",AVERAGE(INDEX(Tbl_Percentages,,MATCH(F$10,IF(Help_Lookup_Subjects=$B12,Help_Lookup_Tests,""),0))))</f>
        <v/>
      </c>
      <c r="G12" s="101" t="str">
        <f aca="false" t="array" ref="G12:G12">IF(OR(G$10="",$B12=""),"",AVERAGE(INDEX(Tbl_Percentages,,MATCH(G$10,IF(Help_Lookup_Subjects=$B12,Help_Lookup_Tests,""),0))))</f>
        <v/>
      </c>
      <c r="H12" s="101" t="str">
        <f aca="false" t="array" ref="H12:H12">IF(OR(H$10="",$B12=""),"",AVERAGE(INDEX(Tbl_Percentages,,MATCH(H$10,IF(Help_Lookup_Subjects=$B12,Help_Lookup_Tests,""),0))))</f>
        <v/>
      </c>
      <c r="I12" s="101" t="str">
        <f aca="false" t="array" ref="I12:I12">IF(OR(I$10="",$B12=""),"",AVERAGE(INDEX(Tbl_Percentages,,MATCH(I$10,IF(Help_Lookup_Subjects=$B12,Help_Lookup_Tests,""),0))))</f>
        <v/>
      </c>
      <c r="J12" s="101" t="str">
        <f aca="false" t="array" ref="J12:J12">IF(OR(J$10="",$B12=""),"",AVERAGE(INDEX(Tbl_Percentages,,MATCH(J$10,IF(Help_Lookup_Subjects=$B12,Help_Lookup_Tests,""),0))))</f>
        <v/>
      </c>
      <c r="K12" s="101" t="str">
        <f aca="false" t="array" ref="K12:K12">IF(OR(K$10="",$B12=""),"",AVERAGE(INDEX(Tbl_Percentages,,MATCH(K$10,IF(Help_Lookup_Subjects=$B12,Help_Lookup_Tests,""),0))))</f>
        <v/>
      </c>
      <c r="L12" s="101" t="str">
        <f aca="false" t="array" ref="L12:L12">IF(OR(L$10="",$B12=""),"",AVERAGE(INDEX(Tbl_Percentages,,MATCH(L$10,IF(Help_Lookup_Subjects=$B12,Help_Lookup_Tests,""),0))))</f>
        <v/>
      </c>
      <c r="M12" s="101" t="str">
        <f aca="false" t="array" ref="M12:M12">IF(OR(M$10="",$B12=""),"",AVERAGE(INDEX(Tbl_Percentages,,MATCH(M$10,IF(Help_Lookup_Subjects=$B12,Help_Lookup_Tests,""),0))))</f>
        <v/>
      </c>
      <c r="N12" s="101" t="str">
        <f aca="false" t="array" ref="N12:N12">IF(OR(N$10="",$B12=""),"",AVERAGE(INDEX(Tbl_Percentages,,MATCH(N$10,IF(Help_Lookup_Subjects=$B12,Help_Lookup_Tests,""),0))))</f>
        <v/>
      </c>
      <c r="O12" s="100" t="e">
        <f aca="false">IF(OR($B12="",I_Final_Calculation="No"),"",AVERAGE(INDEX(Tbl_Percentages_Final,,MATCH($B12,Help_Lookup_Subjects_Final,0))))</f>
        <v>#DIV/0!</v>
      </c>
      <c r="P12" s="6"/>
      <c r="Q12" s="6"/>
      <c r="R12" s="6"/>
      <c r="S12" s="6"/>
      <c r="T12" s="6"/>
      <c r="U12" s="6"/>
    </row>
    <row r="13" customFormat="false" ht="19.5" hidden="false" customHeight="false" outlineLevel="0" collapsed="false">
      <c r="A13" s="6"/>
      <c r="B13" s="98" t="str">
        <f aca="false">IF(INDEX(Tbl_Subjects,ROW(B13)-ROW($B$10),1)="","",INDEX(Tbl_Subjects,ROW(B13)-ROW($B$10),1))</f>
        <v>Mathematics</v>
      </c>
      <c r="C13" s="101" t="e">
        <f aca="false" t="array" ref="C13:C13">IF(OR(C$10="",$B13=""),"",AVERAGE(INDEX(Tbl_Percentages,,MATCH(C$10,IF(Help_Lookup_Subjects=$B13,Help_Lookup_Tests,""),0))))</f>
        <v>#DIV/0!</v>
      </c>
      <c r="D13" s="101" t="e">
        <f aca="false" t="array" ref="D13:D13">IF(OR(D$10="",$B13=""),"",AVERAGE(INDEX(Tbl_Percentages,,MATCH(D$10,IF(Help_Lookup_Subjects=$B13,Help_Lookup_Tests,""),0))))</f>
        <v>#DIV/0!</v>
      </c>
      <c r="E13" s="101" t="str">
        <f aca="false" t="array" ref="E13:E13">IF(OR(E$10="",$B13=""),"",AVERAGE(INDEX(Tbl_Percentages,,MATCH(E$10,IF(Help_Lookup_Subjects=$B13,Help_Lookup_Tests,""),0))))</f>
        <v/>
      </c>
      <c r="F13" s="101" t="str">
        <f aca="false" t="array" ref="F13:F13">IF(OR(F$10="",$B13=""),"",AVERAGE(INDEX(Tbl_Percentages,,MATCH(F$10,IF(Help_Lookup_Subjects=$B13,Help_Lookup_Tests,""),0))))</f>
        <v/>
      </c>
      <c r="G13" s="101" t="str">
        <f aca="false" t="array" ref="G13:G13">IF(OR(G$10="",$B13=""),"",AVERAGE(INDEX(Tbl_Percentages,,MATCH(G$10,IF(Help_Lookup_Subjects=$B13,Help_Lookup_Tests,""),0))))</f>
        <v/>
      </c>
      <c r="H13" s="101" t="str">
        <f aca="false" t="array" ref="H13:H13">IF(OR(H$10="",$B13=""),"",AVERAGE(INDEX(Tbl_Percentages,,MATCH(H$10,IF(Help_Lookup_Subjects=$B13,Help_Lookup_Tests,""),0))))</f>
        <v/>
      </c>
      <c r="I13" s="101" t="str">
        <f aca="false" t="array" ref="I13:I13">IF(OR(I$10="",$B13=""),"",AVERAGE(INDEX(Tbl_Percentages,,MATCH(I$10,IF(Help_Lookup_Subjects=$B13,Help_Lookup_Tests,""),0))))</f>
        <v/>
      </c>
      <c r="J13" s="101" t="str">
        <f aca="false" t="array" ref="J13:J13">IF(OR(J$10="",$B13=""),"",AVERAGE(INDEX(Tbl_Percentages,,MATCH(J$10,IF(Help_Lookup_Subjects=$B13,Help_Lookup_Tests,""),0))))</f>
        <v/>
      </c>
      <c r="K13" s="101" t="str">
        <f aca="false" t="array" ref="K13:K13">IF(OR(K$10="",$B13=""),"",AVERAGE(INDEX(Tbl_Percentages,,MATCH(K$10,IF(Help_Lookup_Subjects=$B13,Help_Lookup_Tests,""),0))))</f>
        <v/>
      </c>
      <c r="L13" s="101" t="str">
        <f aca="false" t="array" ref="L13:L13">IF(OR(L$10="",$B13=""),"",AVERAGE(INDEX(Tbl_Percentages,,MATCH(L$10,IF(Help_Lookup_Subjects=$B13,Help_Lookup_Tests,""),0))))</f>
        <v/>
      </c>
      <c r="M13" s="101" t="str">
        <f aca="false" t="array" ref="M13:M13">IF(OR(M$10="",$B13=""),"",AVERAGE(INDEX(Tbl_Percentages,,MATCH(M$10,IF(Help_Lookup_Subjects=$B13,Help_Lookup_Tests,""),0))))</f>
        <v/>
      </c>
      <c r="N13" s="101" t="str">
        <f aca="false" t="array" ref="N13:N13">IF(OR(N$10="",$B13=""),"",AVERAGE(INDEX(Tbl_Percentages,,MATCH(N$10,IF(Help_Lookup_Subjects=$B13,Help_Lookup_Tests,""),0))))</f>
        <v/>
      </c>
      <c r="O13" s="100" t="e">
        <f aca="false">IF(OR($B13="",I_Final_Calculation="No"),"",AVERAGE(INDEX(Tbl_Percentages_Final,,MATCH($B13,Help_Lookup_Subjects_Final,0))))</f>
        <v>#DIV/0!</v>
      </c>
      <c r="P13" s="6"/>
      <c r="Q13" s="6"/>
      <c r="R13" s="6"/>
      <c r="S13" s="6"/>
      <c r="T13" s="6"/>
      <c r="U13" s="6"/>
    </row>
    <row r="14" customFormat="false" ht="19.5" hidden="false" customHeight="false" outlineLevel="0" collapsed="false">
      <c r="A14" s="6"/>
      <c r="B14" s="98" t="str">
        <f aca="false">IF(INDEX(Tbl_Subjects,ROW(B14)-ROW($B$10),1)="","",INDEX(Tbl_Subjects,ROW(B14)-ROW($B$10),1))</f>
        <v/>
      </c>
      <c r="C14" s="101" t="str">
        <f aca="false" t="array" ref="C14:C14">IF(OR(C$10="",$B14=""),"",AVERAGE(INDEX(Tbl_Percentages,,MATCH(C$10,IF(Help_Lookup_Subjects=$B14,Help_Lookup_Tests,""),0))))</f>
        <v/>
      </c>
      <c r="D14" s="101" t="str">
        <f aca="false" t="array" ref="D14:D14">IF(OR(D$10="",$B14=""),"",AVERAGE(INDEX(Tbl_Percentages,,MATCH(D$10,IF(Help_Lookup_Subjects=$B14,Help_Lookup_Tests,""),0))))</f>
        <v/>
      </c>
      <c r="E14" s="101" t="str">
        <f aca="false" t="array" ref="E14:E14">IF(OR(E$10="",$B14=""),"",AVERAGE(INDEX(Tbl_Percentages,,MATCH(E$10,IF(Help_Lookup_Subjects=$B14,Help_Lookup_Tests,""),0))))</f>
        <v/>
      </c>
      <c r="F14" s="101" t="str">
        <f aca="false" t="array" ref="F14:F14">IF(OR(F$10="",$B14=""),"",AVERAGE(INDEX(Tbl_Percentages,,MATCH(F$10,IF(Help_Lookup_Subjects=$B14,Help_Lookup_Tests,""),0))))</f>
        <v/>
      </c>
      <c r="G14" s="101" t="str">
        <f aca="false" t="array" ref="G14:G14">IF(OR(G$10="",$B14=""),"",AVERAGE(INDEX(Tbl_Percentages,,MATCH(G$10,IF(Help_Lookup_Subjects=$B14,Help_Lookup_Tests,""),0))))</f>
        <v/>
      </c>
      <c r="H14" s="101" t="str">
        <f aca="false" t="array" ref="H14:H14">IF(OR(H$10="",$B14=""),"",AVERAGE(INDEX(Tbl_Percentages,,MATCH(H$10,IF(Help_Lookup_Subjects=$B14,Help_Lookup_Tests,""),0))))</f>
        <v/>
      </c>
      <c r="I14" s="101" t="str">
        <f aca="false" t="array" ref="I14:I14">IF(OR(I$10="",$B14=""),"",AVERAGE(INDEX(Tbl_Percentages,,MATCH(I$10,IF(Help_Lookup_Subjects=$B14,Help_Lookup_Tests,""),0))))</f>
        <v/>
      </c>
      <c r="J14" s="101" t="str">
        <f aca="false" t="array" ref="J14:J14">IF(OR(J$10="",$B14=""),"",AVERAGE(INDEX(Tbl_Percentages,,MATCH(J$10,IF(Help_Lookup_Subjects=$B14,Help_Lookup_Tests,""),0))))</f>
        <v/>
      </c>
      <c r="K14" s="101" t="str">
        <f aca="false" t="array" ref="K14:K14">IF(OR(K$10="",$B14=""),"",AVERAGE(INDEX(Tbl_Percentages,,MATCH(K$10,IF(Help_Lookup_Subjects=$B14,Help_Lookup_Tests,""),0))))</f>
        <v/>
      </c>
      <c r="L14" s="101" t="str">
        <f aca="false" t="array" ref="L14:L14">IF(OR(L$10="",$B14=""),"",AVERAGE(INDEX(Tbl_Percentages,,MATCH(L$10,IF(Help_Lookup_Subjects=$B14,Help_Lookup_Tests,""),0))))</f>
        <v/>
      </c>
      <c r="M14" s="101" t="str">
        <f aca="false" t="array" ref="M14:M14">IF(OR(M$10="",$B14=""),"",AVERAGE(INDEX(Tbl_Percentages,,MATCH(M$10,IF(Help_Lookup_Subjects=$B14,Help_Lookup_Tests,""),0))))</f>
        <v/>
      </c>
      <c r="N14" s="101" t="str">
        <f aca="false" t="array" ref="N14:N14">IF(OR(N$10="",$B14=""),"",AVERAGE(INDEX(Tbl_Percentages,,MATCH(N$10,IF(Help_Lookup_Subjects=$B14,Help_Lookup_Tests,""),0))))</f>
        <v/>
      </c>
      <c r="O14" s="100" t="str">
        <f aca="false">IF(OR($B14="",I_Final_Calculation="No"),"",AVERAGE(INDEX(Tbl_Percentages_Final,,MATCH($B14,Help_Lookup_Subjects_Final,0))))</f>
        <v/>
      </c>
      <c r="P14" s="6"/>
      <c r="Q14" s="6"/>
      <c r="R14" s="6"/>
      <c r="S14" s="6"/>
      <c r="T14" s="6"/>
      <c r="U14" s="6"/>
    </row>
    <row r="15" customFormat="false" ht="19.5" hidden="false" customHeight="false" outlineLevel="0" collapsed="false">
      <c r="A15" s="6"/>
      <c r="B15" s="98" t="str">
        <f aca="false">IF(INDEX(Tbl_Subjects,ROW(B15)-ROW($B$10),1)="","",INDEX(Tbl_Subjects,ROW(B15)-ROW($B$10),1))</f>
        <v/>
      </c>
      <c r="C15" s="101" t="str">
        <f aca="false" t="array" ref="C15:C15">IF(OR(C$10="",$B15=""),"",AVERAGE(INDEX(Tbl_Percentages,,MATCH(C$10,IF(Help_Lookup_Subjects=$B15,Help_Lookup_Tests,""),0))))</f>
        <v/>
      </c>
      <c r="D15" s="101" t="str">
        <f aca="false" t="array" ref="D15:D15">IF(OR(D$10="",$B15=""),"",AVERAGE(INDEX(Tbl_Percentages,,MATCH(D$10,IF(Help_Lookup_Subjects=$B15,Help_Lookup_Tests,""),0))))</f>
        <v/>
      </c>
      <c r="E15" s="101" t="str">
        <f aca="false" t="array" ref="E15:E15">IF(OR(E$10="",$B15=""),"",AVERAGE(INDEX(Tbl_Percentages,,MATCH(E$10,IF(Help_Lookup_Subjects=$B15,Help_Lookup_Tests,""),0))))</f>
        <v/>
      </c>
      <c r="F15" s="101" t="str">
        <f aca="false" t="array" ref="F15:F15">IF(OR(F$10="",$B15=""),"",AVERAGE(INDEX(Tbl_Percentages,,MATCH(F$10,IF(Help_Lookup_Subjects=$B15,Help_Lookup_Tests,""),0))))</f>
        <v/>
      </c>
      <c r="G15" s="101" t="str">
        <f aca="false" t="array" ref="G15:G15">IF(OR(G$10="",$B15=""),"",AVERAGE(INDEX(Tbl_Percentages,,MATCH(G$10,IF(Help_Lookup_Subjects=$B15,Help_Lookup_Tests,""),0))))</f>
        <v/>
      </c>
      <c r="H15" s="101" t="str">
        <f aca="false" t="array" ref="H15:H15">IF(OR(H$10="",$B15=""),"",AVERAGE(INDEX(Tbl_Percentages,,MATCH(H$10,IF(Help_Lookup_Subjects=$B15,Help_Lookup_Tests,""),0))))</f>
        <v/>
      </c>
      <c r="I15" s="101" t="str">
        <f aca="false" t="array" ref="I15:I15">IF(OR(I$10="",$B15=""),"",AVERAGE(INDEX(Tbl_Percentages,,MATCH(I$10,IF(Help_Lookup_Subjects=$B15,Help_Lookup_Tests,""),0))))</f>
        <v/>
      </c>
      <c r="J15" s="101" t="str">
        <f aca="false" t="array" ref="J15:J15">IF(OR(J$10="",$B15=""),"",AVERAGE(INDEX(Tbl_Percentages,,MATCH(J$10,IF(Help_Lookup_Subjects=$B15,Help_Lookup_Tests,""),0))))</f>
        <v/>
      </c>
      <c r="K15" s="101" t="str">
        <f aca="false" t="array" ref="K15:K15">IF(OR(K$10="",$B15=""),"",AVERAGE(INDEX(Tbl_Percentages,,MATCH(K$10,IF(Help_Lookup_Subjects=$B15,Help_Lookup_Tests,""),0))))</f>
        <v/>
      </c>
      <c r="L15" s="101" t="str">
        <f aca="false" t="array" ref="L15:L15">IF(OR(L$10="",$B15=""),"",AVERAGE(INDEX(Tbl_Percentages,,MATCH(L$10,IF(Help_Lookup_Subjects=$B15,Help_Lookup_Tests,""),0))))</f>
        <v/>
      </c>
      <c r="M15" s="101" t="str">
        <f aca="false" t="array" ref="M15:M15">IF(OR(M$10="",$B15=""),"",AVERAGE(INDEX(Tbl_Percentages,,MATCH(M$10,IF(Help_Lookup_Subjects=$B15,Help_Lookup_Tests,""),0))))</f>
        <v/>
      </c>
      <c r="N15" s="101" t="str">
        <f aca="false" t="array" ref="N15:N15">IF(OR(N$10="",$B15=""),"",AVERAGE(INDEX(Tbl_Percentages,,MATCH(N$10,IF(Help_Lookup_Subjects=$B15,Help_Lookup_Tests,""),0))))</f>
        <v/>
      </c>
      <c r="O15" s="100" t="str">
        <f aca="false">IF(OR($B15="",I_Final_Calculation="No"),"",AVERAGE(INDEX(Tbl_Percentages_Final,,MATCH($B15,Help_Lookup_Subjects_Final,0))))</f>
        <v/>
      </c>
      <c r="P15" s="6"/>
      <c r="Q15" s="6"/>
      <c r="R15" s="6"/>
      <c r="S15" s="6"/>
      <c r="T15" s="6"/>
      <c r="U15" s="6"/>
    </row>
    <row r="16" customFormat="false" ht="19.5" hidden="false" customHeight="false" outlineLevel="0" collapsed="false">
      <c r="A16" s="6"/>
      <c r="B16" s="98" t="str">
        <f aca="false">IF(INDEX(Tbl_Subjects,ROW(B16)-ROW($B$10),1)="","",INDEX(Tbl_Subjects,ROW(B16)-ROW($B$10),1))</f>
        <v/>
      </c>
      <c r="C16" s="101" t="str">
        <f aca="false" t="array" ref="C16:C16">IF(OR(C$10="",$B16=""),"",AVERAGE(INDEX(Tbl_Percentages,,MATCH(C$10,IF(Help_Lookup_Subjects=$B16,Help_Lookup_Tests,""),0))))</f>
        <v/>
      </c>
      <c r="D16" s="101" t="str">
        <f aca="false" t="array" ref="D16:D16">IF(OR(D$10="",$B16=""),"",AVERAGE(INDEX(Tbl_Percentages,,MATCH(D$10,IF(Help_Lookup_Subjects=$B16,Help_Lookup_Tests,""),0))))</f>
        <v/>
      </c>
      <c r="E16" s="101" t="str">
        <f aca="false" t="array" ref="E16:E16">IF(OR(E$10="",$B16=""),"",AVERAGE(INDEX(Tbl_Percentages,,MATCH(E$10,IF(Help_Lookup_Subjects=$B16,Help_Lookup_Tests,""),0))))</f>
        <v/>
      </c>
      <c r="F16" s="101" t="str">
        <f aca="false" t="array" ref="F16:F16">IF(OR(F$10="",$B16=""),"",AVERAGE(INDEX(Tbl_Percentages,,MATCH(F$10,IF(Help_Lookup_Subjects=$B16,Help_Lookup_Tests,""),0))))</f>
        <v/>
      </c>
      <c r="G16" s="101" t="str">
        <f aca="false" t="array" ref="G16:G16">IF(OR(G$10="",$B16=""),"",AVERAGE(INDEX(Tbl_Percentages,,MATCH(G$10,IF(Help_Lookup_Subjects=$B16,Help_Lookup_Tests,""),0))))</f>
        <v/>
      </c>
      <c r="H16" s="101" t="str">
        <f aca="false" t="array" ref="H16:H16">IF(OR(H$10="",$B16=""),"",AVERAGE(INDEX(Tbl_Percentages,,MATCH(H$10,IF(Help_Lookup_Subjects=$B16,Help_Lookup_Tests,""),0))))</f>
        <v/>
      </c>
      <c r="I16" s="101" t="str">
        <f aca="false" t="array" ref="I16:I16">IF(OR(I$10="",$B16=""),"",AVERAGE(INDEX(Tbl_Percentages,,MATCH(I$10,IF(Help_Lookup_Subjects=$B16,Help_Lookup_Tests,""),0))))</f>
        <v/>
      </c>
      <c r="J16" s="101" t="str">
        <f aca="false" t="array" ref="J16:J16">IF(OR(J$10="",$B16=""),"",AVERAGE(INDEX(Tbl_Percentages,,MATCH(J$10,IF(Help_Lookup_Subjects=$B16,Help_Lookup_Tests,""),0))))</f>
        <v/>
      </c>
      <c r="K16" s="101" t="str">
        <f aca="false" t="array" ref="K16:K16">IF(OR(K$10="",$B16=""),"",AVERAGE(INDEX(Tbl_Percentages,,MATCH(K$10,IF(Help_Lookup_Subjects=$B16,Help_Lookup_Tests,""),0))))</f>
        <v/>
      </c>
      <c r="L16" s="101" t="str">
        <f aca="false" t="array" ref="L16:L16">IF(OR(L$10="",$B16=""),"",AVERAGE(INDEX(Tbl_Percentages,,MATCH(L$10,IF(Help_Lookup_Subjects=$B16,Help_Lookup_Tests,""),0))))</f>
        <v/>
      </c>
      <c r="M16" s="101" t="str">
        <f aca="false" t="array" ref="M16:M16">IF(OR(M$10="",$B16=""),"",AVERAGE(INDEX(Tbl_Percentages,,MATCH(M$10,IF(Help_Lookup_Subjects=$B16,Help_Lookup_Tests,""),0))))</f>
        <v/>
      </c>
      <c r="N16" s="101" t="str">
        <f aca="false" t="array" ref="N16:N16">IF(OR(N$10="",$B16=""),"",AVERAGE(INDEX(Tbl_Percentages,,MATCH(N$10,IF(Help_Lookup_Subjects=$B16,Help_Lookup_Tests,""),0))))</f>
        <v/>
      </c>
      <c r="O16" s="100" t="str">
        <f aca="false">IF(OR($B16="",I_Final_Calculation="No"),"",AVERAGE(INDEX(Tbl_Percentages_Final,,MATCH($B16,Help_Lookup_Subjects_Final,0))))</f>
        <v/>
      </c>
      <c r="P16" s="6"/>
      <c r="Q16" s="6"/>
      <c r="R16" s="6"/>
      <c r="S16" s="6"/>
      <c r="T16" s="6"/>
      <c r="U16" s="6"/>
    </row>
    <row r="17" customFormat="false" ht="19.5" hidden="false" customHeight="false" outlineLevel="0" collapsed="false">
      <c r="A17" s="6"/>
      <c r="B17" s="98" t="str">
        <f aca="false">IF(INDEX(Tbl_Subjects,ROW(B17)-ROW($B$10),1)="","",INDEX(Tbl_Subjects,ROW(B17)-ROW($B$10),1))</f>
        <v/>
      </c>
      <c r="C17" s="101" t="str">
        <f aca="false" t="array" ref="C17:C17">IF(OR(C$10="",$B17=""),"",AVERAGE(INDEX(Tbl_Percentages,,MATCH(C$10,IF(Help_Lookup_Subjects=$B17,Help_Lookup_Tests,""),0))))</f>
        <v/>
      </c>
      <c r="D17" s="101" t="str">
        <f aca="false" t="array" ref="D17:D17">IF(OR(D$10="",$B17=""),"",AVERAGE(INDEX(Tbl_Percentages,,MATCH(D$10,IF(Help_Lookup_Subjects=$B17,Help_Lookup_Tests,""),0))))</f>
        <v/>
      </c>
      <c r="E17" s="101" t="str">
        <f aca="false" t="array" ref="E17:E17">IF(OR(E$10="",$B17=""),"",AVERAGE(INDEX(Tbl_Percentages,,MATCH(E$10,IF(Help_Lookup_Subjects=$B17,Help_Lookup_Tests,""),0))))</f>
        <v/>
      </c>
      <c r="F17" s="101" t="str">
        <f aca="false" t="array" ref="F17:F17">IF(OR(F$10="",$B17=""),"",AVERAGE(INDEX(Tbl_Percentages,,MATCH(F$10,IF(Help_Lookup_Subjects=$B17,Help_Lookup_Tests,""),0))))</f>
        <v/>
      </c>
      <c r="G17" s="101" t="str">
        <f aca="false" t="array" ref="G17:G17">IF(OR(G$10="",$B17=""),"",AVERAGE(INDEX(Tbl_Percentages,,MATCH(G$10,IF(Help_Lookup_Subjects=$B17,Help_Lookup_Tests,""),0))))</f>
        <v/>
      </c>
      <c r="H17" s="101" t="str">
        <f aca="false" t="array" ref="H17:H17">IF(OR(H$10="",$B17=""),"",AVERAGE(INDEX(Tbl_Percentages,,MATCH(H$10,IF(Help_Lookup_Subjects=$B17,Help_Lookup_Tests,""),0))))</f>
        <v/>
      </c>
      <c r="I17" s="101" t="str">
        <f aca="false" t="array" ref="I17:I17">IF(OR(I$10="",$B17=""),"",AVERAGE(INDEX(Tbl_Percentages,,MATCH(I$10,IF(Help_Lookup_Subjects=$B17,Help_Lookup_Tests,""),0))))</f>
        <v/>
      </c>
      <c r="J17" s="101" t="str">
        <f aca="false" t="array" ref="J17:J17">IF(OR(J$10="",$B17=""),"",AVERAGE(INDEX(Tbl_Percentages,,MATCH(J$10,IF(Help_Lookup_Subjects=$B17,Help_Lookup_Tests,""),0))))</f>
        <v/>
      </c>
      <c r="K17" s="101" t="str">
        <f aca="false" t="array" ref="K17:K17">IF(OR(K$10="",$B17=""),"",AVERAGE(INDEX(Tbl_Percentages,,MATCH(K$10,IF(Help_Lookup_Subjects=$B17,Help_Lookup_Tests,""),0))))</f>
        <v/>
      </c>
      <c r="L17" s="101" t="str">
        <f aca="false" t="array" ref="L17:L17">IF(OR(L$10="",$B17=""),"",AVERAGE(INDEX(Tbl_Percentages,,MATCH(L$10,IF(Help_Lookup_Subjects=$B17,Help_Lookup_Tests,""),0))))</f>
        <v/>
      </c>
      <c r="M17" s="101" t="str">
        <f aca="false" t="array" ref="M17:M17">IF(OR(M$10="",$B17=""),"",AVERAGE(INDEX(Tbl_Percentages,,MATCH(M$10,IF(Help_Lookup_Subjects=$B17,Help_Lookup_Tests,""),0))))</f>
        <v/>
      </c>
      <c r="N17" s="101" t="str">
        <f aca="false" t="array" ref="N17:N17">IF(OR(N$10="",$B17=""),"",AVERAGE(INDEX(Tbl_Percentages,,MATCH(N$10,IF(Help_Lookup_Subjects=$B17,Help_Lookup_Tests,""),0))))</f>
        <v/>
      </c>
      <c r="O17" s="100" t="str">
        <f aca="false">IF(OR($B17="",I_Final_Calculation="No"),"",AVERAGE(INDEX(Tbl_Percentages_Final,,MATCH($B17,Help_Lookup_Subjects_Final,0))))</f>
        <v/>
      </c>
      <c r="P17" s="6"/>
      <c r="Q17" s="6"/>
      <c r="R17" s="6"/>
      <c r="S17" s="6"/>
      <c r="T17" s="6"/>
      <c r="U17" s="6"/>
    </row>
    <row r="18" customFormat="false" ht="19.5" hidden="false" customHeight="false" outlineLevel="0" collapsed="false">
      <c r="A18" s="6"/>
      <c r="B18" s="98" t="str">
        <f aca="false">IF(INDEX(Tbl_Subjects,ROW(B18)-ROW($B$10),1)="","",INDEX(Tbl_Subjects,ROW(B18)-ROW($B$10),1))</f>
        <v/>
      </c>
      <c r="C18" s="101" t="str">
        <f aca="false" t="array" ref="C18:C18">IF(OR(C$10="",$B18=""),"",AVERAGE(INDEX(Tbl_Percentages,,MATCH(C$10,IF(Help_Lookup_Subjects=$B18,Help_Lookup_Tests,""),0))))</f>
        <v/>
      </c>
      <c r="D18" s="101" t="str">
        <f aca="false" t="array" ref="D18:D18">IF(OR(D$10="",$B18=""),"",AVERAGE(INDEX(Tbl_Percentages,,MATCH(D$10,IF(Help_Lookup_Subjects=$B18,Help_Lookup_Tests,""),0))))</f>
        <v/>
      </c>
      <c r="E18" s="101" t="str">
        <f aca="false" t="array" ref="E18:E18">IF(OR(E$10="",$B18=""),"",AVERAGE(INDEX(Tbl_Percentages,,MATCH(E$10,IF(Help_Lookup_Subjects=$B18,Help_Lookup_Tests,""),0))))</f>
        <v/>
      </c>
      <c r="F18" s="101" t="str">
        <f aca="false" t="array" ref="F18:F18">IF(OR(F$10="",$B18=""),"",AVERAGE(INDEX(Tbl_Percentages,,MATCH(F$10,IF(Help_Lookup_Subjects=$B18,Help_Lookup_Tests,""),0))))</f>
        <v/>
      </c>
      <c r="G18" s="101" t="str">
        <f aca="false" t="array" ref="G18:G18">IF(OR(G$10="",$B18=""),"",AVERAGE(INDEX(Tbl_Percentages,,MATCH(G$10,IF(Help_Lookup_Subjects=$B18,Help_Lookup_Tests,""),0))))</f>
        <v/>
      </c>
      <c r="H18" s="101" t="str">
        <f aca="false" t="array" ref="H18:H18">IF(OR(H$10="",$B18=""),"",AVERAGE(INDEX(Tbl_Percentages,,MATCH(H$10,IF(Help_Lookup_Subjects=$B18,Help_Lookup_Tests,""),0))))</f>
        <v/>
      </c>
      <c r="I18" s="101" t="str">
        <f aca="false" t="array" ref="I18:I18">IF(OR(I$10="",$B18=""),"",AVERAGE(INDEX(Tbl_Percentages,,MATCH(I$10,IF(Help_Lookup_Subjects=$B18,Help_Lookup_Tests,""),0))))</f>
        <v/>
      </c>
      <c r="J18" s="101" t="str">
        <f aca="false" t="array" ref="J18:J18">IF(OR(J$10="",$B18=""),"",AVERAGE(INDEX(Tbl_Percentages,,MATCH(J$10,IF(Help_Lookup_Subjects=$B18,Help_Lookup_Tests,""),0))))</f>
        <v/>
      </c>
      <c r="K18" s="101" t="str">
        <f aca="false" t="array" ref="K18:K18">IF(OR(K$10="",$B18=""),"",AVERAGE(INDEX(Tbl_Percentages,,MATCH(K$10,IF(Help_Lookup_Subjects=$B18,Help_Lookup_Tests,""),0))))</f>
        <v/>
      </c>
      <c r="L18" s="101" t="str">
        <f aca="false" t="array" ref="L18:L18">IF(OR(L$10="",$B18=""),"",AVERAGE(INDEX(Tbl_Percentages,,MATCH(L$10,IF(Help_Lookup_Subjects=$B18,Help_Lookup_Tests,""),0))))</f>
        <v/>
      </c>
      <c r="M18" s="101" t="str">
        <f aca="false" t="array" ref="M18:M18">IF(OR(M$10="",$B18=""),"",AVERAGE(INDEX(Tbl_Percentages,,MATCH(M$10,IF(Help_Lookup_Subjects=$B18,Help_Lookup_Tests,""),0))))</f>
        <v/>
      </c>
      <c r="N18" s="101" t="str">
        <f aca="false" t="array" ref="N18:N18">IF(OR(N$10="",$B18=""),"",AVERAGE(INDEX(Tbl_Percentages,,MATCH(N$10,IF(Help_Lookup_Subjects=$B18,Help_Lookup_Tests,""),0))))</f>
        <v/>
      </c>
      <c r="O18" s="100" t="str">
        <f aca="false">IF(OR($B18="",I_Final_Calculation="No"),"",AVERAGE(INDEX(Tbl_Percentages_Final,,MATCH($B18,Help_Lookup_Subjects_Final,0))))</f>
        <v/>
      </c>
      <c r="P18" s="6"/>
      <c r="Q18" s="6"/>
      <c r="R18" s="6"/>
      <c r="S18" s="6"/>
      <c r="T18" s="6"/>
      <c r="U18" s="6"/>
    </row>
    <row r="19" customFormat="false" ht="19.5" hidden="false" customHeight="false" outlineLevel="0" collapsed="false">
      <c r="A19" s="6"/>
      <c r="B19" s="98" t="str">
        <f aca="false">IF(INDEX(Tbl_Subjects,ROW(B19)-ROW($B$10),1)="","",INDEX(Tbl_Subjects,ROW(B19)-ROW($B$10),1))</f>
        <v/>
      </c>
      <c r="C19" s="101" t="str">
        <f aca="false" t="array" ref="C19:C19">IF(OR(C$10="",$B19=""),"",AVERAGE(INDEX(Tbl_Percentages,,MATCH(C$10,IF(Help_Lookup_Subjects=$B19,Help_Lookup_Tests,""),0))))</f>
        <v/>
      </c>
      <c r="D19" s="101" t="str">
        <f aca="false" t="array" ref="D19:D19">IF(OR(D$10="",$B19=""),"",AVERAGE(INDEX(Tbl_Percentages,,MATCH(D$10,IF(Help_Lookup_Subjects=$B19,Help_Lookup_Tests,""),0))))</f>
        <v/>
      </c>
      <c r="E19" s="101" t="str">
        <f aca="false" t="array" ref="E19:E19">IF(OR(E$10="",$B19=""),"",AVERAGE(INDEX(Tbl_Percentages,,MATCH(E$10,IF(Help_Lookup_Subjects=$B19,Help_Lookup_Tests,""),0))))</f>
        <v/>
      </c>
      <c r="F19" s="101" t="str">
        <f aca="false" t="array" ref="F19:F19">IF(OR(F$10="",$B19=""),"",AVERAGE(INDEX(Tbl_Percentages,,MATCH(F$10,IF(Help_Lookup_Subjects=$B19,Help_Lookup_Tests,""),0))))</f>
        <v/>
      </c>
      <c r="G19" s="101" t="str">
        <f aca="false" t="array" ref="G19:G19">IF(OR(G$10="",$B19=""),"",AVERAGE(INDEX(Tbl_Percentages,,MATCH(G$10,IF(Help_Lookup_Subjects=$B19,Help_Lookup_Tests,""),0))))</f>
        <v/>
      </c>
      <c r="H19" s="101" t="str">
        <f aca="false" t="array" ref="H19:H19">IF(OR(H$10="",$B19=""),"",AVERAGE(INDEX(Tbl_Percentages,,MATCH(H$10,IF(Help_Lookup_Subjects=$B19,Help_Lookup_Tests,""),0))))</f>
        <v/>
      </c>
      <c r="I19" s="101" t="str">
        <f aca="false" t="array" ref="I19:I19">IF(OR(I$10="",$B19=""),"",AVERAGE(INDEX(Tbl_Percentages,,MATCH(I$10,IF(Help_Lookup_Subjects=$B19,Help_Lookup_Tests,""),0))))</f>
        <v/>
      </c>
      <c r="J19" s="101" t="str">
        <f aca="false" t="array" ref="J19:J19">IF(OR(J$10="",$B19=""),"",AVERAGE(INDEX(Tbl_Percentages,,MATCH(J$10,IF(Help_Lookup_Subjects=$B19,Help_Lookup_Tests,""),0))))</f>
        <v/>
      </c>
      <c r="K19" s="101" t="str">
        <f aca="false" t="array" ref="K19:K19">IF(OR(K$10="",$B19=""),"",AVERAGE(INDEX(Tbl_Percentages,,MATCH(K$10,IF(Help_Lookup_Subjects=$B19,Help_Lookup_Tests,""),0))))</f>
        <v/>
      </c>
      <c r="L19" s="101" t="str">
        <f aca="false" t="array" ref="L19:L19">IF(OR(L$10="",$B19=""),"",AVERAGE(INDEX(Tbl_Percentages,,MATCH(L$10,IF(Help_Lookup_Subjects=$B19,Help_Lookup_Tests,""),0))))</f>
        <v/>
      </c>
      <c r="M19" s="101" t="str">
        <f aca="false" t="array" ref="M19:M19">IF(OR(M$10="",$B19=""),"",AVERAGE(INDEX(Tbl_Percentages,,MATCH(M$10,IF(Help_Lookup_Subjects=$B19,Help_Lookup_Tests,""),0))))</f>
        <v/>
      </c>
      <c r="N19" s="101" t="str">
        <f aca="false" t="array" ref="N19:N19">IF(OR(N$10="",$B19=""),"",AVERAGE(INDEX(Tbl_Percentages,,MATCH(N$10,IF(Help_Lookup_Subjects=$B19,Help_Lookup_Tests,""),0))))</f>
        <v/>
      </c>
      <c r="O19" s="100" t="str">
        <f aca="false">IF(OR($B19="",I_Final_Calculation="No"),"",AVERAGE(INDEX(Tbl_Percentages_Final,,MATCH($B19,Help_Lookup_Subjects_Final,0))))</f>
        <v/>
      </c>
      <c r="P19" s="6"/>
      <c r="Q19" s="6"/>
      <c r="R19" s="6"/>
      <c r="S19" s="6"/>
      <c r="T19" s="6"/>
      <c r="U19" s="6"/>
    </row>
    <row r="20" customFormat="false" ht="19.5" hidden="false" customHeight="false" outlineLevel="0" collapsed="false">
      <c r="A20" s="6"/>
      <c r="B20" s="98" t="str">
        <f aca="false">IF(INDEX(Tbl_Subjects,ROW(B20)-ROW($B$10),1)="","",INDEX(Tbl_Subjects,ROW(B20)-ROW($B$10),1))</f>
        <v/>
      </c>
      <c r="C20" s="101" t="str">
        <f aca="false" t="array" ref="C20:C20">IF(OR(C$10="",$B20=""),"",AVERAGE(INDEX(Tbl_Percentages,,MATCH(C$10,IF(Help_Lookup_Subjects=$B20,Help_Lookup_Tests,""),0))))</f>
        <v/>
      </c>
      <c r="D20" s="101" t="str">
        <f aca="false" t="array" ref="D20:D20">IF(OR(D$10="",$B20=""),"",AVERAGE(INDEX(Tbl_Percentages,,MATCH(D$10,IF(Help_Lookup_Subjects=$B20,Help_Lookup_Tests,""),0))))</f>
        <v/>
      </c>
      <c r="E20" s="101" t="str">
        <f aca="false" t="array" ref="E20:E20">IF(OR(E$10="",$B20=""),"",AVERAGE(INDEX(Tbl_Percentages,,MATCH(E$10,IF(Help_Lookup_Subjects=$B20,Help_Lookup_Tests,""),0))))</f>
        <v/>
      </c>
      <c r="F20" s="101" t="str">
        <f aca="false" t="array" ref="F20:F20">IF(OR(F$10="",$B20=""),"",AVERAGE(INDEX(Tbl_Percentages,,MATCH(F$10,IF(Help_Lookup_Subjects=$B20,Help_Lookup_Tests,""),0))))</f>
        <v/>
      </c>
      <c r="G20" s="101" t="str">
        <f aca="false" t="array" ref="G20:G20">IF(OR(G$10="",$B20=""),"",AVERAGE(INDEX(Tbl_Percentages,,MATCH(G$10,IF(Help_Lookup_Subjects=$B20,Help_Lookup_Tests,""),0))))</f>
        <v/>
      </c>
      <c r="H20" s="101" t="str">
        <f aca="false" t="array" ref="H20:H20">IF(OR(H$10="",$B20=""),"",AVERAGE(INDEX(Tbl_Percentages,,MATCH(H$10,IF(Help_Lookup_Subjects=$B20,Help_Lookup_Tests,""),0))))</f>
        <v/>
      </c>
      <c r="I20" s="101" t="str">
        <f aca="false" t="array" ref="I20:I20">IF(OR(I$10="",$B20=""),"",AVERAGE(INDEX(Tbl_Percentages,,MATCH(I$10,IF(Help_Lookup_Subjects=$B20,Help_Lookup_Tests,""),0))))</f>
        <v/>
      </c>
      <c r="J20" s="101" t="str">
        <f aca="false" t="array" ref="J20:J20">IF(OR(J$10="",$B20=""),"",AVERAGE(INDEX(Tbl_Percentages,,MATCH(J$10,IF(Help_Lookup_Subjects=$B20,Help_Lookup_Tests,""),0))))</f>
        <v/>
      </c>
      <c r="K20" s="101" t="str">
        <f aca="false" t="array" ref="K20:K20">IF(OR(K$10="",$B20=""),"",AVERAGE(INDEX(Tbl_Percentages,,MATCH(K$10,IF(Help_Lookup_Subjects=$B20,Help_Lookup_Tests,""),0))))</f>
        <v/>
      </c>
      <c r="L20" s="101" t="str">
        <f aca="false" t="array" ref="L20:L20">IF(OR(L$10="",$B20=""),"",AVERAGE(INDEX(Tbl_Percentages,,MATCH(L$10,IF(Help_Lookup_Subjects=$B20,Help_Lookup_Tests,""),0))))</f>
        <v/>
      </c>
      <c r="M20" s="101" t="str">
        <f aca="false" t="array" ref="M20:M20">IF(OR(M$10="",$B20=""),"",AVERAGE(INDEX(Tbl_Percentages,,MATCH(M$10,IF(Help_Lookup_Subjects=$B20,Help_Lookup_Tests,""),0))))</f>
        <v/>
      </c>
      <c r="N20" s="101" t="str">
        <f aca="false" t="array" ref="N20:N20">IF(OR(N$10="",$B20=""),"",AVERAGE(INDEX(Tbl_Percentages,,MATCH(N$10,IF(Help_Lookup_Subjects=$B20,Help_Lookup_Tests,""),0))))</f>
        <v/>
      </c>
      <c r="O20" s="100" t="str">
        <f aca="false">IF(OR($B20="",I_Final_Calculation="No"),"",AVERAGE(INDEX(Tbl_Percentages_Final,,MATCH($B20,Help_Lookup_Subjects_Final,0))))</f>
        <v/>
      </c>
      <c r="P20" s="6"/>
      <c r="Q20" s="6"/>
      <c r="R20" s="6"/>
      <c r="S20" s="6"/>
      <c r="T20" s="6"/>
      <c r="U20" s="6"/>
    </row>
    <row r="21" customFormat="false" ht="19.5" hidden="false" customHeight="false" outlineLevel="0" collapsed="false">
      <c r="A21" s="6"/>
      <c r="B21" s="98" t="str">
        <f aca="false">IF(INDEX(Tbl_Subjects,ROW(B21)-ROW($B$10),1)="","",INDEX(Tbl_Subjects,ROW(B21)-ROW($B$10),1))</f>
        <v/>
      </c>
      <c r="C21" s="101" t="str">
        <f aca="false" t="array" ref="C21:C21">IF(OR(C$10="",$B21=""),"",AVERAGE(INDEX(Tbl_Percentages,,MATCH(C$10,IF(Help_Lookup_Subjects=$B21,Help_Lookup_Tests,""),0))))</f>
        <v/>
      </c>
      <c r="D21" s="101" t="str">
        <f aca="false" t="array" ref="D21:D21">IF(OR(D$10="",$B21=""),"",AVERAGE(INDEX(Tbl_Percentages,,MATCH(D$10,IF(Help_Lookup_Subjects=$B21,Help_Lookup_Tests,""),0))))</f>
        <v/>
      </c>
      <c r="E21" s="101" t="str">
        <f aca="false" t="array" ref="E21:E21">IF(OR(E$10="",$B21=""),"",AVERAGE(INDEX(Tbl_Percentages,,MATCH(E$10,IF(Help_Lookup_Subjects=$B21,Help_Lookup_Tests,""),0))))</f>
        <v/>
      </c>
      <c r="F21" s="101" t="str">
        <f aca="false" t="array" ref="F21:F21">IF(OR(F$10="",$B21=""),"",AVERAGE(INDEX(Tbl_Percentages,,MATCH(F$10,IF(Help_Lookup_Subjects=$B21,Help_Lookup_Tests,""),0))))</f>
        <v/>
      </c>
      <c r="G21" s="101" t="str">
        <f aca="false" t="array" ref="G21:G21">IF(OR(G$10="",$B21=""),"",AVERAGE(INDEX(Tbl_Percentages,,MATCH(G$10,IF(Help_Lookup_Subjects=$B21,Help_Lookup_Tests,""),0))))</f>
        <v/>
      </c>
      <c r="H21" s="101" t="str">
        <f aca="false" t="array" ref="H21:H21">IF(OR(H$10="",$B21=""),"",AVERAGE(INDEX(Tbl_Percentages,,MATCH(H$10,IF(Help_Lookup_Subjects=$B21,Help_Lookup_Tests,""),0))))</f>
        <v/>
      </c>
      <c r="I21" s="101" t="str">
        <f aca="false" t="array" ref="I21:I21">IF(OR(I$10="",$B21=""),"",AVERAGE(INDEX(Tbl_Percentages,,MATCH(I$10,IF(Help_Lookup_Subjects=$B21,Help_Lookup_Tests,""),0))))</f>
        <v/>
      </c>
      <c r="J21" s="101" t="str">
        <f aca="false" t="array" ref="J21:J21">IF(OR(J$10="",$B21=""),"",AVERAGE(INDEX(Tbl_Percentages,,MATCH(J$10,IF(Help_Lookup_Subjects=$B21,Help_Lookup_Tests,""),0))))</f>
        <v/>
      </c>
      <c r="K21" s="101" t="str">
        <f aca="false" t="array" ref="K21:K21">IF(OR(K$10="",$B21=""),"",AVERAGE(INDEX(Tbl_Percentages,,MATCH(K$10,IF(Help_Lookup_Subjects=$B21,Help_Lookup_Tests,""),0))))</f>
        <v/>
      </c>
      <c r="L21" s="101" t="str">
        <f aca="false" t="array" ref="L21:L21">IF(OR(L$10="",$B21=""),"",AVERAGE(INDEX(Tbl_Percentages,,MATCH(L$10,IF(Help_Lookup_Subjects=$B21,Help_Lookup_Tests,""),0))))</f>
        <v/>
      </c>
      <c r="M21" s="101" t="str">
        <f aca="false" t="array" ref="M21:M21">IF(OR(M$10="",$B21=""),"",AVERAGE(INDEX(Tbl_Percentages,,MATCH(M$10,IF(Help_Lookup_Subjects=$B21,Help_Lookup_Tests,""),0))))</f>
        <v/>
      </c>
      <c r="N21" s="101" t="str">
        <f aca="false" t="array" ref="N21:N21">IF(OR(N$10="",$B21=""),"",AVERAGE(INDEX(Tbl_Percentages,,MATCH(N$10,IF(Help_Lookup_Subjects=$B21,Help_Lookup_Tests,""),0))))</f>
        <v/>
      </c>
      <c r="O21" s="100" t="str">
        <f aca="false">IF(OR($B21="",I_Final_Calculation="No"),"",AVERAGE(INDEX(Tbl_Percentages_Final,,MATCH($B21,Help_Lookup_Subjects_Final,0))))</f>
        <v/>
      </c>
      <c r="P21" s="6"/>
      <c r="Q21" s="6"/>
      <c r="R21" s="6"/>
      <c r="S21" s="6"/>
      <c r="T21" s="6"/>
      <c r="U21" s="6"/>
    </row>
    <row r="22" customFormat="false" ht="19.5" hidden="false" customHeight="false" outlineLevel="0" collapsed="false">
      <c r="A22" s="6"/>
      <c r="B22" s="98" t="str">
        <f aca="false">IF(INDEX(Tbl_Subjects,ROW(B22)-ROW($B$10),1)="","",INDEX(Tbl_Subjects,ROW(B22)-ROW($B$10),1))</f>
        <v/>
      </c>
      <c r="C22" s="101" t="str">
        <f aca="false" t="array" ref="C22:C22">IF(OR(C$10="",$B22=""),"",AVERAGE(INDEX(Tbl_Percentages,,MATCH(C$10,IF(Help_Lookup_Subjects=$B22,Help_Lookup_Tests,""),0))))</f>
        <v/>
      </c>
      <c r="D22" s="101" t="str">
        <f aca="false" t="array" ref="D22:D22">IF(OR(D$10="",$B22=""),"",AVERAGE(INDEX(Tbl_Percentages,,MATCH(D$10,IF(Help_Lookup_Subjects=$B22,Help_Lookup_Tests,""),0))))</f>
        <v/>
      </c>
      <c r="E22" s="101" t="str">
        <f aca="false" t="array" ref="E22:E22">IF(OR(E$10="",$B22=""),"",AVERAGE(INDEX(Tbl_Percentages,,MATCH(E$10,IF(Help_Lookup_Subjects=$B22,Help_Lookup_Tests,""),0))))</f>
        <v/>
      </c>
      <c r="F22" s="101" t="str">
        <f aca="false" t="array" ref="F22:F22">IF(OR(F$10="",$B22=""),"",AVERAGE(INDEX(Tbl_Percentages,,MATCH(F$10,IF(Help_Lookup_Subjects=$B22,Help_Lookup_Tests,""),0))))</f>
        <v/>
      </c>
      <c r="G22" s="101" t="str">
        <f aca="false" t="array" ref="G22:G22">IF(OR(G$10="",$B22=""),"",AVERAGE(INDEX(Tbl_Percentages,,MATCH(G$10,IF(Help_Lookup_Subjects=$B22,Help_Lookup_Tests,""),0))))</f>
        <v/>
      </c>
      <c r="H22" s="101" t="str">
        <f aca="false" t="array" ref="H22:H22">IF(OR(H$10="",$B22=""),"",AVERAGE(INDEX(Tbl_Percentages,,MATCH(H$10,IF(Help_Lookup_Subjects=$B22,Help_Lookup_Tests,""),0))))</f>
        <v/>
      </c>
      <c r="I22" s="101" t="str">
        <f aca="false" t="array" ref="I22:I22">IF(OR(I$10="",$B22=""),"",AVERAGE(INDEX(Tbl_Percentages,,MATCH(I$10,IF(Help_Lookup_Subjects=$B22,Help_Lookup_Tests,""),0))))</f>
        <v/>
      </c>
      <c r="J22" s="101" t="str">
        <f aca="false" t="array" ref="J22:J22">IF(OR(J$10="",$B22=""),"",AVERAGE(INDEX(Tbl_Percentages,,MATCH(J$10,IF(Help_Lookup_Subjects=$B22,Help_Lookup_Tests,""),0))))</f>
        <v/>
      </c>
      <c r="K22" s="101" t="str">
        <f aca="false" t="array" ref="K22:K22">IF(OR(K$10="",$B22=""),"",AVERAGE(INDEX(Tbl_Percentages,,MATCH(K$10,IF(Help_Lookup_Subjects=$B22,Help_Lookup_Tests,""),0))))</f>
        <v/>
      </c>
      <c r="L22" s="101" t="str">
        <f aca="false" t="array" ref="L22:L22">IF(OR(L$10="",$B22=""),"",AVERAGE(INDEX(Tbl_Percentages,,MATCH(L$10,IF(Help_Lookup_Subjects=$B22,Help_Lookup_Tests,""),0))))</f>
        <v/>
      </c>
      <c r="M22" s="101" t="str">
        <f aca="false" t="array" ref="M22:M22">IF(OR(M$10="",$B22=""),"",AVERAGE(INDEX(Tbl_Percentages,,MATCH(M$10,IF(Help_Lookup_Subjects=$B22,Help_Lookup_Tests,""),0))))</f>
        <v/>
      </c>
      <c r="N22" s="101" t="str">
        <f aca="false" t="array" ref="N22:N22">IF(OR(N$10="",$B22=""),"",AVERAGE(INDEX(Tbl_Percentages,,MATCH(N$10,IF(Help_Lookup_Subjects=$B22,Help_Lookup_Tests,""),0))))</f>
        <v/>
      </c>
      <c r="O22" s="100" t="str">
        <f aca="false">IF(OR($B22="",I_Final_Calculation="No"),"",AVERAGE(INDEX(Tbl_Percentages_Final,,MATCH($B22,Help_Lookup_Subjects_Final,0))))</f>
        <v/>
      </c>
      <c r="P22" s="6"/>
      <c r="Q22" s="6"/>
      <c r="R22" s="6"/>
      <c r="S22" s="6"/>
      <c r="T22" s="6"/>
      <c r="U22" s="6"/>
    </row>
    <row r="23" customFormat="false" ht="18.75" hidden="false" customHeight="false" outlineLevel="0" collapsed="false">
      <c r="A23" s="6"/>
      <c r="B23" s="83" t="s">
        <v>55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102"/>
      <c r="P23" s="6"/>
      <c r="Q23" s="6"/>
      <c r="R23" s="6"/>
      <c r="S23" s="6"/>
      <c r="T23" s="6"/>
      <c r="U23" s="6"/>
    </row>
    <row r="24" customFormat="false" ht="18.75" hidden="false" customHeight="false" outlineLevel="0" collapsed="false">
      <c r="A24" s="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102"/>
      <c r="P24" s="6"/>
      <c r="Q24" s="6"/>
      <c r="R24" s="6"/>
      <c r="S24" s="6"/>
      <c r="T24" s="6"/>
      <c r="U24" s="6"/>
    </row>
    <row r="25" customFormat="false" ht="18.75" hidden="false" customHeight="false" outlineLevel="0" collapsed="false">
      <c r="A25" s="6"/>
      <c r="B25" s="83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5"/>
      <c r="P25" s="6"/>
      <c r="Q25" s="6"/>
      <c r="R25" s="6"/>
      <c r="S25" s="6"/>
      <c r="T25" s="6"/>
      <c r="U25" s="6"/>
    </row>
    <row r="26" customFormat="false" ht="22.5" hidden="false" customHeight="false" outlineLevel="0" collapsed="false">
      <c r="A26" s="6"/>
      <c r="B26" s="94" t="s">
        <v>56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5"/>
      <c r="P26" s="6"/>
      <c r="Q26" s="6"/>
      <c r="R26" s="6"/>
      <c r="S26" s="6"/>
      <c r="T26" s="6"/>
      <c r="U26" s="6"/>
    </row>
    <row r="27" customFormat="false" ht="18.75" hidden="false" customHeight="false" outlineLevel="0" collapsed="false">
      <c r="A27" s="6"/>
      <c r="B27" s="95" t="s">
        <v>54</v>
      </c>
      <c r="C27" s="96" t="str">
        <f aca="false">IF(INDEX(Tbl_Tests_Main,COLUMN(C27)-COLUMN($B$27),1)="","",INDEX(Tbl_Tests_Main,COLUMN(C27)-COLUMN($B$27),1))</f>
        <v>Assessment 1</v>
      </c>
      <c r="D27" s="96" t="str">
        <f aca="false">IF(INDEX(Tbl_Tests_Main,COLUMN(D27)-COLUMN($B$27),1)="","",INDEX(Tbl_Tests_Main,COLUMN(D27)-COLUMN($B$27),1))</f>
        <v>Assessment 2</v>
      </c>
      <c r="E27" s="96" t="str">
        <f aca="false">IF(INDEX(Tbl_Tests_Main,COLUMN(E27)-COLUMN($B$27),1)="","",INDEX(Tbl_Tests_Main,COLUMN(E27)-COLUMN($B$27),1))</f>
        <v/>
      </c>
      <c r="F27" s="96" t="str">
        <f aca="false">IF(INDEX(Tbl_Tests_Main,COLUMN(F27)-COLUMN($B$27),1)="","",INDEX(Tbl_Tests_Main,COLUMN(F27)-COLUMN($B$27),1))</f>
        <v/>
      </c>
      <c r="G27" s="96" t="str">
        <f aca="false">IF(INDEX(Tbl_Tests_Main,COLUMN(G27)-COLUMN($B$27),1)="","",INDEX(Tbl_Tests_Main,COLUMN(G27)-COLUMN($B$27),1))</f>
        <v/>
      </c>
      <c r="H27" s="96" t="str">
        <f aca="false">IF(INDEX(Tbl_Tests_Main,COLUMN(H27)-COLUMN($B$27),1)="","",INDEX(Tbl_Tests_Main,COLUMN(H27)-COLUMN($B$27),1))</f>
        <v/>
      </c>
      <c r="I27" s="96" t="str">
        <f aca="false">IF(INDEX(Tbl_Tests_Main,COLUMN(I27)-COLUMN($B$27),1)="","",INDEX(Tbl_Tests_Main,COLUMN(I27)-COLUMN($B$27),1))</f>
        <v/>
      </c>
      <c r="J27" s="96" t="str">
        <f aca="false">IF(INDEX(Tbl_Tests_Main,COLUMN(J27)-COLUMN($B$27),1)="","",INDEX(Tbl_Tests_Main,COLUMN(J27)-COLUMN($B$27),1))</f>
        <v/>
      </c>
      <c r="K27" s="96" t="str">
        <f aca="false">IF(INDEX(Tbl_Tests_Main,COLUMN(K27)-COLUMN($B$27),1)="","",INDEX(Tbl_Tests_Main,COLUMN(K27)-COLUMN($B$27),1))</f>
        <v/>
      </c>
      <c r="L27" s="96" t="str">
        <f aca="false">IF(INDEX(Tbl_Tests_Main,COLUMN(L27)-COLUMN($B$27),1)="","",INDEX(Tbl_Tests_Main,COLUMN(L27)-COLUMN($B$27),1))</f>
        <v/>
      </c>
      <c r="M27" s="96" t="str">
        <f aca="false">IF(INDEX(Tbl_Tests_Main,COLUMN(M27)-COLUMN($B$27),1)="","",INDEX(Tbl_Tests_Main,COLUMN(M27)-COLUMN($B$27),1))</f>
        <v/>
      </c>
      <c r="N27" s="96" t="str">
        <f aca="false">IF(INDEX(Tbl_Tests_Main,COLUMN(N27)-COLUMN($B$27),1)="","",INDEX(Tbl_Tests_Main,COLUMN(N27)-COLUMN($B$27),1))</f>
        <v/>
      </c>
      <c r="O27" s="97" t="str">
        <f aca="false">IF(I_Final_Calculation="Yes","FINAL","")</f>
        <v>FINAL</v>
      </c>
      <c r="P27" s="6"/>
      <c r="Q27" s="6"/>
      <c r="R27" s="6"/>
      <c r="S27" s="6"/>
      <c r="T27" s="6"/>
      <c r="U27" s="6"/>
    </row>
    <row r="28" customFormat="false" ht="19.5" hidden="false" customHeight="false" outlineLevel="0" collapsed="false">
      <c r="A28" s="6"/>
      <c r="B28" s="98" t="str">
        <f aca="false">IF(INDEX(Tbl_Subjects,ROW(B28)-ROW($B$27),1)="","",INDEX(Tbl_Subjects,ROW(B28)-ROW($B$27),1))</f>
        <v>Language</v>
      </c>
      <c r="C28" s="103" t="n">
        <f aca="false" t="array" ref="C28:C28">IF(OR(C$27="",$B28=""),"",COUNTIF(INDEX(Tbl_Percentages,,MATCH(C$27,IF(Help_Lookup_Subjects=$B28,Help_Lookup_Tests,""),0)),"&lt;"&amp;I_PassPercentage))</f>
        <v>0</v>
      </c>
      <c r="D28" s="103" t="n">
        <f aca="false" t="array" ref="D28:D28">IF(OR(D$27="",$B28=""),"",COUNTIF(INDEX(Tbl_Percentages,,MATCH(D$27,IF(Help_Lookup_Subjects=$B28,Help_Lookup_Tests,""),0)),"&lt;"&amp;I_PassPercentage))</f>
        <v>0</v>
      </c>
      <c r="E28" s="103" t="str">
        <f aca="false" t="array" ref="E28:E28">IF(OR(E$27="",$B28=""),"",COUNTIF(INDEX(Tbl_Percentages,,MATCH(E$27,IF(Help_Lookup_Subjects=$B28,Help_Lookup_Tests,""),0)),"&lt;"&amp;I_PassPercentage))</f>
        <v/>
      </c>
      <c r="F28" s="103" t="str">
        <f aca="false" t="array" ref="F28:F28">IF(OR(F$27="",$B28=""),"",COUNTIF(INDEX(Tbl_Percentages,,MATCH(F$27,IF(Help_Lookup_Subjects=$B28,Help_Lookup_Tests,""),0)),"&lt;"&amp;I_PassPercentage))</f>
        <v/>
      </c>
      <c r="G28" s="103" t="str">
        <f aca="false" t="array" ref="G28:G28">IF(OR(G$27="",$B28=""),"",COUNTIF(INDEX(Tbl_Percentages,,MATCH(G$27,IF(Help_Lookup_Subjects=$B28,Help_Lookup_Tests,""),0)),"&lt;"&amp;I_PassPercentage))</f>
        <v/>
      </c>
      <c r="H28" s="103" t="str">
        <f aca="false" t="array" ref="H28:H28">IF(OR(H$27="",$B28=""),"",COUNTIF(INDEX(Tbl_Percentages,,MATCH(H$27,IF(Help_Lookup_Subjects=$B28,Help_Lookup_Tests,""),0)),"&lt;"&amp;I_PassPercentage))</f>
        <v/>
      </c>
      <c r="I28" s="103" t="str">
        <f aca="false" t="array" ref="I28:I28">IF(OR(I$27="",$B28=""),"",COUNTIF(INDEX(Tbl_Percentages,,MATCH(I$27,IF(Help_Lookup_Subjects=$B28,Help_Lookup_Tests,""),0)),"&lt;"&amp;I_PassPercentage))</f>
        <v/>
      </c>
      <c r="J28" s="103" t="str">
        <f aca="false" t="array" ref="J28:J28">IF(OR(J$27="",$B28=""),"",COUNTIF(INDEX(Tbl_Percentages,,MATCH(J$27,IF(Help_Lookup_Subjects=$B28,Help_Lookup_Tests,""),0)),"&lt;"&amp;I_PassPercentage))</f>
        <v/>
      </c>
      <c r="K28" s="103" t="str">
        <f aca="false" t="array" ref="K28:K28">IF(OR(K$27="",$B28=""),"",COUNTIF(INDEX(Tbl_Percentages,,MATCH(K$27,IF(Help_Lookup_Subjects=$B28,Help_Lookup_Tests,""),0)),"&lt;"&amp;I_PassPercentage))</f>
        <v/>
      </c>
      <c r="L28" s="103" t="str">
        <f aca="false" t="array" ref="L28:L28">IF(OR(L$27="",$B28=""),"",COUNTIF(INDEX(Tbl_Percentages,,MATCH(L$27,IF(Help_Lookup_Subjects=$B28,Help_Lookup_Tests,""),0)),"&lt;"&amp;I_PassPercentage))</f>
        <v/>
      </c>
      <c r="M28" s="103" t="str">
        <f aca="false" t="array" ref="M28:M28">IF(OR(M$27="",$B28=""),"",COUNTIF(INDEX(Tbl_Percentages,,MATCH(M$27,IF(Help_Lookup_Subjects=$B28,Help_Lookup_Tests,""),0)),"&lt;"&amp;I_PassPercentage))</f>
        <v/>
      </c>
      <c r="N28" s="103" t="str">
        <f aca="false" t="array" ref="N28:N28">IF(OR(N$27="",$B28=""),"",COUNTIF(INDEX(Tbl_Percentages,,MATCH(N$27,IF(Help_Lookup_Subjects=$B28,Help_Lookup_Tests,""),0)),"&lt;"&amp;I_PassPercentage))</f>
        <v/>
      </c>
      <c r="O28" s="104" t="n">
        <f aca="false">IF(OR($B28="",I_Final_Calculation="No"),"",COUNTIF(INDEX(Tbl_Percentages_Final,,MATCH($B28,Help_Lookup_Subjects_Final,0)),"&lt;"&amp;I_PassPercentage))</f>
        <v>0</v>
      </c>
      <c r="P28" s="6"/>
      <c r="Q28" s="6"/>
      <c r="R28" s="6"/>
      <c r="S28" s="6"/>
      <c r="T28" s="6"/>
      <c r="U28" s="6"/>
    </row>
    <row r="29" customFormat="false" ht="19.5" hidden="false" customHeight="false" outlineLevel="0" collapsed="false">
      <c r="A29" s="6"/>
      <c r="B29" s="98" t="str">
        <f aca="false">IF(INDEX(Tbl_Subjects,ROW(B29)-ROW($B$27),1)="","",INDEX(Tbl_Subjects,ROW(B29)-ROW($B$27),1))</f>
        <v>English</v>
      </c>
      <c r="C29" s="103" t="n">
        <f aca="false" t="array" ref="C29:C29">IF(OR(C$27="",$B29=""),"",COUNTIF(INDEX(Tbl_Percentages,,MATCH(C$27,IF(Help_Lookup_Subjects=$B29,Help_Lookup_Tests,""),0)),"&lt;"&amp;I_PassPercentage))</f>
        <v>0</v>
      </c>
      <c r="D29" s="103" t="n">
        <f aca="false" t="array" ref="D29:D29">IF(OR(D$27="",$B29=""),"",COUNTIF(INDEX(Tbl_Percentages,,MATCH(D$27,IF(Help_Lookup_Subjects=$B29,Help_Lookup_Tests,""),0)),"&lt;"&amp;I_PassPercentage))</f>
        <v>0</v>
      </c>
      <c r="E29" s="103" t="str">
        <f aca="false" t="array" ref="E29:E29">IF(OR(E$27="",$B29=""),"",COUNTIF(INDEX(Tbl_Percentages,,MATCH(E$27,IF(Help_Lookup_Subjects=$B29,Help_Lookup_Tests,""),0)),"&lt;"&amp;I_PassPercentage))</f>
        <v/>
      </c>
      <c r="F29" s="103" t="str">
        <f aca="false" t="array" ref="F29:F29">IF(OR(F$27="",$B29=""),"",COUNTIF(INDEX(Tbl_Percentages,,MATCH(F$27,IF(Help_Lookup_Subjects=$B29,Help_Lookup_Tests,""),0)),"&lt;"&amp;I_PassPercentage))</f>
        <v/>
      </c>
      <c r="G29" s="103" t="str">
        <f aca="false" t="array" ref="G29:G29">IF(OR(G$27="",$B29=""),"",COUNTIF(INDEX(Tbl_Percentages,,MATCH(G$27,IF(Help_Lookup_Subjects=$B29,Help_Lookup_Tests,""),0)),"&lt;"&amp;I_PassPercentage))</f>
        <v/>
      </c>
      <c r="H29" s="103" t="str">
        <f aca="false" t="array" ref="H29:H29">IF(OR(H$27="",$B29=""),"",COUNTIF(INDEX(Tbl_Percentages,,MATCH(H$27,IF(Help_Lookup_Subjects=$B29,Help_Lookup_Tests,""),0)),"&lt;"&amp;I_PassPercentage))</f>
        <v/>
      </c>
      <c r="I29" s="103" t="str">
        <f aca="false" t="array" ref="I29:I29">IF(OR(I$27="",$B29=""),"",COUNTIF(INDEX(Tbl_Percentages,,MATCH(I$27,IF(Help_Lookup_Subjects=$B29,Help_Lookup_Tests,""),0)),"&lt;"&amp;I_PassPercentage))</f>
        <v/>
      </c>
      <c r="J29" s="103" t="str">
        <f aca="false" t="array" ref="J29:J29">IF(OR(J$27="",$B29=""),"",COUNTIF(INDEX(Tbl_Percentages,,MATCH(J$27,IF(Help_Lookup_Subjects=$B29,Help_Lookup_Tests,""),0)),"&lt;"&amp;I_PassPercentage))</f>
        <v/>
      </c>
      <c r="K29" s="103" t="str">
        <f aca="false" t="array" ref="K29:K29">IF(OR(K$27="",$B29=""),"",COUNTIF(INDEX(Tbl_Percentages,,MATCH(K$27,IF(Help_Lookup_Subjects=$B29,Help_Lookup_Tests,""),0)),"&lt;"&amp;I_PassPercentage))</f>
        <v/>
      </c>
      <c r="L29" s="103" t="str">
        <f aca="false" t="array" ref="L29:L29">IF(OR(L$27="",$B29=""),"",COUNTIF(INDEX(Tbl_Percentages,,MATCH(L$27,IF(Help_Lookup_Subjects=$B29,Help_Lookup_Tests,""),0)),"&lt;"&amp;I_PassPercentage))</f>
        <v/>
      </c>
      <c r="M29" s="103" t="str">
        <f aca="false" t="array" ref="M29:M29">IF(OR(M$27="",$B29=""),"",COUNTIF(INDEX(Tbl_Percentages,,MATCH(M$27,IF(Help_Lookup_Subjects=$B29,Help_Lookup_Tests,""),0)),"&lt;"&amp;I_PassPercentage))</f>
        <v/>
      </c>
      <c r="N29" s="103" t="str">
        <f aca="false" t="array" ref="N29:N29">IF(OR(N$27="",$B29=""),"",COUNTIF(INDEX(Tbl_Percentages,,MATCH(N$27,IF(Help_Lookup_Subjects=$B29,Help_Lookup_Tests,""),0)),"&lt;"&amp;I_PassPercentage))</f>
        <v/>
      </c>
      <c r="O29" s="104" t="n">
        <f aca="false">IF(OR($B29="",I_Final_Calculation="No"),"",COUNTIF(INDEX(Tbl_Percentages_Final,,MATCH($B29,Help_Lookup_Subjects_Final,0)),"&lt;"&amp;I_PassPercentage))</f>
        <v>0</v>
      </c>
      <c r="P29" s="6"/>
      <c r="Q29" s="6"/>
    </row>
    <row r="30" customFormat="false" ht="19.5" hidden="false" customHeight="false" outlineLevel="0" collapsed="false">
      <c r="A30" s="6"/>
      <c r="B30" s="98" t="str">
        <f aca="false">IF(INDEX(Tbl_Subjects,ROW(B30)-ROW($B$27),1)="","",INDEX(Tbl_Subjects,ROW(B30)-ROW($B$27),1))</f>
        <v>Mathematics</v>
      </c>
      <c r="C30" s="103" t="n">
        <f aca="false" t="array" ref="C30:C30">IF(OR(C$27="",$B30=""),"",COUNTIF(INDEX(Tbl_Percentages,,MATCH(C$27,IF(Help_Lookup_Subjects=$B30,Help_Lookup_Tests,""),0)),"&lt;"&amp;I_PassPercentage))</f>
        <v>0</v>
      </c>
      <c r="D30" s="103" t="n">
        <f aca="false" t="array" ref="D30:D30">IF(OR(D$27="",$B30=""),"",COUNTIF(INDEX(Tbl_Percentages,,MATCH(D$27,IF(Help_Lookup_Subjects=$B30,Help_Lookup_Tests,""),0)),"&lt;"&amp;I_PassPercentage))</f>
        <v>0</v>
      </c>
      <c r="E30" s="103" t="str">
        <f aca="false" t="array" ref="E30:E30">IF(OR(E$27="",$B30=""),"",COUNTIF(INDEX(Tbl_Percentages,,MATCH(E$27,IF(Help_Lookup_Subjects=$B30,Help_Lookup_Tests,""),0)),"&lt;"&amp;I_PassPercentage))</f>
        <v/>
      </c>
      <c r="F30" s="103" t="str">
        <f aca="false" t="array" ref="F30:F30">IF(OR(F$27="",$B30=""),"",COUNTIF(INDEX(Tbl_Percentages,,MATCH(F$27,IF(Help_Lookup_Subjects=$B30,Help_Lookup_Tests,""),0)),"&lt;"&amp;I_PassPercentage))</f>
        <v/>
      </c>
      <c r="G30" s="103" t="str">
        <f aca="false" t="array" ref="G30:G30">IF(OR(G$27="",$B30=""),"",COUNTIF(INDEX(Tbl_Percentages,,MATCH(G$27,IF(Help_Lookup_Subjects=$B30,Help_Lookup_Tests,""),0)),"&lt;"&amp;I_PassPercentage))</f>
        <v/>
      </c>
      <c r="H30" s="103" t="str">
        <f aca="false" t="array" ref="H30:H30">IF(OR(H$27="",$B30=""),"",COUNTIF(INDEX(Tbl_Percentages,,MATCH(H$27,IF(Help_Lookup_Subjects=$B30,Help_Lookup_Tests,""),0)),"&lt;"&amp;I_PassPercentage))</f>
        <v/>
      </c>
      <c r="I30" s="103" t="str">
        <f aca="false" t="array" ref="I30:I30">IF(OR(I$27="",$B30=""),"",COUNTIF(INDEX(Tbl_Percentages,,MATCH(I$27,IF(Help_Lookup_Subjects=$B30,Help_Lookup_Tests,""),0)),"&lt;"&amp;I_PassPercentage))</f>
        <v/>
      </c>
      <c r="J30" s="103" t="str">
        <f aca="false" t="array" ref="J30:J30">IF(OR(J$27="",$B30=""),"",COUNTIF(INDEX(Tbl_Percentages,,MATCH(J$27,IF(Help_Lookup_Subjects=$B30,Help_Lookup_Tests,""),0)),"&lt;"&amp;I_PassPercentage))</f>
        <v/>
      </c>
      <c r="K30" s="103" t="str">
        <f aca="false" t="array" ref="K30:K30">IF(OR(K$27="",$B30=""),"",COUNTIF(INDEX(Tbl_Percentages,,MATCH(K$27,IF(Help_Lookup_Subjects=$B30,Help_Lookup_Tests,""),0)),"&lt;"&amp;I_PassPercentage))</f>
        <v/>
      </c>
      <c r="L30" s="103" t="str">
        <f aca="false" t="array" ref="L30:L30">IF(OR(L$27="",$B30=""),"",COUNTIF(INDEX(Tbl_Percentages,,MATCH(L$27,IF(Help_Lookup_Subjects=$B30,Help_Lookup_Tests,""),0)),"&lt;"&amp;I_PassPercentage))</f>
        <v/>
      </c>
      <c r="M30" s="103" t="str">
        <f aca="false" t="array" ref="M30:M30">IF(OR(M$27="",$B30=""),"",COUNTIF(INDEX(Tbl_Percentages,,MATCH(M$27,IF(Help_Lookup_Subjects=$B30,Help_Lookup_Tests,""),0)),"&lt;"&amp;I_PassPercentage))</f>
        <v/>
      </c>
      <c r="N30" s="103" t="str">
        <f aca="false" t="array" ref="N30:N30">IF(OR(N$27="",$B30=""),"",COUNTIF(INDEX(Tbl_Percentages,,MATCH(N$27,IF(Help_Lookup_Subjects=$B30,Help_Lookup_Tests,""),0)),"&lt;"&amp;I_PassPercentage))</f>
        <v/>
      </c>
      <c r="O30" s="104" t="n">
        <f aca="false">IF(OR($B30="",I_Final_Calculation="No"),"",COUNTIF(INDEX(Tbl_Percentages_Final,,MATCH($B30,Help_Lookup_Subjects_Final,0)),"&lt;"&amp;I_PassPercentage))</f>
        <v>0</v>
      </c>
      <c r="P30" s="6"/>
      <c r="Q30" s="6"/>
    </row>
    <row r="31" customFormat="false" ht="19.5" hidden="false" customHeight="false" outlineLevel="0" collapsed="false">
      <c r="A31" s="6"/>
      <c r="B31" s="98" t="str">
        <f aca="false">IF(INDEX(Tbl_Subjects,ROW(B31)-ROW($B$27),1)="","",INDEX(Tbl_Subjects,ROW(B31)-ROW($B$27),1))</f>
        <v/>
      </c>
      <c r="C31" s="103" t="str">
        <f aca="false" t="array" ref="C31:C31">IF(OR(C$27="",$B31=""),"",COUNTIF(INDEX(Tbl_Percentages,,MATCH(C$27,IF(Help_Lookup_Subjects=$B31,Help_Lookup_Tests,""),0)),"&lt;"&amp;I_PassPercentage))</f>
        <v/>
      </c>
      <c r="D31" s="103" t="str">
        <f aca="false" t="array" ref="D31:D31">IF(OR(D$27="",$B31=""),"",COUNTIF(INDEX(Tbl_Percentages,,MATCH(D$27,IF(Help_Lookup_Subjects=$B31,Help_Lookup_Tests,""),0)),"&lt;"&amp;I_PassPercentage))</f>
        <v/>
      </c>
      <c r="E31" s="103" t="str">
        <f aca="false" t="array" ref="E31:E31">IF(OR(E$27="",$B31=""),"",COUNTIF(INDEX(Tbl_Percentages,,MATCH(E$27,IF(Help_Lookup_Subjects=$B31,Help_Lookup_Tests,""),0)),"&lt;"&amp;I_PassPercentage))</f>
        <v/>
      </c>
      <c r="F31" s="103" t="str">
        <f aca="false" t="array" ref="F31:F31">IF(OR(F$27="",$B31=""),"",COUNTIF(INDEX(Tbl_Percentages,,MATCH(F$27,IF(Help_Lookup_Subjects=$B31,Help_Lookup_Tests,""),0)),"&lt;"&amp;I_PassPercentage))</f>
        <v/>
      </c>
      <c r="G31" s="103" t="str">
        <f aca="false" t="array" ref="G31:G31">IF(OR(G$27="",$B31=""),"",COUNTIF(INDEX(Tbl_Percentages,,MATCH(G$27,IF(Help_Lookup_Subjects=$B31,Help_Lookup_Tests,""),0)),"&lt;"&amp;I_PassPercentage))</f>
        <v/>
      </c>
      <c r="H31" s="103" t="str">
        <f aca="false" t="array" ref="H31:H31">IF(OR(H$27="",$B31=""),"",COUNTIF(INDEX(Tbl_Percentages,,MATCH(H$27,IF(Help_Lookup_Subjects=$B31,Help_Lookup_Tests,""),0)),"&lt;"&amp;I_PassPercentage))</f>
        <v/>
      </c>
      <c r="I31" s="103" t="str">
        <f aca="false" t="array" ref="I31:I31">IF(OR(I$27="",$B31=""),"",COUNTIF(INDEX(Tbl_Percentages,,MATCH(I$27,IF(Help_Lookup_Subjects=$B31,Help_Lookup_Tests,""),0)),"&lt;"&amp;I_PassPercentage))</f>
        <v/>
      </c>
      <c r="J31" s="103" t="str">
        <f aca="false" t="array" ref="J31:J31">IF(OR(J$27="",$B31=""),"",COUNTIF(INDEX(Tbl_Percentages,,MATCH(J$27,IF(Help_Lookup_Subjects=$B31,Help_Lookup_Tests,""),0)),"&lt;"&amp;I_PassPercentage))</f>
        <v/>
      </c>
      <c r="K31" s="103" t="str">
        <f aca="false" t="array" ref="K31:K31">IF(OR(K$27="",$B31=""),"",COUNTIF(INDEX(Tbl_Percentages,,MATCH(K$27,IF(Help_Lookup_Subjects=$B31,Help_Lookup_Tests,""),0)),"&lt;"&amp;I_PassPercentage))</f>
        <v/>
      </c>
      <c r="L31" s="103" t="str">
        <f aca="false" t="array" ref="L31:L31">IF(OR(L$27="",$B31=""),"",COUNTIF(INDEX(Tbl_Percentages,,MATCH(L$27,IF(Help_Lookup_Subjects=$B31,Help_Lookup_Tests,""),0)),"&lt;"&amp;I_PassPercentage))</f>
        <v/>
      </c>
      <c r="M31" s="103" t="str">
        <f aca="false" t="array" ref="M31:M31">IF(OR(M$27="",$B31=""),"",COUNTIF(INDEX(Tbl_Percentages,,MATCH(M$27,IF(Help_Lookup_Subjects=$B31,Help_Lookup_Tests,""),0)),"&lt;"&amp;I_PassPercentage))</f>
        <v/>
      </c>
      <c r="N31" s="103" t="str">
        <f aca="false" t="array" ref="N31:N31">IF(OR(N$27="",$B31=""),"",COUNTIF(INDEX(Tbl_Percentages,,MATCH(N$27,IF(Help_Lookup_Subjects=$B31,Help_Lookup_Tests,""),0)),"&lt;"&amp;I_PassPercentage))</f>
        <v/>
      </c>
      <c r="O31" s="104" t="str">
        <f aca="false">IF(OR($B31="",I_Final_Calculation="No"),"",COUNTIF(INDEX(Tbl_Percentages_Final,,MATCH($B31,Help_Lookup_Subjects_Final,0)),"&lt;"&amp;I_PassPercentage))</f>
        <v/>
      </c>
      <c r="P31" s="6"/>
      <c r="Q31" s="6"/>
    </row>
    <row r="32" customFormat="false" ht="19.5" hidden="false" customHeight="false" outlineLevel="0" collapsed="false">
      <c r="A32" s="6"/>
      <c r="B32" s="98" t="str">
        <f aca="false">IF(INDEX(Tbl_Subjects,ROW(B32)-ROW($B$27),1)="","",INDEX(Tbl_Subjects,ROW(B32)-ROW($B$27),1))</f>
        <v/>
      </c>
      <c r="C32" s="103" t="str">
        <f aca="false" t="array" ref="C32:C32">IF(OR(C$27="",$B32=""),"",COUNTIF(INDEX(Tbl_Percentages,,MATCH(C$27,IF(Help_Lookup_Subjects=$B32,Help_Lookup_Tests,""),0)),"&lt;"&amp;I_PassPercentage))</f>
        <v/>
      </c>
      <c r="D32" s="103" t="str">
        <f aca="false" t="array" ref="D32:D32">IF(OR(D$27="",$B32=""),"",COUNTIF(INDEX(Tbl_Percentages,,MATCH(D$27,IF(Help_Lookup_Subjects=$B32,Help_Lookup_Tests,""),0)),"&lt;"&amp;I_PassPercentage))</f>
        <v/>
      </c>
      <c r="E32" s="103" t="str">
        <f aca="false" t="array" ref="E32:E32">IF(OR(E$27="",$B32=""),"",COUNTIF(INDEX(Tbl_Percentages,,MATCH(E$27,IF(Help_Lookup_Subjects=$B32,Help_Lookup_Tests,""),0)),"&lt;"&amp;I_PassPercentage))</f>
        <v/>
      </c>
      <c r="F32" s="103" t="str">
        <f aca="false" t="array" ref="F32:F32">IF(OR(F$27="",$B32=""),"",COUNTIF(INDEX(Tbl_Percentages,,MATCH(F$27,IF(Help_Lookup_Subjects=$B32,Help_Lookup_Tests,""),0)),"&lt;"&amp;I_PassPercentage))</f>
        <v/>
      </c>
      <c r="G32" s="103" t="str">
        <f aca="false" t="array" ref="G32:G32">IF(OR(G$27="",$B32=""),"",COUNTIF(INDEX(Tbl_Percentages,,MATCH(G$27,IF(Help_Lookup_Subjects=$B32,Help_Lookup_Tests,""),0)),"&lt;"&amp;I_PassPercentage))</f>
        <v/>
      </c>
      <c r="H32" s="103" t="str">
        <f aca="false" t="array" ref="H32:H32">IF(OR(H$27="",$B32=""),"",COUNTIF(INDEX(Tbl_Percentages,,MATCH(H$27,IF(Help_Lookup_Subjects=$B32,Help_Lookup_Tests,""),0)),"&lt;"&amp;I_PassPercentage))</f>
        <v/>
      </c>
      <c r="I32" s="103" t="str">
        <f aca="false" t="array" ref="I32:I32">IF(OR(I$27="",$B32=""),"",COUNTIF(INDEX(Tbl_Percentages,,MATCH(I$27,IF(Help_Lookup_Subjects=$B32,Help_Lookup_Tests,""),0)),"&lt;"&amp;I_PassPercentage))</f>
        <v/>
      </c>
      <c r="J32" s="103" t="str">
        <f aca="false" t="array" ref="J32:J32">IF(OR(J$27="",$B32=""),"",COUNTIF(INDEX(Tbl_Percentages,,MATCH(J$27,IF(Help_Lookup_Subjects=$B32,Help_Lookup_Tests,""),0)),"&lt;"&amp;I_PassPercentage))</f>
        <v/>
      </c>
      <c r="K32" s="103" t="str">
        <f aca="false" t="array" ref="K32:K32">IF(OR(K$27="",$B32=""),"",COUNTIF(INDEX(Tbl_Percentages,,MATCH(K$27,IF(Help_Lookup_Subjects=$B32,Help_Lookup_Tests,""),0)),"&lt;"&amp;I_PassPercentage))</f>
        <v/>
      </c>
      <c r="L32" s="103" t="str">
        <f aca="false" t="array" ref="L32:L32">IF(OR(L$27="",$B32=""),"",COUNTIF(INDEX(Tbl_Percentages,,MATCH(L$27,IF(Help_Lookup_Subjects=$B32,Help_Lookup_Tests,""),0)),"&lt;"&amp;I_PassPercentage))</f>
        <v/>
      </c>
      <c r="M32" s="103" t="str">
        <f aca="false" t="array" ref="M32:M32">IF(OR(M$27="",$B32=""),"",COUNTIF(INDEX(Tbl_Percentages,,MATCH(M$27,IF(Help_Lookup_Subjects=$B32,Help_Lookup_Tests,""),0)),"&lt;"&amp;I_PassPercentage))</f>
        <v/>
      </c>
      <c r="N32" s="103" t="str">
        <f aca="false" t="array" ref="N32:N32">IF(OR(N$27="",$B32=""),"",COUNTIF(INDEX(Tbl_Percentages,,MATCH(N$27,IF(Help_Lookup_Subjects=$B32,Help_Lookup_Tests,""),0)),"&lt;"&amp;I_PassPercentage))</f>
        <v/>
      </c>
      <c r="O32" s="104" t="str">
        <f aca="false">IF(OR($B32="",I_Final_Calculation="No"),"",COUNTIF(INDEX(Tbl_Percentages_Final,,MATCH($B32,Help_Lookup_Subjects_Final,0)),"&lt;"&amp;I_PassPercentage))</f>
        <v/>
      </c>
      <c r="P32" s="6"/>
      <c r="Q32" s="6"/>
    </row>
    <row r="33" customFormat="false" ht="19.5" hidden="false" customHeight="false" outlineLevel="0" collapsed="false">
      <c r="A33" s="6"/>
      <c r="B33" s="98" t="str">
        <f aca="false">IF(INDEX(Tbl_Subjects,ROW(B33)-ROW($B$27),1)="","",INDEX(Tbl_Subjects,ROW(B33)-ROW($B$27),1))</f>
        <v/>
      </c>
      <c r="C33" s="103" t="str">
        <f aca="false" t="array" ref="C33:C33">IF(OR(C$27="",$B33=""),"",COUNTIF(INDEX(Tbl_Percentages,,MATCH(C$27,IF(Help_Lookup_Subjects=$B33,Help_Lookup_Tests,""),0)),"&lt;"&amp;I_PassPercentage))</f>
        <v/>
      </c>
      <c r="D33" s="103" t="str">
        <f aca="false" t="array" ref="D33:D33">IF(OR(D$27="",$B33=""),"",COUNTIF(INDEX(Tbl_Percentages,,MATCH(D$27,IF(Help_Lookup_Subjects=$B33,Help_Lookup_Tests,""),0)),"&lt;"&amp;I_PassPercentage))</f>
        <v/>
      </c>
      <c r="E33" s="103" t="str">
        <f aca="false" t="array" ref="E33:E33">IF(OR(E$27="",$B33=""),"",COUNTIF(INDEX(Tbl_Percentages,,MATCH(E$27,IF(Help_Lookup_Subjects=$B33,Help_Lookup_Tests,""),0)),"&lt;"&amp;I_PassPercentage))</f>
        <v/>
      </c>
      <c r="F33" s="103" t="str">
        <f aca="false" t="array" ref="F33:F33">IF(OR(F$27="",$B33=""),"",COUNTIF(INDEX(Tbl_Percentages,,MATCH(F$27,IF(Help_Lookup_Subjects=$B33,Help_Lookup_Tests,""),0)),"&lt;"&amp;I_PassPercentage))</f>
        <v/>
      </c>
      <c r="G33" s="103" t="str">
        <f aca="false" t="array" ref="G33:G33">IF(OR(G$27="",$B33=""),"",COUNTIF(INDEX(Tbl_Percentages,,MATCH(G$27,IF(Help_Lookup_Subjects=$B33,Help_Lookup_Tests,""),0)),"&lt;"&amp;I_PassPercentage))</f>
        <v/>
      </c>
      <c r="H33" s="103" t="str">
        <f aca="false" t="array" ref="H33:H33">IF(OR(H$27="",$B33=""),"",COUNTIF(INDEX(Tbl_Percentages,,MATCH(H$27,IF(Help_Lookup_Subjects=$B33,Help_Lookup_Tests,""),0)),"&lt;"&amp;I_PassPercentage))</f>
        <v/>
      </c>
      <c r="I33" s="103" t="str">
        <f aca="false" t="array" ref="I33:I33">IF(OR(I$27="",$B33=""),"",COUNTIF(INDEX(Tbl_Percentages,,MATCH(I$27,IF(Help_Lookup_Subjects=$B33,Help_Lookup_Tests,""),0)),"&lt;"&amp;I_PassPercentage))</f>
        <v/>
      </c>
      <c r="J33" s="103" t="str">
        <f aca="false" t="array" ref="J33:J33">IF(OR(J$27="",$B33=""),"",COUNTIF(INDEX(Tbl_Percentages,,MATCH(J$27,IF(Help_Lookup_Subjects=$B33,Help_Lookup_Tests,""),0)),"&lt;"&amp;I_PassPercentage))</f>
        <v/>
      </c>
      <c r="K33" s="103" t="str">
        <f aca="false" t="array" ref="K33:K33">IF(OR(K$27="",$B33=""),"",COUNTIF(INDEX(Tbl_Percentages,,MATCH(K$27,IF(Help_Lookup_Subjects=$B33,Help_Lookup_Tests,""),0)),"&lt;"&amp;I_PassPercentage))</f>
        <v/>
      </c>
      <c r="L33" s="103" t="str">
        <f aca="false" t="array" ref="L33:L33">IF(OR(L$27="",$B33=""),"",COUNTIF(INDEX(Tbl_Percentages,,MATCH(L$27,IF(Help_Lookup_Subjects=$B33,Help_Lookup_Tests,""),0)),"&lt;"&amp;I_PassPercentage))</f>
        <v/>
      </c>
      <c r="M33" s="103" t="str">
        <f aca="false" t="array" ref="M33:M33">IF(OR(M$27="",$B33=""),"",COUNTIF(INDEX(Tbl_Percentages,,MATCH(M$27,IF(Help_Lookup_Subjects=$B33,Help_Lookup_Tests,""),0)),"&lt;"&amp;I_PassPercentage))</f>
        <v/>
      </c>
      <c r="N33" s="103" t="str">
        <f aca="false" t="array" ref="N33:N33">IF(OR(N$27="",$B33=""),"",COUNTIF(INDEX(Tbl_Percentages,,MATCH(N$27,IF(Help_Lookup_Subjects=$B33,Help_Lookup_Tests,""),0)),"&lt;"&amp;I_PassPercentage))</f>
        <v/>
      </c>
      <c r="O33" s="104" t="str">
        <f aca="false">IF(OR($B33="",I_Final_Calculation="No"),"",COUNTIF(INDEX(Tbl_Percentages_Final,,MATCH($B33,Help_Lookup_Subjects_Final,0)),"&lt;"&amp;I_PassPercentage))</f>
        <v/>
      </c>
      <c r="P33" s="6"/>
      <c r="Q33" s="6"/>
    </row>
    <row r="34" customFormat="false" ht="19.5" hidden="false" customHeight="false" outlineLevel="0" collapsed="false">
      <c r="A34" s="6"/>
      <c r="B34" s="98" t="str">
        <f aca="false">IF(INDEX(Tbl_Subjects,ROW(B34)-ROW($B$27),1)="","",INDEX(Tbl_Subjects,ROW(B34)-ROW($B$27),1))</f>
        <v/>
      </c>
      <c r="C34" s="103" t="str">
        <f aca="false" t="array" ref="C34:C34">IF(OR(C$27="",$B34=""),"",COUNTIF(INDEX(Tbl_Percentages,,MATCH(C$27,IF(Help_Lookup_Subjects=$B34,Help_Lookup_Tests,""),0)),"&lt;"&amp;I_PassPercentage))</f>
        <v/>
      </c>
      <c r="D34" s="103" t="str">
        <f aca="false" t="array" ref="D34:D34">IF(OR(D$27="",$B34=""),"",COUNTIF(INDEX(Tbl_Percentages,,MATCH(D$27,IF(Help_Lookup_Subjects=$B34,Help_Lookup_Tests,""),0)),"&lt;"&amp;I_PassPercentage))</f>
        <v/>
      </c>
      <c r="E34" s="103" t="str">
        <f aca="false" t="array" ref="E34:E34">IF(OR(E$27="",$B34=""),"",COUNTIF(INDEX(Tbl_Percentages,,MATCH(E$27,IF(Help_Lookup_Subjects=$B34,Help_Lookup_Tests,""),0)),"&lt;"&amp;I_PassPercentage))</f>
        <v/>
      </c>
      <c r="F34" s="103" t="str">
        <f aca="false" t="array" ref="F34:F34">IF(OR(F$27="",$B34=""),"",COUNTIF(INDEX(Tbl_Percentages,,MATCH(F$27,IF(Help_Lookup_Subjects=$B34,Help_Lookup_Tests,""),0)),"&lt;"&amp;I_PassPercentage))</f>
        <v/>
      </c>
      <c r="G34" s="103" t="str">
        <f aca="false" t="array" ref="G34:G34">IF(OR(G$27="",$B34=""),"",COUNTIF(INDEX(Tbl_Percentages,,MATCH(G$27,IF(Help_Lookup_Subjects=$B34,Help_Lookup_Tests,""),0)),"&lt;"&amp;I_PassPercentage))</f>
        <v/>
      </c>
      <c r="H34" s="103" t="str">
        <f aca="false" t="array" ref="H34:H34">IF(OR(H$27="",$B34=""),"",COUNTIF(INDEX(Tbl_Percentages,,MATCH(H$27,IF(Help_Lookup_Subjects=$B34,Help_Lookup_Tests,""),0)),"&lt;"&amp;I_PassPercentage))</f>
        <v/>
      </c>
      <c r="I34" s="103" t="str">
        <f aca="false" t="array" ref="I34:I34">IF(OR(I$27="",$B34=""),"",COUNTIF(INDEX(Tbl_Percentages,,MATCH(I$27,IF(Help_Lookup_Subjects=$B34,Help_Lookup_Tests,""),0)),"&lt;"&amp;I_PassPercentage))</f>
        <v/>
      </c>
      <c r="J34" s="103" t="str">
        <f aca="false" t="array" ref="J34:J34">IF(OR(J$27="",$B34=""),"",COUNTIF(INDEX(Tbl_Percentages,,MATCH(J$27,IF(Help_Lookup_Subjects=$B34,Help_Lookup_Tests,""),0)),"&lt;"&amp;I_PassPercentage))</f>
        <v/>
      </c>
      <c r="K34" s="103" t="str">
        <f aca="false" t="array" ref="K34:K34">IF(OR(K$27="",$B34=""),"",COUNTIF(INDEX(Tbl_Percentages,,MATCH(K$27,IF(Help_Lookup_Subjects=$B34,Help_Lookup_Tests,""),0)),"&lt;"&amp;I_PassPercentage))</f>
        <v/>
      </c>
      <c r="L34" s="103" t="str">
        <f aca="false" t="array" ref="L34:L34">IF(OR(L$27="",$B34=""),"",COUNTIF(INDEX(Tbl_Percentages,,MATCH(L$27,IF(Help_Lookup_Subjects=$B34,Help_Lookup_Tests,""),0)),"&lt;"&amp;I_PassPercentage))</f>
        <v/>
      </c>
      <c r="M34" s="103" t="str">
        <f aca="false" t="array" ref="M34:M34">IF(OR(M$27="",$B34=""),"",COUNTIF(INDEX(Tbl_Percentages,,MATCH(M$27,IF(Help_Lookup_Subjects=$B34,Help_Lookup_Tests,""),0)),"&lt;"&amp;I_PassPercentage))</f>
        <v/>
      </c>
      <c r="N34" s="103" t="str">
        <f aca="false" t="array" ref="N34:N34">IF(OR(N$27="",$B34=""),"",COUNTIF(INDEX(Tbl_Percentages,,MATCH(N$27,IF(Help_Lookup_Subjects=$B34,Help_Lookup_Tests,""),0)),"&lt;"&amp;I_PassPercentage))</f>
        <v/>
      </c>
      <c r="O34" s="104" t="str">
        <f aca="false">IF(OR($B34="",I_Final_Calculation="No"),"",COUNTIF(INDEX(Tbl_Percentages_Final,,MATCH($B34,Help_Lookup_Subjects_Final,0)),"&lt;"&amp;I_PassPercentage))</f>
        <v/>
      </c>
      <c r="P34" s="6"/>
      <c r="Q34" s="6"/>
    </row>
    <row r="35" customFormat="false" ht="19.5" hidden="false" customHeight="false" outlineLevel="0" collapsed="false">
      <c r="A35" s="6"/>
      <c r="B35" s="98" t="str">
        <f aca="false">IF(INDEX(Tbl_Subjects,ROW(B35)-ROW($B$27),1)="","",INDEX(Tbl_Subjects,ROW(B35)-ROW($B$27),1))</f>
        <v/>
      </c>
      <c r="C35" s="103" t="str">
        <f aca="false" t="array" ref="C35:C35">IF(OR(C$27="",$B35=""),"",COUNTIF(INDEX(Tbl_Percentages,,MATCH(C$27,IF(Help_Lookup_Subjects=$B35,Help_Lookup_Tests,""),0)),"&lt;"&amp;I_PassPercentage))</f>
        <v/>
      </c>
      <c r="D35" s="103" t="str">
        <f aca="false" t="array" ref="D35:D35">IF(OR(D$27="",$B35=""),"",COUNTIF(INDEX(Tbl_Percentages,,MATCH(D$27,IF(Help_Lookup_Subjects=$B35,Help_Lookup_Tests,""),0)),"&lt;"&amp;I_PassPercentage))</f>
        <v/>
      </c>
      <c r="E35" s="103" t="str">
        <f aca="false" t="array" ref="E35:E35">IF(OR(E$27="",$B35=""),"",COUNTIF(INDEX(Tbl_Percentages,,MATCH(E$27,IF(Help_Lookup_Subjects=$B35,Help_Lookup_Tests,""),0)),"&lt;"&amp;I_PassPercentage))</f>
        <v/>
      </c>
      <c r="F35" s="103" t="str">
        <f aca="false" t="array" ref="F35:F35">IF(OR(F$27="",$B35=""),"",COUNTIF(INDEX(Tbl_Percentages,,MATCH(F$27,IF(Help_Lookup_Subjects=$B35,Help_Lookup_Tests,""),0)),"&lt;"&amp;I_PassPercentage))</f>
        <v/>
      </c>
      <c r="G35" s="103" t="str">
        <f aca="false" t="array" ref="G35:G35">IF(OR(G$27="",$B35=""),"",COUNTIF(INDEX(Tbl_Percentages,,MATCH(G$27,IF(Help_Lookup_Subjects=$B35,Help_Lookup_Tests,""),0)),"&lt;"&amp;I_PassPercentage))</f>
        <v/>
      </c>
      <c r="H35" s="103" t="str">
        <f aca="false" t="array" ref="H35:H35">IF(OR(H$27="",$B35=""),"",COUNTIF(INDEX(Tbl_Percentages,,MATCH(H$27,IF(Help_Lookup_Subjects=$B35,Help_Lookup_Tests,""),0)),"&lt;"&amp;I_PassPercentage))</f>
        <v/>
      </c>
      <c r="I35" s="103" t="str">
        <f aca="false" t="array" ref="I35:I35">IF(OR(I$27="",$B35=""),"",COUNTIF(INDEX(Tbl_Percentages,,MATCH(I$27,IF(Help_Lookup_Subjects=$B35,Help_Lookup_Tests,""),0)),"&lt;"&amp;I_PassPercentage))</f>
        <v/>
      </c>
      <c r="J35" s="103" t="str">
        <f aca="false" t="array" ref="J35:J35">IF(OR(J$27="",$B35=""),"",COUNTIF(INDEX(Tbl_Percentages,,MATCH(J$27,IF(Help_Lookup_Subjects=$B35,Help_Lookup_Tests,""),0)),"&lt;"&amp;I_PassPercentage))</f>
        <v/>
      </c>
      <c r="K35" s="103" t="str">
        <f aca="false" t="array" ref="K35:K35">IF(OR(K$27="",$B35=""),"",COUNTIF(INDEX(Tbl_Percentages,,MATCH(K$27,IF(Help_Lookup_Subjects=$B35,Help_Lookup_Tests,""),0)),"&lt;"&amp;I_PassPercentage))</f>
        <v/>
      </c>
      <c r="L35" s="103" t="str">
        <f aca="false" t="array" ref="L35:L35">IF(OR(L$27="",$B35=""),"",COUNTIF(INDEX(Tbl_Percentages,,MATCH(L$27,IF(Help_Lookup_Subjects=$B35,Help_Lookup_Tests,""),0)),"&lt;"&amp;I_PassPercentage))</f>
        <v/>
      </c>
      <c r="M35" s="103" t="str">
        <f aca="false" t="array" ref="M35:M35">IF(OR(M$27="",$B35=""),"",COUNTIF(INDEX(Tbl_Percentages,,MATCH(M$27,IF(Help_Lookup_Subjects=$B35,Help_Lookup_Tests,""),0)),"&lt;"&amp;I_PassPercentage))</f>
        <v/>
      </c>
      <c r="N35" s="103" t="str">
        <f aca="false" t="array" ref="N35:N35">IF(OR(N$27="",$B35=""),"",COUNTIF(INDEX(Tbl_Percentages,,MATCH(N$27,IF(Help_Lookup_Subjects=$B35,Help_Lookup_Tests,""),0)),"&lt;"&amp;I_PassPercentage))</f>
        <v/>
      </c>
      <c r="O35" s="104" t="str">
        <f aca="false">IF(OR($B35="",I_Final_Calculation="No"),"",COUNTIF(INDEX(Tbl_Percentages_Final,,MATCH($B35,Help_Lookup_Subjects_Final,0)),"&lt;"&amp;I_PassPercentage))</f>
        <v/>
      </c>
      <c r="P35" s="6"/>
      <c r="Q35" s="6"/>
    </row>
    <row r="36" customFormat="false" ht="19.5" hidden="false" customHeight="false" outlineLevel="0" collapsed="false">
      <c r="A36" s="6"/>
      <c r="B36" s="98" t="str">
        <f aca="false">IF(INDEX(Tbl_Subjects,ROW(B36)-ROW($B$27),1)="","",INDEX(Tbl_Subjects,ROW(B36)-ROW($B$27),1))</f>
        <v/>
      </c>
      <c r="C36" s="103" t="str">
        <f aca="false" t="array" ref="C36:C36">IF(OR(C$27="",$B36=""),"",COUNTIF(INDEX(Tbl_Percentages,,MATCH(C$27,IF(Help_Lookup_Subjects=$B36,Help_Lookup_Tests,""),0)),"&lt;"&amp;I_PassPercentage))</f>
        <v/>
      </c>
      <c r="D36" s="103" t="str">
        <f aca="false" t="array" ref="D36:D36">IF(OR(D$27="",$B36=""),"",COUNTIF(INDEX(Tbl_Percentages,,MATCH(D$27,IF(Help_Lookup_Subjects=$B36,Help_Lookup_Tests,""),0)),"&lt;"&amp;I_PassPercentage))</f>
        <v/>
      </c>
      <c r="E36" s="103" t="str">
        <f aca="false" t="array" ref="E36:E36">IF(OR(E$27="",$B36=""),"",COUNTIF(INDEX(Tbl_Percentages,,MATCH(E$27,IF(Help_Lookup_Subjects=$B36,Help_Lookup_Tests,""),0)),"&lt;"&amp;I_PassPercentage))</f>
        <v/>
      </c>
      <c r="F36" s="103" t="str">
        <f aca="false" t="array" ref="F36:F36">IF(OR(F$27="",$B36=""),"",COUNTIF(INDEX(Tbl_Percentages,,MATCH(F$27,IF(Help_Lookup_Subjects=$B36,Help_Lookup_Tests,""),0)),"&lt;"&amp;I_PassPercentage))</f>
        <v/>
      </c>
      <c r="G36" s="103" t="str">
        <f aca="false" t="array" ref="G36:G36">IF(OR(G$27="",$B36=""),"",COUNTIF(INDEX(Tbl_Percentages,,MATCH(G$27,IF(Help_Lookup_Subjects=$B36,Help_Lookup_Tests,""),0)),"&lt;"&amp;I_PassPercentage))</f>
        <v/>
      </c>
      <c r="H36" s="103" t="str">
        <f aca="false" t="array" ref="H36:H36">IF(OR(H$27="",$B36=""),"",COUNTIF(INDEX(Tbl_Percentages,,MATCH(H$27,IF(Help_Lookup_Subjects=$B36,Help_Lookup_Tests,""),0)),"&lt;"&amp;I_PassPercentage))</f>
        <v/>
      </c>
      <c r="I36" s="103" t="str">
        <f aca="false" t="array" ref="I36:I36">IF(OR(I$27="",$B36=""),"",COUNTIF(INDEX(Tbl_Percentages,,MATCH(I$27,IF(Help_Lookup_Subjects=$B36,Help_Lookup_Tests,""),0)),"&lt;"&amp;I_PassPercentage))</f>
        <v/>
      </c>
      <c r="J36" s="103" t="str">
        <f aca="false" t="array" ref="J36:J36">IF(OR(J$27="",$B36=""),"",COUNTIF(INDEX(Tbl_Percentages,,MATCH(J$27,IF(Help_Lookup_Subjects=$B36,Help_Lookup_Tests,""),0)),"&lt;"&amp;I_PassPercentage))</f>
        <v/>
      </c>
      <c r="K36" s="103" t="str">
        <f aca="false" t="array" ref="K36:K36">IF(OR(K$27="",$B36=""),"",COUNTIF(INDEX(Tbl_Percentages,,MATCH(K$27,IF(Help_Lookup_Subjects=$B36,Help_Lookup_Tests,""),0)),"&lt;"&amp;I_PassPercentage))</f>
        <v/>
      </c>
      <c r="L36" s="103" t="str">
        <f aca="false" t="array" ref="L36:L36">IF(OR(L$27="",$B36=""),"",COUNTIF(INDEX(Tbl_Percentages,,MATCH(L$27,IF(Help_Lookup_Subjects=$B36,Help_Lookup_Tests,""),0)),"&lt;"&amp;I_PassPercentage))</f>
        <v/>
      </c>
      <c r="M36" s="103" t="str">
        <f aca="false" t="array" ref="M36:M36">IF(OR(M$27="",$B36=""),"",COUNTIF(INDEX(Tbl_Percentages,,MATCH(M$27,IF(Help_Lookup_Subjects=$B36,Help_Lookup_Tests,""),0)),"&lt;"&amp;I_PassPercentage))</f>
        <v/>
      </c>
      <c r="N36" s="103" t="str">
        <f aca="false" t="array" ref="N36:N36">IF(OR(N$27="",$B36=""),"",COUNTIF(INDEX(Tbl_Percentages,,MATCH(N$27,IF(Help_Lookup_Subjects=$B36,Help_Lookup_Tests,""),0)),"&lt;"&amp;I_PassPercentage))</f>
        <v/>
      </c>
      <c r="O36" s="104" t="str">
        <f aca="false">IF(OR($B36="",I_Final_Calculation="No"),"",COUNTIF(INDEX(Tbl_Percentages_Final,,MATCH($B36,Help_Lookup_Subjects_Final,0)),"&lt;"&amp;I_PassPercentage))</f>
        <v/>
      </c>
      <c r="P36" s="6"/>
      <c r="Q36" s="6"/>
    </row>
    <row r="37" customFormat="false" ht="19.5" hidden="false" customHeight="false" outlineLevel="0" collapsed="false">
      <c r="A37" s="6"/>
      <c r="B37" s="98" t="str">
        <f aca="false">IF(INDEX(Tbl_Subjects,ROW(B37)-ROW($B$27),1)="","",INDEX(Tbl_Subjects,ROW(B37)-ROW($B$27),1))</f>
        <v/>
      </c>
      <c r="C37" s="103" t="str">
        <f aca="false" t="array" ref="C37:C37">IF(OR(C$27="",$B37=""),"",COUNTIF(INDEX(Tbl_Percentages,,MATCH(C$27,IF(Help_Lookup_Subjects=$B37,Help_Lookup_Tests,""),0)),"&lt;"&amp;I_PassPercentage))</f>
        <v/>
      </c>
      <c r="D37" s="103" t="str">
        <f aca="false" t="array" ref="D37:D37">IF(OR(D$27="",$B37=""),"",COUNTIF(INDEX(Tbl_Percentages,,MATCH(D$27,IF(Help_Lookup_Subjects=$B37,Help_Lookup_Tests,""),0)),"&lt;"&amp;I_PassPercentage))</f>
        <v/>
      </c>
      <c r="E37" s="103" t="str">
        <f aca="false" t="array" ref="E37:E37">IF(OR(E$27="",$B37=""),"",COUNTIF(INDEX(Tbl_Percentages,,MATCH(E$27,IF(Help_Lookup_Subjects=$B37,Help_Lookup_Tests,""),0)),"&lt;"&amp;I_PassPercentage))</f>
        <v/>
      </c>
      <c r="F37" s="103" t="str">
        <f aca="false" t="array" ref="F37:F37">IF(OR(F$27="",$B37=""),"",COUNTIF(INDEX(Tbl_Percentages,,MATCH(F$27,IF(Help_Lookup_Subjects=$B37,Help_Lookup_Tests,""),0)),"&lt;"&amp;I_PassPercentage))</f>
        <v/>
      </c>
      <c r="G37" s="103" t="str">
        <f aca="false" t="array" ref="G37:G37">IF(OR(G$27="",$B37=""),"",COUNTIF(INDEX(Tbl_Percentages,,MATCH(G$27,IF(Help_Lookup_Subjects=$B37,Help_Lookup_Tests,""),0)),"&lt;"&amp;I_PassPercentage))</f>
        <v/>
      </c>
      <c r="H37" s="103" t="str">
        <f aca="false" t="array" ref="H37:H37">IF(OR(H$27="",$B37=""),"",COUNTIF(INDEX(Tbl_Percentages,,MATCH(H$27,IF(Help_Lookup_Subjects=$B37,Help_Lookup_Tests,""),0)),"&lt;"&amp;I_PassPercentage))</f>
        <v/>
      </c>
      <c r="I37" s="103" t="str">
        <f aca="false" t="array" ref="I37:I37">IF(OR(I$27="",$B37=""),"",COUNTIF(INDEX(Tbl_Percentages,,MATCH(I$27,IF(Help_Lookup_Subjects=$B37,Help_Lookup_Tests,""),0)),"&lt;"&amp;I_PassPercentage))</f>
        <v/>
      </c>
      <c r="J37" s="103" t="str">
        <f aca="false" t="array" ref="J37:J37">IF(OR(J$27="",$B37=""),"",COUNTIF(INDEX(Tbl_Percentages,,MATCH(J$27,IF(Help_Lookup_Subjects=$B37,Help_Lookup_Tests,""),0)),"&lt;"&amp;I_PassPercentage))</f>
        <v/>
      </c>
      <c r="K37" s="103" t="str">
        <f aca="false" t="array" ref="K37:K37">IF(OR(K$27="",$B37=""),"",COUNTIF(INDEX(Tbl_Percentages,,MATCH(K$27,IF(Help_Lookup_Subjects=$B37,Help_Lookup_Tests,""),0)),"&lt;"&amp;I_PassPercentage))</f>
        <v/>
      </c>
      <c r="L37" s="103" t="str">
        <f aca="false" t="array" ref="L37:L37">IF(OR(L$27="",$B37=""),"",COUNTIF(INDEX(Tbl_Percentages,,MATCH(L$27,IF(Help_Lookup_Subjects=$B37,Help_Lookup_Tests,""),0)),"&lt;"&amp;I_PassPercentage))</f>
        <v/>
      </c>
      <c r="M37" s="103" t="str">
        <f aca="false" t="array" ref="M37:M37">IF(OR(M$27="",$B37=""),"",COUNTIF(INDEX(Tbl_Percentages,,MATCH(M$27,IF(Help_Lookup_Subjects=$B37,Help_Lookup_Tests,""),0)),"&lt;"&amp;I_PassPercentage))</f>
        <v/>
      </c>
      <c r="N37" s="103" t="str">
        <f aca="false" t="array" ref="N37:N37">IF(OR(N$27="",$B37=""),"",COUNTIF(INDEX(Tbl_Percentages,,MATCH(N$27,IF(Help_Lookup_Subjects=$B37,Help_Lookup_Tests,""),0)),"&lt;"&amp;I_PassPercentage))</f>
        <v/>
      </c>
      <c r="O37" s="104" t="str">
        <f aca="false">IF(OR($B37="",I_Final_Calculation="No"),"",COUNTIF(INDEX(Tbl_Percentages_Final,,MATCH($B37,Help_Lookup_Subjects_Final,0)),"&lt;"&amp;I_PassPercentage))</f>
        <v/>
      </c>
      <c r="P37" s="6"/>
      <c r="Q37" s="6"/>
    </row>
    <row r="38" customFormat="false" ht="19.5" hidden="false" customHeight="false" outlineLevel="0" collapsed="false">
      <c r="A38" s="6"/>
      <c r="B38" s="98" t="str">
        <f aca="false">IF(INDEX(Tbl_Subjects,ROW(B38)-ROW($B$27),1)="","",INDEX(Tbl_Subjects,ROW(B38)-ROW($B$27),1))</f>
        <v/>
      </c>
      <c r="C38" s="103" t="str">
        <f aca="false" t="array" ref="C38:C38">IF(OR(C$27="",$B38=""),"",COUNTIF(INDEX(Tbl_Percentages,,MATCH(C$27,IF(Help_Lookup_Subjects=$B38,Help_Lookup_Tests,""),0)),"&lt;"&amp;I_PassPercentage))</f>
        <v/>
      </c>
      <c r="D38" s="103" t="str">
        <f aca="false" t="array" ref="D38:D38">IF(OR(D$27="",$B38=""),"",COUNTIF(INDEX(Tbl_Percentages,,MATCH(D$27,IF(Help_Lookup_Subjects=$B38,Help_Lookup_Tests,""),0)),"&lt;"&amp;I_PassPercentage))</f>
        <v/>
      </c>
      <c r="E38" s="103" t="str">
        <f aca="false" t="array" ref="E38:E38">IF(OR(E$27="",$B38=""),"",COUNTIF(INDEX(Tbl_Percentages,,MATCH(E$27,IF(Help_Lookup_Subjects=$B38,Help_Lookup_Tests,""),0)),"&lt;"&amp;I_PassPercentage))</f>
        <v/>
      </c>
      <c r="F38" s="103" t="str">
        <f aca="false" t="array" ref="F38:F38">IF(OR(F$27="",$B38=""),"",COUNTIF(INDEX(Tbl_Percentages,,MATCH(F$27,IF(Help_Lookup_Subjects=$B38,Help_Lookup_Tests,""),0)),"&lt;"&amp;I_PassPercentage))</f>
        <v/>
      </c>
      <c r="G38" s="103" t="str">
        <f aca="false" t="array" ref="G38:G38">IF(OR(G$27="",$B38=""),"",COUNTIF(INDEX(Tbl_Percentages,,MATCH(G$27,IF(Help_Lookup_Subjects=$B38,Help_Lookup_Tests,""),0)),"&lt;"&amp;I_PassPercentage))</f>
        <v/>
      </c>
      <c r="H38" s="103" t="str">
        <f aca="false" t="array" ref="H38:H38">IF(OR(H$27="",$B38=""),"",COUNTIF(INDEX(Tbl_Percentages,,MATCH(H$27,IF(Help_Lookup_Subjects=$B38,Help_Lookup_Tests,""),0)),"&lt;"&amp;I_PassPercentage))</f>
        <v/>
      </c>
      <c r="I38" s="103" t="str">
        <f aca="false" t="array" ref="I38:I38">IF(OR(I$27="",$B38=""),"",COUNTIF(INDEX(Tbl_Percentages,,MATCH(I$27,IF(Help_Lookup_Subjects=$B38,Help_Lookup_Tests,""),0)),"&lt;"&amp;I_PassPercentage))</f>
        <v/>
      </c>
      <c r="J38" s="103" t="str">
        <f aca="false" t="array" ref="J38:J38">IF(OR(J$27="",$B38=""),"",COUNTIF(INDEX(Tbl_Percentages,,MATCH(J$27,IF(Help_Lookup_Subjects=$B38,Help_Lookup_Tests,""),0)),"&lt;"&amp;I_PassPercentage))</f>
        <v/>
      </c>
      <c r="K38" s="103" t="str">
        <f aca="false" t="array" ref="K38:K38">IF(OR(K$27="",$B38=""),"",COUNTIF(INDEX(Tbl_Percentages,,MATCH(K$27,IF(Help_Lookup_Subjects=$B38,Help_Lookup_Tests,""),0)),"&lt;"&amp;I_PassPercentage))</f>
        <v/>
      </c>
      <c r="L38" s="103" t="str">
        <f aca="false" t="array" ref="L38:L38">IF(OR(L$27="",$B38=""),"",COUNTIF(INDEX(Tbl_Percentages,,MATCH(L$27,IF(Help_Lookup_Subjects=$B38,Help_Lookup_Tests,""),0)),"&lt;"&amp;I_PassPercentage))</f>
        <v/>
      </c>
      <c r="M38" s="103" t="str">
        <f aca="false" t="array" ref="M38:M38">IF(OR(M$27="",$B38=""),"",COUNTIF(INDEX(Tbl_Percentages,,MATCH(M$27,IF(Help_Lookup_Subjects=$B38,Help_Lookup_Tests,""),0)),"&lt;"&amp;I_PassPercentage))</f>
        <v/>
      </c>
      <c r="N38" s="103" t="str">
        <f aca="false" t="array" ref="N38:N38">IF(OR(N$27="",$B38=""),"",COUNTIF(INDEX(Tbl_Percentages,,MATCH(N$27,IF(Help_Lookup_Subjects=$B38,Help_Lookup_Tests,""),0)),"&lt;"&amp;I_PassPercentage))</f>
        <v/>
      </c>
      <c r="O38" s="104" t="str">
        <f aca="false">IF(OR($B38="",I_Final_Calculation="No"),"",COUNTIF(INDEX(Tbl_Percentages_Final,,MATCH($B38,Help_Lookup_Subjects_Final,0)),"&lt;"&amp;I_PassPercentage))</f>
        <v/>
      </c>
      <c r="P38" s="6"/>
      <c r="Q38" s="6"/>
    </row>
    <row r="39" customFormat="false" ht="19.5" hidden="false" customHeight="false" outlineLevel="0" collapsed="false">
      <c r="A39" s="6"/>
      <c r="B39" s="98" t="str">
        <f aca="false">IF(INDEX(Tbl_Subjects,ROW(B39)-ROW($B$27),1)="","",INDEX(Tbl_Subjects,ROW(B39)-ROW($B$27),1))</f>
        <v/>
      </c>
      <c r="C39" s="103" t="str">
        <f aca="false" t="array" ref="C39:C39">IF(OR(C$27="",$B39=""),"",COUNTIF(INDEX(Tbl_Percentages,,MATCH(C$27,IF(Help_Lookup_Subjects=$B39,Help_Lookup_Tests,""),0)),"&lt;"&amp;I_PassPercentage))</f>
        <v/>
      </c>
      <c r="D39" s="103" t="str">
        <f aca="false" t="array" ref="D39:D39">IF(OR(D$27="",$B39=""),"",COUNTIF(INDEX(Tbl_Percentages,,MATCH(D$27,IF(Help_Lookup_Subjects=$B39,Help_Lookup_Tests,""),0)),"&lt;"&amp;I_PassPercentage))</f>
        <v/>
      </c>
      <c r="E39" s="103" t="str">
        <f aca="false" t="array" ref="E39:E39">IF(OR(E$27="",$B39=""),"",COUNTIF(INDEX(Tbl_Percentages,,MATCH(E$27,IF(Help_Lookup_Subjects=$B39,Help_Lookup_Tests,""),0)),"&lt;"&amp;I_PassPercentage))</f>
        <v/>
      </c>
      <c r="F39" s="103" t="str">
        <f aca="false" t="array" ref="F39:F39">IF(OR(F$27="",$B39=""),"",COUNTIF(INDEX(Tbl_Percentages,,MATCH(F$27,IF(Help_Lookup_Subjects=$B39,Help_Lookup_Tests,""),0)),"&lt;"&amp;I_PassPercentage))</f>
        <v/>
      </c>
      <c r="G39" s="103" t="str">
        <f aca="false" t="array" ref="G39:G39">IF(OR(G$27="",$B39=""),"",COUNTIF(INDEX(Tbl_Percentages,,MATCH(G$27,IF(Help_Lookup_Subjects=$B39,Help_Lookup_Tests,""),0)),"&lt;"&amp;I_PassPercentage))</f>
        <v/>
      </c>
      <c r="H39" s="103" t="str">
        <f aca="false" t="array" ref="H39:H39">IF(OR(H$27="",$B39=""),"",COUNTIF(INDEX(Tbl_Percentages,,MATCH(H$27,IF(Help_Lookup_Subjects=$B39,Help_Lookup_Tests,""),0)),"&lt;"&amp;I_PassPercentage))</f>
        <v/>
      </c>
      <c r="I39" s="103" t="str">
        <f aca="false" t="array" ref="I39:I39">IF(OR(I$27="",$B39=""),"",COUNTIF(INDEX(Tbl_Percentages,,MATCH(I$27,IF(Help_Lookup_Subjects=$B39,Help_Lookup_Tests,""),0)),"&lt;"&amp;I_PassPercentage))</f>
        <v/>
      </c>
      <c r="J39" s="103" t="str">
        <f aca="false" t="array" ref="J39:J39">IF(OR(J$27="",$B39=""),"",COUNTIF(INDEX(Tbl_Percentages,,MATCH(J$27,IF(Help_Lookup_Subjects=$B39,Help_Lookup_Tests,""),0)),"&lt;"&amp;I_PassPercentage))</f>
        <v/>
      </c>
      <c r="K39" s="103" t="str">
        <f aca="false" t="array" ref="K39:K39">IF(OR(K$27="",$B39=""),"",COUNTIF(INDEX(Tbl_Percentages,,MATCH(K$27,IF(Help_Lookup_Subjects=$B39,Help_Lookup_Tests,""),0)),"&lt;"&amp;I_PassPercentage))</f>
        <v/>
      </c>
      <c r="L39" s="103" t="str">
        <f aca="false" t="array" ref="L39:L39">IF(OR(L$27="",$B39=""),"",COUNTIF(INDEX(Tbl_Percentages,,MATCH(L$27,IF(Help_Lookup_Subjects=$B39,Help_Lookup_Tests,""),0)),"&lt;"&amp;I_PassPercentage))</f>
        <v/>
      </c>
      <c r="M39" s="103" t="str">
        <f aca="false" t="array" ref="M39:M39">IF(OR(M$27="",$B39=""),"",COUNTIF(INDEX(Tbl_Percentages,,MATCH(M$27,IF(Help_Lookup_Subjects=$B39,Help_Lookup_Tests,""),0)),"&lt;"&amp;I_PassPercentage))</f>
        <v/>
      </c>
      <c r="N39" s="103" t="str">
        <f aca="false" t="array" ref="N39:N39">IF(OR(N$27="",$B39=""),"",COUNTIF(INDEX(Tbl_Percentages,,MATCH(N$27,IF(Help_Lookup_Subjects=$B39,Help_Lookup_Tests,""),0)),"&lt;"&amp;I_PassPercentage))</f>
        <v/>
      </c>
      <c r="O39" s="104" t="str">
        <f aca="false">IF(OR($B39="",I_Final_Calculation="No"),"",COUNTIF(INDEX(Tbl_Percentages_Final,,MATCH($B39,Help_Lookup_Subjects_Final,0)),"&lt;"&amp;I_PassPercentage))</f>
        <v/>
      </c>
      <c r="P39" s="6"/>
      <c r="Q39" s="6"/>
    </row>
    <row r="40" customFormat="false" ht="18.75" hidden="false" customHeight="false" outlineLevel="0" collapsed="false">
      <c r="A40" s="6"/>
      <c r="B40" s="83" t="s">
        <v>57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5"/>
      <c r="P40" s="6"/>
      <c r="Q40" s="6"/>
    </row>
    <row r="41" customFormat="false" ht="18.75" hidden="false" customHeight="false" outlineLevel="0" collapsed="false">
      <c r="A41" s="6"/>
      <c r="B41" s="105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7"/>
      <c r="P41" s="6"/>
      <c r="Q41" s="6"/>
    </row>
    <row r="42" customFormat="false" ht="15" hidden="false" customHeight="false" outlineLevel="0" collapsed="false">
      <c r="A42" s="6"/>
      <c r="B42" s="10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10"/>
      <c r="P42" s="6"/>
      <c r="Q42" s="6"/>
    </row>
    <row r="43" customFormat="false" ht="15" hidden="false" customHeight="false" outlineLevel="0" collapsed="false">
      <c r="A43" s="6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</row>
  </sheetData>
  <mergeCells count="7">
    <mergeCell ref="C3:E3"/>
    <mergeCell ref="G3:H3"/>
    <mergeCell ref="C4:E4"/>
    <mergeCell ref="G4:H4"/>
    <mergeCell ref="C5:E5"/>
    <mergeCell ref="G5:H5"/>
    <mergeCell ref="C6:E6"/>
  </mergeCells>
  <conditionalFormatting sqref="C28:O39">
    <cfRule type="expression" priority="2" aboveAverage="0" equalAverage="0" bottom="0" percent="0" rank="0" text="" dxfId="0">
      <formula>C28&gt;0</formula>
    </cfRule>
  </conditionalFormatting>
  <conditionalFormatting sqref="C11:C22">
    <cfRule type="top10" priority="3" aboveAverage="0" equalAverage="0" bottom="1" percent="0" rank="1" text="" dxfId="1"/>
  </conditionalFormatting>
  <conditionalFormatting sqref="D11:D22">
    <cfRule type="top10" priority="4" aboveAverage="0" equalAverage="0" bottom="1" percent="0" rank="1" text="" dxfId="2"/>
  </conditionalFormatting>
  <conditionalFormatting sqref="E11:E22">
    <cfRule type="top10" priority="5" aboveAverage="0" equalAverage="0" bottom="1" percent="0" rank="1" text="" dxfId="3"/>
  </conditionalFormatting>
  <conditionalFormatting sqref="F11:F22">
    <cfRule type="top10" priority="6" aboveAverage="0" equalAverage="0" bottom="1" percent="0" rank="1" text="" dxfId="4"/>
  </conditionalFormatting>
  <conditionalFormatting sqref="G11:G22">
    <cfRule type="top10" priority="7" aboveAverage="0" equalAverage="0" bottom="1" percent="0" rank="1" text="" dxfId="5"/>
  </conditionalFormatting>
  <conditionalFormatting sqref="H11:H22">
    <cfRule type="top10" priority="8" aboveAverage="0" equalAverage="0" bottom="1" percent="0" rank="1" text="" dxfId="6"/>
  </conditionalFormatting>
  <conditionalFormatting sqref="I11:I22">
    <cfRule type="top10" priority="9" aboveAverage="0" equalAverage="0" bottom="1" percent="0" rank="1" text="" dxfId="7"/>
  </conditionalFormatting>
  <conditionalFormatting sqref="J11:J22">
    <cfRule type="top10" priority="10" aboveAverage="0" equalAverage="0" bottom="1" percent="0" rank="1" text="" dxfId="8"/>
  </conditionalFormatting>
  <conditionalFormatting sqref="K11:K22">
    <cfRule type="top10" priority="11" aboveAverage="0" equalAverage="0" bottom="1" percent="0" rank="1" text="" dxfId="9"/>
  </conditionalFormatting>
  <conditionalFormatting sqref="L11:L22">
    <cfRule type="top10" priority="12" aboveAverage="0" equalAverage="0" bottom="1" percent="0" rank="1" text="" dxfId="10"/>
  </conditionalFormatting>
  <conditionalFormatting sqref="M11:M22">
    <cfRule type="top10" priority="13" aboveAverage="0" equalAverage="0" bottom="1" percent="0" rank="1" text="" dxfId="11"/>
  </conditionalFormatting>
  <conditionalFormatting sqref="O11:O22">
    <cfRule type="top10" priority="14" aboveAverage="0" equalAverage="0" bottom="1" percent="0" rank="1" text="" dxfId="12"/>
  </conditionalFormatting>
  <conditionalFormatting sqref="N11:N22">
    <cfRule type="top10" priority="15" aboveAverage="0" equalAverage="0" bottom="1" percent="0" rank="1" text="" dxfId="13"/>
  </conditionalFormatting>
  <hyperlinks>
    <hyperlink ref="L1" location="Settings!A1" display="Settings"/>
    <hyperlink ref="M1" location="Entry!A1" display="Entry"/>
    <hyperlink ref="N1" location="Subject_View!A1" display="Subject View"/>
    <hyperlink ref="O1" location="Student_View!A1" display="Student 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7"/>
  <sheetViews>
    <sheetView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M3" activeCellId="0" sqref="M3"/>
    </sheetView>
  </sheetViews>
  <sheetFormatPr defaultRowHeight="15" zeroHeight="tru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24.72"/>
    <col collapsed="false" customWidth="true" hidden="false" outlineLevel="0" max="15" min="3" style="0" width="18.71"/>
    <col collapsed="false" customWidth="true" hidden="false" outlineLevel="0" max="16" min="16" style="0" width="3.14"/>
    <col collapsed="false" customWidth="true" hidden="false" outlineLevel="0" max="17" min="17" style="0" width="3.28"/>
    <col collapsed="false" customWidth="true" hidden="true" outlineLevel="0" max="1025" min="18" style="0" width="9.14"/>
  </cols>
  <sheetData>
    <row r="1" customFormat="false" ht="33" hidden="false" customHeight="false" outlineLevel="0" collapsed="false">
      <c r="A1" s="6"/>
      <c r="B1" s="80" t="s">
        <v>58</v>
      </c>
      <c r="C1" s="112"/>
      <c r="D1" s="112"/>
      <c r="E1" s="112"/>
      <c r="F1" s="112"/>
      <c r="G1" s="112"/>
      <c r="H1" s="112"/>
      <c r="I1" s="112"/>
      <c r="J1" s="112"/>
      <c r="K1" s="113"/>
      <c r="L1" s="82" t="s">
        <v>41</v>
      </c>
      <c r="M1" s="82" t="s">
        <v>1</v>
      </c>
      <c r="N1" s="82" t="s">
        <v>2</v>
      </c>
      <c r="O1" s="82" t="s">
        <v>4</v>
      </c>
      <c r="P1" s="6"/>
      <c r="Q1" s="6"/>
      <c r="R1" s="6"/>
      <c r="S1" s="6"/>
      <c r="T1" s="6"/>
      <c r="U1" s="6"/>
    </row>
    <row r="2" customFormat="false" ht="18.75" hidden="false" customHeight="false" outlineLevel="0" collapsed="false">
      <c r="A2" s="6"/>
      <c r="B2" s="114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  <c r="P2" s="6"/>
      <c r="Q2" s="6"/>
      <c r="R2" s="6"/>
      <c r="S2" s="6"/>
      <c r="T2" s="6"/>
      <c r="U2" s="6"/>
    </row>
    <row r="3" customFormat="false" ht="19.5" hidden="false" customHeight="false" outlineLevel="0" collapsed="false">
      <c r="A3" s="6"/>
      <c r="B3" s="117" t="s">
        <v>48</v>
      </c>
      <c r="C3" s="118" t="str">
        <f aca="false">IF(LEN(I_SchoolName)&gt;0,I_SchoolName,"")</f>
        <v> High School</v>
      </c>
      <c r="D3" s="118"/>
      <c r="E3" s="118"/>
      <c r="F3" s="115"/>
      <c r="G3" s="119" t="s">
        <v>49</v>
      </c>
      <c r="H3" s="119"/>
      <c r="I3" s="118" t="n">
        <f aca="false">COUNTA(Tbl_Student_Names)</f>
        <v>0</v>
      </c>
      <c r="J3" s="115"/>
      <c r="K3" s="119" t="s">
        <v>50</v>
      </c>
      <c r="L3" s="119"/>
      <c r="M3" s="120" t="n">
        <f aca="false">I_PassPercentage</f>
        <v>0.35</v>
      </c>
      <c r="N3" s="121"/>
      <c r="O3" s="116"/>
      <c r="P3" s="6"/>
      <c r="Q3" s="6"/>
      <c r="R3" s="6"/>
      <c r="S3" s="6"/>
      <c r="T3" s="6"/>
      <c r="U3" s="6"/>
    </row>
    <row r="4" customFormat="false" ht="19.5" hidden="false" customHeight="false" outlineLevel="0" collapsed="false">
      <c r="A4" s="6"/>
      <c r="B4" s="117" t="s">
        <v>15</v>
      </c>
      <c r="C4" s="122" t="str">
        <f aca="false">IF(LEN(I_ClassName)&gt;0,I_ClassName,"")</f>
        <v>VII</v>
      </c>
      <c r="D4" s="122"/>
      <c r="E4" s="122"/>
      <c r="F4" s="115"/>
      <c r="G4" s="119" t="s">
        <v>51</v>
      </c>
      <c r="H4" s="119"/>
      <c r="I4" s="122" t="n">
        <f aca="false">COUNTA(INDEX(Tbl_Tests_Main,,1))</f>
        <v>2</v>
      </c>
      <c r="J4" s="115"/>
      <c r="K4" s="123"/>
      <c r="L4" s="121"/>
      <c r="M4" s="121"/>
      <c r="N4" s="121"/>
      <c r="O4" s="116"/>
      <c r="P4" s="6"/>
      <c r="Q4" s="6"/>
      <c r="R4" s="6"/>
      <c r="S4" s="6"/>
      <c r="T4" s="6"/>
      <c r="U4" s="6"/>
    </row>
    <row r="5" customFormat="false" ht="19.5" hidden="false" customHeight="false" outlineLevel="0" collapsed="false">
      <c r="A5" s="6"/>
      <c r="B5" s="117" t="s">
        <v>20</v>
      </c>
      <c r="C5" s="122" t="str">
        <f aca="false">IF(LEN(I_ClassTeacherName)&gt;0,I_ClassTeacherName,"")</f>
        <v>Rajagopalachari</v>
      </c>
      <c r="D5" s="122"/>
      <c r="E5" s="122"/>
      <c r="F5" s="115"/>
      <c r="G5" s="124"/>
      <c r="H5" s="124"/>
      <c r="I5" s="125"/>
      <c r="J5" s="115"/>
      <c r="K5" s="115"/>
      <c r="L5" s="126" t="s">
        <v>59</v>
      </c>
      <c r="M5" s="127" t="s">
        <v>35</v>
      </c>
      <c r="N5" s="127"/>
      <c r="O5" s="116"/>
      <c r="P5" s="6"/>
      <c r="Q5" s="6"/>
      <c r="R5" s="6"/>
      <c r="S5" s="6"/>
      <c r="T5" s="6"/>
      <c r="U5" s="6"/>
    </row>
    <row r="6" customFormat="false" ht="19.5" hidden="false" customHeight="false" outlineLevel="0" collapsed="false">
      <c r="A6" s="6"/>
      <c r="B6" s="117" t="s">
        <v>26</v>
      </c>
      <c r="C6" s="122" t="str">
        <f aca="false">IF(LEN(I_AcadYear)&gt;0,I_AcadYear,"")</f>
        <v>2019-20</v>
      </c>
      <c r="D6" s="122"/>
      <c r="E6" s="122"/>
      <c r="F6" s="115"/>
      <c r="G6" s="115"/>
      <c r="H6" s="115"/>
      <c r="I6" s="115"/>
      <c r="J6" s="115"/>
      <c r="K6" s="115"/>
      <c r="L6" s="115"/>
      <c r="M6" s="115"/>
      <c r="N6" s="115"/>
      <c r="O6" s="116"/>
      <c r="P6" s="6"/>
      <c r="Q6" s="6"/>
      <c r="R6" s="6"/>
      <c r="S6" s="6"/>
      <c r="T6" s="6"/>
      <c r="U6" s="6"/>
    </row>
    <row r="7" customFormat="false" ht="18.75" hidden="false" customHeight="false" outlineLevel="0" collapsed="false">
      <c r="A7" s="6"/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6"/>
      <c r="P7" s="6"/>
      <c r="Q7" s="6"/>
      <c r="R7" s="6"/>
      <c r="S7" s="6"/>
      <c r="T7" s="6"/>
      <c r="U7" s="6"/>
    </row>
    <row r="8" customFormat="false" ht="18.75" hidden="false" customHeight="false" outlineLevel="0" collapsed="false">
      <c r="A8" s="6"/>
      <c r="B8" s="114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6"/>
      <c r="P8" s="6"/>
      <c r="Q8" s="6"/>
      <c r="R8" s="6"/>
      <c r="S8" s="6"/>
      <c r="T8" s="6"/>
      <c r="U8" s="6"/>
    </row>
    <row r="9" customFormat="false" ht="18.75" hidden="false" customHeight="false" outlineLevel="0" collapsed="false">
      <c r="A9" s="6"/>
      <c r="B9" s="128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30"/>
      <c r="P9" s="6"/>
      <c r="Q9" s="6"/>
      <c r="R9" s="6"/>
      <c r="S9" s="6"/>
      <c r="T9" s="6"/>
      <c r="U9" s="6"/>
    </row>
    <row r="10" customFormat="false" ht="18.75" hidden="false" customHeight="false" outlineLevel="0" collapsed="false">
      <c r="A10" s="6"/>
      <c r="B10" s="131" t="s">
        <v>60</v>
      </c>
      <c r="C10" s="132" t="str">
        <f aca="false">IF(INDEX(Tbl_Tests_Main,COLUMN(C10)-COLUMN($B$10),1)="","",INDEX(Tbl_Tests_Main,COLUMN(C10)-COLUMN($B$10),1))</f>
        <v>Assessment 1</v>
      </c>
      <c r="D10" s="132" t="str">
        <f aca="false">IF(INDEX(Tbl_Tests_Main,COLUMN(D10)-COLUMN($B$10),1)="","",INDEX(Tbl_Tests_Main,COLUMN(D10)-COLUMN($B$10),1))</f>
        <v>Assessment 2</v>
      </c>
      <c r="E10" s="132" t="str">
        <f aca="false">IF(INDEX(Tbl_Tests_Main,COLUMN(E10)-COLUMN($B$10),1)="","",INDEX(Tbl_Tests_Main,COLUMN(E10)-COLUMN($B$10),1))</f>
        <v/>
      </c>
      <c r="F10" s="132" t="str">
        <f aca="false">IF(INDEX(Tbl_Tests_Main,COLUMN(F10)-COLUMN($B$10),1)="","",INDEX(Tbl_Tests_Main,COLUMN(F10)-COLUMN($B$10),1))</f>
        <v/>
      </c>
      <c r="G10" s="132" t="str">
        <f aca="false">IF(INDEX(Tbl_Tests_Main,COLUMN(G10)-COLUMN($B$10),1)="","",INDEX(Tbl_Tests_Main,COLUMN(G10)-COLUMN($B$10),1))</f>
        <v/>
      </c>
      <c r="H10" s="132" t="str">
        <f aca="false">IF(INDEX(Tbl_Tests_Main,COLUMN(H10)-COLUMN($B$10),1)="","",INDEX(Tbl_Tests_Main,COLUMN(H10)-COLUMN($B$10),1))</f>
        <v/>
      </c>
      <c r="I10" s="132" t="str">
        <f aca="false">IF(INDEX(Tbl_Tests_Main,COLUMN(I10)-COLUMN($B$10),1)="","",INDEX(Tbl_Tests_Main,COLUMN(I10)-COLUMN($B$10),1))</f>
        <v/>
      </c>
      <c r="J10" s="132" t="str">
        <f aca="false">IF(INDEX(Tbl_Tests_Main,COLUMN(J10)-COLUMN($B$10),1)="","",INDEX(Tbl_Tests_Main,COLUMN(J10)-COLUMN($B$10),1))</f>
        <v/>
      </c>
      <c r="K10" s="132" t="str">
        <f aca="false">IF(INDEX(Tbl_Tests_Main,COLUMN(K10)-COLUMN($B$10),1)="","",INDEX(Tbl_Tests_Main,COLUMN(K10)-COLUMN($B$10),1))</f>
        <v/>
      </c>
      <c r="L10" s="132" t="str">
        <f aca="false">IF(INDEX(Tbl_Tests_Main,COLUMN(L10)-COLUMN($B$10),1)="","",INDEX(Tbl_Tests_Main,COLUMN(L10)-COLUMN($B$10),1))</f>
        <v/>
      </c>
      <c r="M10" s="132" t="str">
        <f aca="false">IF(INDEX(Tbl_Tests_Main,COLUMN(M10)-COLUMN($B$10),1)="","",INDEX(Tbl_Tests_Main,COLUMN(M10)-COLUMN($B$10),1))</f>
        <v/>
      </c>
      <c r="N10" s="132" t="str">
        <f aca="false">IF(INDEX(Tbl_Tests_Main,COLUMN(N10)-COLUMN($B$10),1)="","",INDEX(Tbl_Tests_Main,COLUMN(N10)-COLUMN($B$10),1))</f>
        <v/>
      </c>
      <c r="O10" s="133" t="str">
        <f aca="false">IF(I_Final_Calculation="Yes","FINAL","")</f>
        <v>FINAL</v>
      </c>
      <c r="P10" s="6"/>
      <c r="Q10" s="6"/>
      <c r="R10" s="6"/>
      <c r="S10" s="6"/>
      <c r="T10" s="6"/>
      <c r="U10" s="6"/>
    </row>
    <row r="11" customFormat="false" ht="19.5" hidden="false" customHeight="false" outlineLevel="0" collapsed="false">
      <c r="A11" s="6"/>
      <c r="B11" s="134" t="str">
        <f aca="false">IF(INDEX(Tbl_Student_Names,ROW(B11)-ROW($B$10),1)="","",INDEX(Tbl_Student_Names,ROW(B11)-ROW($B$10),1))</f>
        <v/>
      </c>
      <c r="C11" s="135" t="str">
        <f aca="false">IF(OR(C$10="",$B11=""),"",SUMIFS(INDEX(Tbl_Percentages,MATCH($B11,Tbl_Student_Names,0),),Help_Lookup_Tests,C$10,Help_Lookup_Subjects,$M$5))</f>
        <v/>
      </c>
      <c r="D11" s="135" t="str">
        <f aca="false">IF(OR(D$10="",$B11=""),"",SUMIFS(INDEX(Tbl_Percentages,MATCH($B11,Tbl_Student_Names,0),),Help_Lookup_Tests,D$10,Help_Lookup_Subjects,$M$5))</f>
        <v/>
      </c>
      <c r="E11" s="135" t="str">
        <f aca="false">IF(OR(E$10="",$B11=""),"",SUMIFS(INDEX(Tbl_Percentages,MATCH($B11,Tbl_Student_Names,0),),Help_Lookup_Tests,E$10,Help_Lookup_Subjects,$M$5))</f>
        <v/>
      </c>
      <c r="F11" s="135" t="str">
        <f aca="false">IF(OR(F$10="",$B11=""),"",SUMIFS(INDEX(Tbl_Percentages,MATCH($B11,Tbl_Student_Names,0),),Help_Lookup_Tests,F$10,Help_Lookup_Subjects,$M$5))</f>
        <v/>
      </c>
      <c r="G11" s="135" t="str">
        <f aca="false">IF(OR(G$10="",$B11=""),"",SUMIFS(INDEX(Tbl_Percentages,MATCH($B11,Tbl_Student_Names,0),),Help_Lookup_Tests,G$10,Help_Lookup_Subjects,$M$5))</f>
        <v/>
      </c>
      <c r="H11" s="135" t="str">
        <f aca="false">IF(OR(H$10="",$B11=""),"",SUMIFS(INDEX(Tbl_Percentages,MATCH($B11,Tbl_Student_Names,0),),Help_Lookup_Tests,H$10,Help_Lookup_Subjects,$M$5))</f>
        <v/>
      </c>
      <c r="I11" s="135" t="str">
        <f aca="false">IF(OR(I$10="",$B11=""),"",SUMIFS(INDEX(Tbl_Percentages,MATCH($B11,Tbl_Student_Names,0),),Help_Lookup_Tests,I$10,Help_Lookup_Subjects,$M$5))</f>
        <v/>
      </c>
      <c r="J11" s="135" t="str">
        <f aca="false">IF(OR(J$10="",$B11=""),"",SUMIFS(INDEX(Tbl_Percentages,MATCH($B11,Tbl_Student_Names,0),),Help_Lookup_Tests,J$10,Help_Lookup_Subjects,$M$5))</f>
        <v/>
      </c>
      <c r="K11" s="135" t="str">
        <f aca="false">IF(OR(K$10="",$B11=""),"",SUMIFS(INDEX(Tbl_Percentages,MATCH($B11,Tbl_Student_Names,0),),Help_Lookup_Tests,K$10,Help_Lookup_Subjects,$M$5))</f>
        <v/>
      </c>
      <c r="L11" s="135" t="str">
        <f aca="false">IF(OR(L$10="",$B11=""),"",SUMIFS(INDEX(Tbl_Percentages,MATCH($B11,Tbl_Student_Names,0),),Help_Lookup_Tests,L$10,Help_Lookup_Subjects,$M$5))</f>
        <v/>
      </c>
      <c r="M11" s="135" t="str">
        <f aca="false">IF(OR(M$10="",$B11=""),"",SUMIFS(INDEX(Tbl_Percentages,MATCH($B11,Tbl_Student_Names,0),),Help_Lookup_Tests,M$10,Help_Lookup_Subjects,$M$5))</f>
        <v/>
      </c>
      <c r="N11" s="135" t="str">
        <f aca="false">IF(OR(N$10="",$B11=""),"",SUMIFS(INDEX(Tbl_Percentages,MATCH($B11,Tbl_Student_Names,0),),Help_Lookup_Tests,N$10,Help_Lookup_Subjects,$M$5))</f>
        <v/>
      </c>
      <c r="O11" s="136" t="str">
        <f aca="false">IF(OR($B11="",I_Final_Calculation="No"),"",SUMIFS(INDEX(Tbl_Percentages_Final,MATCH($B11,Tbl_Student_Names,0),),Help_Lookup_Subjects_Final,$M$5))</f>
        <v/>
      </c>
      <c r="P11" s="6"/>
      <c r="Q11" s="6"/>
      <c r="R11" s="6"/>
      <c r="S11" s="6"/>
      <c r="T11" s="6"/>
      <c r="U11" s="6"/>
    </row>
    <row r="12" customFormat="false" ht="19.5" hidden="false" customHeight="false" outlineLevel="0" collapsed="false">
      <c r="A12" s="6"/>
      <c r="B12" s="137" t="str">
        <f aca="false">IF(INDEX(Tbl_Student_Names,ROW(B12)-ROW($B$10),1)="","",INDEX(Tbl_Student_Names,ROW(B12)-ROW($B$10),1))</f>
        <v/>
      </c>
      <c r="C12" s="138" t="str">
        <f aca="false">IF(OR(C$10="",$B12=""),"",SUMIFS(INDEX(Tbl_Percentages,MATCH($B12,Tbl_Student_Names,0),),Help_Lookup_Tests,C$10,Help_Lookup_Subjects,$M$5))</f>
        <v/>
      </c>
      <c r="D12" s="138" t="str">
        <f aca="false">IF(OR(D$10="",$B12=""),"",SUMIFS(INDEX(Tbl_Percentages,MATCH($B12,Tbl_Student_Names,0),),Help_Lookup_Tests,D$10,Help_Lookup_Subjects,$M$5))</f>
        <v/>
      </c>
      <c r="E12" s="138" t="str">
        <f aca="false">IF(OR(E$10="",$B12=""),"",SUMIFS(INDEX(Tbl_Percentages,MATCH($B12,Tbl_Student_Names,0),),Help_Lookup_Tests,E$10,Help_Lookup_Subjects,$M$5))</f>
        <v/>
      </c>
      <c r="F12" s="138" t="str">
        <f aca="false">IF(OR(F$10="",$B12=""),"",SUMIFS(INDEX(Tbl_Percentages,MATCH($B12,Tbl_Student_Names,0),),Help_Lookup_Tests,F$10,Help_Lookup_Subjects,$M$5))</f>
        <v/>
      </c>
      <c r="G12" s="138" t="str">
        <f aca="false">IF(OR(G$10="",$B12=""),"",SUMIFS(INDEX(Tbl_Percentages,MATCH($B12,Tbl_Student_Names,0),),Help_Lookup_Tests,G$10,Help_Lookup_Subjects,$M$5))</f>
        <v/>
      </c>
      <c r="H12" s="138" t="str">
        <f aca="false">IF(OR(H$10="",$B12=""),"",SUMIFS(INDEX(Tbl_Percentages,MATCH($B12,Tbl_Student_Names,0),),Help_Lookup_Tests,H$10,Help_Lookup_Subjects,$M$5))</f>
        <v/>
      </c>
      <c r="I12" s="138" t="str">
        <f aca="false">IF(OR(I$10="",$B12=""),"",SUMIFS(INDEX(Tbl_Percentages,MATCH($B12,Tbl_Student_Names,0),),Help_Lookup_Tests,I$10,Help_Lookup_Subjects,$M$5))</f>
        <v/>
      </c>
      <c r="J12" s="138" t="str">
        <f aca="false">IF(OR(J$10="",$B12=""),"",SUMIFS(INDEX(Tbl_Percentages,MATCH($B12,Tbl_Student_Names,0),),Help_Lookup_Tests,J$10,Help_Lookup_Subjects,$M$5))</f>
        <v/>
      </c>
      <c r="K12" s="138" t="str">
        <f aca="false">IF(OR(K$10="",$B12=""),"",SUMIFS(INDEX(Tbl_Percentages,MATCH($B12,Tbl_Student_Names,0),),Help_Lookup_Tests,K$10,Help_Lookup_Subjects,$M$5))</f>
        <v/>
      </c>
      <c r="L12" s="138" t="str">
        <f aca="false">IF(OR(L$10="",$B12=""),"",SUMIFS(INDEX(Tbl_Percentages,MATCH($B12,Tbl_Student_Names,0),),Help_Lookup_Tests,L$10,Help_Lookup_Subjects,$M$5))</f>
        <v/>
      </c>
      <c r="M12" s="138" t="str">
        <f aca="false">IF(OR(M$10="",$B12=""),"",SUMIFS(INDEX(Tbl_Percentages,MATCH($B12,Tbl_Student_Names,0),),Help_Lookup_Tests,M$10,Help_Lookup_Subjects,$M$5))</f>
        <v/>
      </c>
      <c r="N12" s="138" t="str">
        <f aca="false">IF(OR(N$10="",$B12=""),"",SUMIFS(INDEX(Tbl_Percentages,MATCH($B12,Tbl_Student_Names,0),),Help_Lookup_Tests,N$10,Help_Lookup_Subjects,$M$5))</f>
        <v/>
      </c>
      <c r="O12" s="136" t="str">
        <f aca="false">IF(OR($B12="",I_Final_Calculation="No"),"",SUMIFS(INDEX(Tbl_Percentages_Final,MATCH($B12,Tbl_Student_Names,0),),Help_Lookup_Subjects_Final,$M$5))</f>
        <v/>
      </c>
      <c r="P12" s="6"/>
      <c r="Q12" s="6"/>
      <c r="R12" s="6"/>
      <c r="S12" s="6"/>
      <c r="T12" s="6"/>
      <c r="U12" s="6"/>
    </row>
    <row r="13" customFormat="false" ht="19.5" hidden="false" customHeight="false" outlineLevel="0" collapsed="false">
      <c r="A13" s="6"/>
      <c r="B13" s="137" t="str">
        <f aca="false">IF(INDEX(Tbl_Student_Names,ROW(B13)-ROW($B$10),1)="","",INDEX(Tbl_Student_Names,ROW(B13)-ROW($B$10),1))</f>
        <v/>
      </c>
      <c r="C13" s="138" t="str">
        <f aca="false">IF(OR(C$10="",$B13=""),"",SUMIFS(INDEX(Tbl_Percentages,MATCH($B13,Tbl_Student_Names,0),),Help_Lookup_Tests,C$10,Help_Lookup_Subjects,$M$5))</f>
        <v/>
      </c>
      <c r="D13" s="138" t="str">
        <f aca="false">IF(OR(D$10="",$B13=""),"",SUMIFS(INDEX(Tbl_Percentages,MATCH($B13,Tbl_Student_Names,0),),Help_Lookup_Tests,D$10,Help_Lookup_Subjects,$M$5))</f>
        <v/>
      </c>
      <c r="E13" s="138" t="str">
        <f aca="false">IF(OR(E$10="",$B13=""),"",SUMIFS(INDEX(Tbl_Percentages,MATCH($B13,Tbl_Student_Names,0),),Help_Lookup_Tests,E$10,Help_Lookup_Subjects,$M$5))</f>
        <v/>
      </c>
      <c r="F13" s="138" t="str">
        <f aca="false">IF(OR(F$10="",$B13=""),"",SUMIFS(INDEX(Tbl_Percentages,MATCH($B13,Tbl_Student_Names,0),),Help_Lookup_Tests,F$10,Help_Lookup_Subjects,$M$5))</f>
        <v/>
      </c>
      <c r="G13" s="138" t="str">
        <f aca="false">IF(OR(G$10="",$B13=""),"",SUMIFS(INDEX(Tbl_Percentages,MATCH($B13,Tbl_Student_Names,0),),Help_Lookup_Tests,G$10,Help_Lookup_Subjects,$M$5))</f>
        <v/>
      </c>
      <c r="H13" s="138" t="str">
        <f aca="false">IF(OR(H$10="",$B13=""),"",SUMIFS(INDEX(Tbl_Percentages,MATCH($B13,Tbl_Student_Names,0),),Help_Lookup_Tests,H$10,Help_Lookup_Subjects,$M$5))</f>
        <v/>
      </c>
      <c r="I13" s="138" t="str">
        <f aca="false">IF(OR(I$10="",$B13=""),"",SUMIFS(INDEX(Tbl_Percentages,MATCH($B13,Tbl_Student_Names,0),),Help_Lookup_Tests,I$10,Help_Lookup_Subjects,$M$5))</f>
        <v/>
      </c>
      <c r="J13" s="138" t="str">
        <f aca="false">IF(OR(J$10="",$B13=""),"",SUMIFS(INDEX(Tbl_Percentages,MATCH($B13,Tbl_Student_Names,0),),Help_Lookup_Tests,J$10,Help_Lookup_Subjects,$M$5))</f>
        <v/>
      </c>
      <c r="K13" s="138" t="str">
        <f aca="false">IF(OR(K$10="",$B13=""),"",SUMIFS(INDEX(Tbl_Percentages,MATCH($B13,Tbl_Student_Names,0),),Help_Lookup_Tests,K$10,Help_Lookup_Subjects,$M$5))</f>
        <v/>
      </c>
      <c r="L13" s="138" t="str">
        <f aca="false">IF(OR(L$10="",$B13=""),"",SUMIFS(INDEX(Tbl_Percentages,MATCH($B13,Tbl_Student_Names,0),),Help_Lookup_Tests,L$10,Help_Lookup_Subjects,$M$5))</f>
        <v/>
      </c>
      <c r="M13" s="138" t="str">
        <f aca="false">IF(OR(M$10="",$B13=""),"",SUMIFS(INDEX(Tbl_Percentages,MATCH($B13,Tbl_Student_Names,0),),Help_Lookup_Tests,M$10,Help_Lookup_Subjects,$M$5))</f>
        <v/>
      </c>
      <c r="N13" s="138" t="str">
        <f aca="false">IF(OR(N$10="",$B13=""),"",SUMIFS(INDEX(Tbl_Percentages,MATCH($B13,Tbl_Student_Names,0),),Help_Lookup_Tests,N$10,Help_Lookup_Subjects,$M$5))</f>
        <v/>
      </c>
      <c r="O13" s="136" t="str">
        <f aca="false">IF(OR($B13="",I_Final_Calculation="No"),"",SUMIFS(INDEX(Tbl_Percentages_Final,MATCH($B13,Tbl_Student_Names,0),),Help_Lookup_Subjects_Final,$M$5))</f>
        <v/>
      </c>
      <c r="P13" s="6"/>
      <c r="Q13" s="6"/>
      <c r="R13" s="6"/>
      <c r="S13" s="6"/>
      <c r="T13" s="6"/>
      <c r="U13" s="6"/>
    </row>
    <row r="14" customFormat="false" ht="19.5" hidden="false" customHeight="false" outlineLevel="0" collapsed="false">
      <c r="A14" s="6"/>
      <c r="B14" s="137" t="str">
        <f aca="false">IF(INDEX(Tbl_Student_Names,ROW(B14)-ROW($B$10),1)="","",INDEX(Tbl_Student_Names,ROW(B14)-ROW($B$10),1))</f>
        <v/>
      </c>
      <c r="C14" s="138" t="str">
        <f aca="false">IF(OR(C$10="",$B14=""),"",SUMIFS(INDEX(Tbl_Percentages,MATCH($B14,Tbl_Student_Names,0),),Help_Lookup_Tests,C$10,Help_Lookup_Subjects,$M$5))</f>
        <v/>
      </c>
      <c r="D14" s="138" t="str">
        <f aca="false">IF(OR(D$10="",$B14=""),"",SUMIFS(INDEX(Tbl_Percentages,MATCH($B14,Tbl_Student_Names,0),),Help_Lookup_Tests,D$10,Help_Lookup_Subjects,$M$5))</f>
        <v/>
      </c>
      <c r="E14" s="138" t="str">
        <f aca="false">IF(OR(E$10="",$B14=""),"",SUMIFS(INDEX(Tbl_Percentages,MATCH($B14,Tbl_Student_Names,0),),Help_Lookup_Tests,E$10,Help_Lookup_Subjects,$M$5))</f>
        <v/>
      </c>
      <c r="F14" s="138" t="str">
        <f aca="false">IF(OR(F$10="",$B14=""),"",SUMIFS(INDEX(Tbl_Percentages,MATCH($B14,Tbl_Student_Names,0),),Help_Lookup_Tests,F$10,Help_Lookup_Subjects,$M$5))</f>
        <v/>
      </c>
      <c r="G14" s="138" t="str">
        <f aca="false">IF(OR(G$10="",$B14=""),"",SUMIFS(INDEX(Tbl_Percentages,MATCH($B14,Tbl_Student_Names,0),),Help_Lookup_Tests,G$10,Help_Lookup_Subjects,$M$5))</f>
        <v/>
      </c>
      <c r="H14" s="138" t="str">
        <f aca="false">IF(OR(H$10="",$B14=""),"",SUMIFS(INDEX(Tbl_Percentages,MATCH($B14,Tbl_Student_Names,0),),Help_Lookup_Tests,H$10,Help_Lookup_Subjects,$M$5))</f>
        <v/>
      </c>
      <c r="I14" s="138" t="str">
        <f aca="false">IF(OR(I$10="",$B14=""),"",SUMIFS(INDEX(Tbl_Percentages,MATCH($B14,Tbl_Student_Names,0),),Help_Lookup_Tests,I$10,Help_Lookup_Subjects,$M$5))</f>
        <v/>
      </c>
      <c r="J14" s="138" t="str">
        <f aca="false">IF(OR(J$10="",$B14=""),"",SUMIFS(INDEX(Tbl_Percentages,MATCH($B14,Tbl_Student_Names,0),),Help_Lookup_Tests,J$10,Help_Lookup_Subjects,$M$5))</f>
        <v/>
      </c>
      <c r="K14" s="138" t="str">
        <f aca="false">IF(OR(K$10="",$B14=""),"",SUMIFS(INDEX(Tbl_Percentages,MATCH($B14,Tbl_Student_Names,0),),Help_Lookup_Tests,K$10,Help_Lookup_Subjects,$M$5))</f>
        <v/>
      </c>
      <c r="L14" s="138" t="str">
        <f aca="false">IF(OR(L$10="",$B14=""),"",SUMIFS(INDEX(Tbl_Percentages,MATCH($B14,Tbl_Student_Names,0),),Help_Lookup_Tests,L$10,Help_Lookup_Subjects,$M$5))</f>
        <v/>
      </c>
      <c r="M14" s="138" t="str">
        <f aca="false">IF(OR(M$10="",$B14=""),"",SUMIFS(INDEX(Tbl_Percentages,MATCH($B14,Tbl_Student_Names,0),),Help_Lookup_Tests,M$10,Help_Lookup_Subjects,$M$5))</f>
        <v/>
      </c>
      <c r="N14" s="138" t="str">
        <f aca="false">IF(OR(N$10="",$B14=""),"",SUMIFS(INDEX(Tbl_Percentages,MATCH($B14,Tbl_Student_Names,0),),Help_Lookup_Tests,N$10,Help_Lookup_Subjects,$M$5))</f>
        <v/>
      </c>
      <c r="O14" s="136" t="str">
        <f aca="false">IF(OR($B14="",I_Final_Calculation="No"),"",SUMIFS(INDEX(Tbl_Percentages_Final,MATCH($B14,Tbl_Student_Names,0),),Help_Lookup_Subjects_Final,$M$5))</f>
        <v/>
      </c>
      <c r="P14" s="6"/>
      <c r="Q14" s="6"/>
      <c r="R14" s="6"/>
      <c r="S14" s="6"/>
      <c r="T14" s="6"/>
      <c r="U14" s="6"/>
    </row>
    <row r="15" customFormat="false" ht="19.5" hidden="false" customHeight="false" outlineLevel="0" collapsed="false">
      <c r="A15" s="6"/>
      <c r="B15" s="137" t="str">
        <f aca="false">IF(INDEX(Tbl_Student_Names,ROW(B15)-ROW($B$10),1)="","",INDEX(Tbl_Student_Names,ROW(B15)-ROW($B$10),1))</f>
        <v/>
      </c>
      <c r="C15" s="138" t="str">
        <f aca="false">IF(OR(C$10="",$B15=""),"",SUMIFS(INDEX(Tbl_Percentages,MATCH($B15,Tbl_Student_Names,0),),Help_Lookup_Tests,C$10,Help_Lookup_Subjects,$M$5))</f>
        <v/>
      </c>
      <c r="D15" s="138" t="str">
        <f aca="false">IF(OR(D$10="",$B15=""),"",SUMIFS(INDEX(Tbl_Percentages,MATCH($B15,Tbl_Student_Names,0),),Help_Lookup_Tests,D$10,Help_Lookup_Subjects,$M$5))</f>
        <v/>
      </c>
      <c r="E15" s="138" t="str">
        <f aca="false">IF(OR(E$10="",$B15=""),"",SUMIFS(INDEX(Tbl_Percentages,MATCH($B15,Tbl_Student_Names,0),),Help_Lookup_Tests,E$10,Help_Lookup_Subjects,$M$5))</f>
        <v/>
      </c>
      <c r="F15" s="138" t="str">
        <f aca="false">IF(OR(F$10="",$B15=""),"",SUMIFS(INDEX(Tbl_Percentages,MATCH($B15,Tbl_Student_Names,0),),Help_Lookup_Tests,F$10,Help_Lookup_Subjects,$M$5))</f>
        <v/>
      </c>
      <c r="G15" s="138" t="str">
        <f aca="false">IF(OR(G$10="",$B15=""),"",SUMIFS(INDEX(Tbl_Percentages,MATCH($B15,Tbl_Student_Names,0),),Help_Lookup_Tests,G$10,Help_Lookup_Subjects,$M$5))</f>
        <v/>
      </c>
      <c r="H15" s="138" t="str">
        <f aca="false">IF(OR(H$10="",$B15=""),"",SUMIFS(INDEX(Tbl_Percentages,MATCH($B15,Tbl_Student_Names,0),),Help_Lookup_Tests,H$10,Help_Lookup_Subjects,$M$5))</f>
        <v/>
      </c>
      <c r="I15" s="138" t="str">
        <f aca="false">IF(OR(I$10="",$B15=""),"",SUMIFS(INDEX(Tbl_Percentages,MATCH($B15,Tbl_Student_Names,0),),Help_Lookup_Tests,I$10,Help_Lookup_Subjects,$M$5))</f>
        <v/>
      </c>
      <c r="J15" s="138" t="str">
        <f aca="false">IF(OR(J$10="",$B15=""),"",SUMIFS(INDEX(Tbl_Percentages,MATCH($B15,Tbl_Student_Names,0),),Help_Lookup_Tests,J$10,Help_Lookup_Subjects,$M$5))</f>
        <v/>
      </c>
      <c r="K15" s="138" t="str">
        <f aca="false">IF(OR(K$10="",$B15=""),"",SUMIFS(INDEX(Tbl_Percentages,MATCH($B15,Tbl_Student_Names,0),),Help_Lookup_Tests,K$10,Help_Lookup_Subjects,$M$5))</f>
        <v/>
      </c>
      <c r="L15" s="138" t="str">
        <f aca="false">IF(OR(L$10="",$B15=""),"",SUMIFS(INDEX(Tbl_Percentages,MATCH($B15,Tbl_Student_Names,0),),Help_Lookup_Tests,L$10,Help_Lookup_Subjects,$M$5))</f>
        <v/>
      </c>
      <c r="M15" s="138" t="str">
        <f aca="false">IF(OR(M$10="",$B15=""),"",SUMIFS(INDEX(Tbl_Percentages,MATCH($B15,Tbl_Student_Names,0),),Help_Lookup_Tests,M$10,Help_Lookup_Subjects,$M$5))</f>
        <v/>
      </c>
      <c r="N15" s="138" t="str">
        <f aca="false">IF(OR(N$10="",$B15=""),"",SUMIFS(INDEX(Tbl_Percentages,MATCH($B15,Tbl_Student_Names,0),),Help_Lookup_Tests,N$10,Help_Lookup_Subjects,$M$5))</f>
        <v/>
      </c>
      <c r="O15" s="136" t="str">
        <f aca="false">IF(OR($B15="",I_Final_Calculation="No"),"",SUMIFS(INDEX(Tbl_Percentages_Final,MATCH($B15,Tbl_Student_Names,0),),Help_Lookup_Subjects_Final,$M$5))</f>
        <v/>
      </c>
      <c r="P15" s="6"/>
      <c r="Q15" s="6"/>
      <c r="R15" s="6"/>
      <c r="S15" s="6"/>
      <c r="T15" s="6"/>
      <c r="U15" s="6"/>
    </row>
    <row r="16" customFormat="false" ht="19.5" hidden="false" customHeight="false" outlineLevel="0" collapsed="false">
      <c r="A16" s="6"/>
      <c r="B16" s="137" t="str">
        <f aca="false">IF(INDEX(Tbl_Student_Names,ROW(B16)-ROW($B$10),1)="","",INDEX(Tbl_Student_Names,ROW(B16)-ROW($B$10),1))</f>
        <v/>
      </c>
      <c r="C16" s="138" t="str">
        <f aca="false">IF(OR(C$10="",$B16=""),"",SUMIFS(INDEX(Tbl_Percentages,MATCH($B16,Tbl_Student_Names,0),),Help_Lookup_Tests,C$10,Help_Lookup_Subjects,$M$5))</f>
        <v/>
      </c>
      <c r="D16" s="138" t="str">
        <f aca="false">IF(OR(D$10="",$B16=""),"",SUMIFS(INDEX(Tbl_Percentages,MATCH($B16,Tbl_Student_Names,0),),Help_Lookup_Tests,D$10,Help_Lookup_Subjects,$M$5))</f>
        <v/>
      </c>
      <c r="E16" s="138" t="str">
        <f aca="false">IF(OR(E$10="",$B16=""),"",SUMIFS(INDEX(Tbl_Percentages,MATCH($B16,Tbl_Student_Names,0),),Help_Lookup_Tests,E$10,Help_Lookup_Subjects,$M$5))</f>
        <v/>
      </c>
      <c r="F16" s="138" t="str">
        <f aca="false">IF(OR(F$10="",$B16=""),"",SUMIFS(INDEX(Tbl_Percentages,MATCH($B16,Tbl_Student_Names,0),),Help_Lookup_Tests,F$10,Help_Lookup_Subjects,$M$5))</f>
        <v/>
      </c>
      <c r="G16" s="138" t="str">
        <f aca="false">IF(OR(G$10="",$B16=""),"",SUMIFS(INDEX(Tbl_Percentages,MATCH($B16,Tbl_Student_Names,0),),Help_Lookup_Tests,G$10,Help_Lookup_Subjects,$M$5))</f>
        <v/>
      </c>
      <c r="H16" s="138" t="str">
        <f aca="false">IF(OR(H$10="",$B16=""),"",SUMIFS(INDEX(Tbl_Percentages,MATCH($B16,Tbl_Student_Names,0),),Help_Lookup_Tests,H$10,Help_Lookup_Subjects,$M$5))</f>
        <v/>
      </c>
      <c r="I16" s="138" t="str">
        <f aca="false">IF(OR(I$10="",$B16=""),"",SUMIFS(INDEX(Tbl_Percentages,MATCH($B16,Tbl_Student_Names,0),),Help_Lookup_Tests,I$10,Help_Lookup_Subjects,$M$5))</f>
        <v/>
      </c>
      <c r="J16" s="138" t="str">
        <f aca="false">IF(OR(J$10="",$B16=""),"",SUMIFS(INDEX(Tbl_Percentages,MATCH($B16,Tbl_Student_Names,0),),Help_Lookup_Tests,J$10,Help_Lookup_Subjects,$M$5))</f>
        <v/>
      </c>
      <c r="K16" s="138" t="str">
        <f aca="false">IF(OR(K$10="",$B16=""),"",SUMIFS(INDEX(Tbl_Percentages,MATCH($B16,Tbl_Student_Names,0),),Help_Lookup_Tests,K$10,Help_Lookup_Subjects,$M$5))</f>
        <v/>
      </c>
      <c r="L16" s="138" t="str">
        <f aca="false">IF(OR(L$10="",$B16=""),"",SUMIFS(INDEX(Tbl_Percentages,MATCH($B16,Tbl_Student_Names,0),),Help_Lookup_Tests,L$10,Help_Lookup_Subjects,$M$5))</f>
        <v/>
      </c>
      <c r="M16" s="138" t="str">
        <f aca="false">IF(OR(M$10="",$B16=""),"",SUMIFS(INDEX(Tbl_Percentages,MATCH($B16,Tbl_Student_Names,0),),Help_Lookup_Tests,M$10,Help_Lookup_Subjects,$M$5))</f>
        <v/>
      </c>
      <c r="N16" s="138" t="str">
        <f aca="false">IF(OR(N$10="",$B16=""),"",SUMIFS(INDEX(Tbl_Percentages,MATCH($B16,Tbl_Student_Names,0),),Help_Lookup_Tests,N$10,Help_Lookup_Subjects,$M$5))</f>
        <v/>
      </c>
      <c r="O16" s="136" t="str">
        <f aca="false">IF(OR($B16="",I_Final_Calculation="No"),"",SUMIFS(INDEX(Tbl_Percentages_Final,MATCH($B16,Tbl_Student_Names,0),),Help_Lookup_Subjects_Final,$M$5))</f>
        <v/>
      </c>
      <c r="P16" s="6"/>
      <c r="Q16" s="6"/>
      <c r="R16" s="6"/>
      <c r="S16" s="6"/>
      <c r="T16" s="6"/>
      <c r="U16" s="6"/>
    </row>
    <row r="17" customFormat="false" ht="19.5" hidden="false" customHeight="false" outlineLevel="0" collapsed="false">
      <c r="A17" s="6"/>
      <c r="B17" s="137" t="str">
        <f aca="false">IF(INDEX(Tbl_Student_Names,ROW(B17)-ROW($B$10),1)="","",INDEX(Tbl_Student_Names,ROW(B17)-ROW($B$10),1))</f>
        <v/>
      </c>
      <c r="C17" s="138" t="str">
        <f aca="false">IF(OR(C$10="",$B17=""),"",SUMIFS(INDEX(Tbl_Percentages,MATCH($B17,Tbl_Student_Names,0),),Help_Lookup_Tests,C$10,Help_Lookup_Subjects,$M$5))</f>
        <v/>
      </c>
      <c r="D17" s="138" t="str">
        <f aca="false">IF(OR(D$10="",$B17=""),"",SUMIFS(INDEX(Tbl_Percentages,MATCH($B17,Tbl_Student_Names,0),),Help_Lookup_Tests,D$10,Help_Lookup_Subjects,$M$5))</f>
        <v/>
      </c>
      <c r="E17" s="138" t="str">
        <f aca="false">IF(OR(E$10="",$B17=""),"",SUMIFS(INDEX(Tbl_Percentages,MATCH($B17,Tbl_Student_Names,0),),Help_Lookup_Tests,E$10,Help_Lookup_Subjects,$M$5))</f>
        <v/>
      </c>
      <c r="F17" s="138" t="str">
        <f aca="false">IF(OR(F$10="",$B17=""),"",SUMIFS(INDEX(Tbl_Percentages,MATCH($B17,Tbl_Student_Names,0),),Help_Lookup_Tests,F$10,Help_Lookup_Subjects,$M$5))</f>
        <v/>
      </c>
      <c r="G17" s="138" t="str">
        <f aca="false">IF(OR(G$10="",$B17=""),"",SUMIFS(INDEX(Tbl_Percentages,MATCH($B17,Tbl_Student_Names,0),),Help_Lookup_Tests,G$10,Help_Lookup_Subjects,$M$5))</f>
        <v/>
      </c>
      <c r="H17" s="138" t="str">
        <f aca="false">IF(OR(H$10="",$B17=""),"",SUMIFS(INDEX(Tbl_Percentages,MATCH($B17,Tbl_Student_Names,0),),Help_Lookup_Tests,H$10,Help_Lookup_Subjects,$M$5))</f>
        <v/>
      </c>
      <c r="I17" s="138" t="str">
        <f aca="false">IF(OR(I$10="",$B17=""),"",SUMIFS(INDEX(Tbl_Percentages,MATCH($B17,Tbl_Student_Names,0),),Help_Lookup_Tests,I$10,Help_Lookup_Subjects,$M$5))</f>
        <v/>
      </c>
      <c r="J17" s="138" t="str">
        <f aca="false">IF(OR(J$10="",$B17=""),"",SUMIFS(INDEX(Tbl_Percentages,MATCH($B17,Tbl_Student_Names,0),),Help_Lookup_Tests,J$10,Help_Lookup_Subjects,$M$5))</f>
        <v/>
      </c>
      <c r="K17" s="138" t="str">
        <f aca="false">IF(OR(K$10="",$B17=""),"",SUMIFS(INDEX(Tbl_Percentages,MATCH($B17,Tbl_Student_Names,0),),Help_Lookup_Tests,K$10,Help_Lookup_Subjects,$M$5))</f>
        <v/>
      </c>
      <c r="L17" s="138" t="str">
        <f aca="false">IF(OR(L$10="",$B17=""),"",SUMIFS(INDEX(Tbl_Percentages,MATCH($B17,Tbl_Student_Names,0),),Help_Lookup_Tests,L$10,Help_Lookup_Subjects,$M$5))</f>
        <v/>
      </c>
      <c r="M17" s="138" t="str">
        <f aca="false">IF(OR(M$10="",$B17=""),"",SUMIFS(INDEX(Tbl_Percentages,MATCH($B17,Tbl_Student_Names,0),),Help_Lookup_Tests,M$10,Help_Lookup_Subjects,$M$5))</f>
        <v/>
      </c>
      <c r="N17" s="138" t="str">
        <f aca="false">IF(OR(N$10="",$B17=""),"",SUMIFS(INDEX(Tbl_Percentages,MATCH($B17,Tbl_Student_Names,0),),Help_Lookup_Tests,N$10,Help_Lookup_Subjects,$M$5))</f>
        <v/>
      </c>
      <c r="O17" s="136" t="str">
        <f aca="false">IF(OR($B17="",I_Final_Calculation="No"),"",SUMIFS(INDEX(Tbl_Percentages_Final,MATCH($B17,Tbl_Student_Names,0),),Help_Lookup_Subjects_Final,$M$5))</f>
        <v/>
      </c>
      <c r="P17" s="6"/>
      <c r="Q17" s="6"/>
      <c r="R17" s="6"/>
      <c r="S17" s="6"/>
      <c r="T17" s="6"/>
      <c r="U17" s="6"/>
    </row>
    <row r="18" customFormat="false" ht="19.5" hidden="false" customHeight="false" outlineLevel="0" collapsed="false">
      <c r="A18" s="6"/>
      <c r="B18" s="137" t="str">
        <f aca="false">IF(INDEX(Tbl_Student_Names,ROW(B18)-ROW($B$10),1)="","",INDEX(Tbl_Student_Names,ROW(B18)-ROW($B$10),1))</f>
        <v/>
      </c>
      <c r="C18" s="138" t="str">
        <f aca="false">IF(OR(C$10="",$B18=""),"",SUMIFS(INDEX(Tbl_Percentages,MATCH($B18,Tbl_Student_Names,0),),Help_Lookup_Tests,C$10,Help_Lookup_Subjects,$M$5))</f>
        <v/>
      </c>
      <c r="D18" s="138" t="str">
        <f aca="false">IF(OR(D$10="",$B18=""),"",SUMIFS(INDEX(Tbl_Percentages,MATCH($B18,Tbl_Student_Names,0),),Help_Lookup_Tests,D$10,Help_Lookup_Subjects,$M$5))</f>
        <v/>
      </c>
      <c r="E18" s="138" t="str">
        <f aca="false">IF(OR(E$10="",$B18=""),"",SUMIFS(INDEX(Tbl_Percentages,MATCH($B18,Tbl_Student_Names,0),),Help_Lookup_Tests,E$10,Help_Lookup_Subjects,$M$5))</f>
        <v/>
      </c>
      <c r="F18" s="138" t="str">
        <f aca="false">IF(OR(F$10="",$B18=""),"",SUMIFS(INDEX(Tbl_Percentages,MATCH($B18,Tbl_Student_Names,0),),Help_Lookup_Tests,F$10,Help_Lookup_Subjects,$M$5))</f>
        <v/>
      </c>
      <c r="G18" s="138" t="str">
        <f aca="false">IF(OR(G$10="",$B18=""),"",SUMIFS(INDEX(Tbl_Percentages,MATCH($B18,Tbl_Student_Names,0),),Help_Lookup_Tests,G$10,Help_Lookup_Subjects,$M$5))</f>
        <v/>
      </c>
      <c r="H18" s="138" t="str">
        <f aca="false">IF(OR(H$10="",$B18=""),"",SUMIFS(INDEX(Tbl_Percentages,MATCH($B18,Tbl_Student_Names,0),),Help_Lookup_Tests,H$10,Help_Lookup_Subjects,$M$5))</f>
        <v/>
      </c>
      <c r="I18" s="138" t="str">
        <f aca="false">IF(OR(I$10="",$B18=""),"",SUMIFS(INDEX(Tbl_Percentages,MATCH($B18,Tbl_Student_Names,0),),Help_Lookup_Tests,I$10,Help_Lookup_Subjects,$M$5))</f>
        <v/>
      </c>
      <c r="J18" s="138" t="str">
        <f aca="false">IF(OR(J$10="",$B18=""),"",SUMIFS(INDEX(Tbl_Percentages,MATCH($B18,Tbl_Student_Names,0),),Help_Lookup_Tests,J$10,Help_Lookup_Subjects,$M$5))</f>
        <v/>
      </c>
      <c r="K18" s="138" t="str">
        <f aca="false">IF(OR(K$10="",$B18=""),"",SUMIFS(INDEX(Tbl_Percentages,MATCH($B18,Tbl_Student_Names,0),),Help_Lookup_Tests,K$10,Help_Lookup_Subjects,$M$5))</f>
        <v/>
      </c>
      <c r="L18" s="138" t="str">
        <f aca="false">IF(OR(L$10="",$B18=""),"",SUMIFS(INDEX(Tbl_Percentages,MATCH($B18,Tbl_Student_Names,0),),Help_Lookup_Tests,L$10,Help_Lookup_Subjects,$M$5))</f>
        <v/>
      </c>
      <c r="M18" s="138" t="str">
        <f aca="false">IF(OR(M$10="",$B18=""),"",SUMIFS(INDEX(Tbl_Percentages,MATCH($B18,Tbl_Student_Names,0),),Help_Lookup_Tests,M$10,Help_Lookup_Subjects,$M$5))</f>
        <v/>
      </c>
      <c r="N18" s="138" t="str">
        <f aca="false">IF(OR(N$10="",$B18=""),"",SUMIFS(INDEX(Tbl_Percentages,MATCH($B18,Tbl_Student_Names,0),),Help_Lookup_Tests,N$10,Help_Lookup_Subjects,$M$5))</f>
        <v/>
      </c>
      <c r="O18" s="136" t="str">
        <f aca="false">IF(OR($B18="",I_Final_Calculation="No"),"",SUMIFS(INDEX(Tbl_Percentages_Final,MATCH($B18,Tbl_Student_Names,0),),Help_Lookup_Subjects_Final,$M$5))</f>
        <v/>
      </c>
      <c r="P18" s="6"/>
      <c r="Q18" s="6"/>
      <c r="R18" s="6"/>
      <c r="S18" s="6"/>
      <c r="T18" s="6"/>
      <c r="U18" s="6"/>
    </row>
    <row r="19" customFormat="false" ht="19.5" hidden="false" customHeight="false" outlineLevel="0" collapsed="false">
      <c r="A19" s="6"/>
      <c r="B19" s="137" t="str">
        <f aca="false">IF(INDEX(Tbl_Student_Names,ROW(B19)-ROW($B$10),1)="","",INDEX(Tbl_Student_Names,ROW(B19)-ROW($B$10),1))</f>
        <v/>
      </c>
      <c r="C19" s="138" t="str">
        <f aca="false">IF(OR(C$10="",$B19=""),"",SUMIFS(INDEX(Tbl_Percentages,MATCH($B19,Tbl_Student_Names,0),),Help_Lookup_Tests,C$10,Help_Lookup_Subjects,$M$5))</f>
        <v/>
      </c>
      <c r="D19" s="138" t="str">
        <f aca="false">IF(OR(D$10="",$B19=""),"",SUMIFS(INDEX(Tbl_Percentages,MATCH($B19,Tbl_Student_Names,0),),Help_Lookup_Tests,D$10,Help_Lookup_Subjects,$M$5))</f>
        <v/>
      </c>
      <c r="E19" s="138" t="str">
        <f aca="false">IF(OR(E$10="",$B19=""),"",SUMIFS(INDEX(Tbl_Percentages,MATCH($B19,Tbl_Student_Names,0),),Help_Lookup_Tests,E$10,Help_Lookup_Subjects,$M$5))</f>
        <v/>
      </c>
      <c r="F19" s="138" t="str">
        <f aca="false">IF(OR(F$10="",$B19=""),"",SUMIFS(INDEX(Tbl_Percentages,MATCH($B19,Tbl_Student_Names,0),),Help_Lookup_Tests,F$10,Help_Lookup_Subjects,$M$5))</f>
        <v/>
      </c>
      <c r="G19" s="138" t="str">
        <f aca="false">IF(OR(G$10="",$B19=""),"",SUMIFS(INDEX(Tbl_Percentages,MATCH($B19,Tbl_Student_Names,0),),Help_Lookup_Tests,G$10,Help_Lookup_Subjects,$M$5))</f>
        <v/>
      </c>
      <c r="H19" s="138" t="str">
        <f aca="false">IF(OR(H$10="",$B19=""),"",SUMIFS(INDEX(Tbl_Percentages,MATCH($B19,Tbl_Student_Names,0),),Help_Lookup_Tests,H$10,Help_Lookup_Subjects,$M$5))</f>
        <v/>
      </c>
      <c r="I19" s="138" t="str">
        <f aca="false">IF(OR(I$10="",$B19=""),"",SUMIFS(INDEX(Tbl_Percentages,MATCH($B19,Tbl_Student_Names,0),),Help_Lookup_Tests,I$10,Help_Lookup_Subjects,$M$5))</f>
        <v/>
      </c>
      <c r="J19" s="138" t="str">
        <f aca="false">IF(OR(J$10="",$B19=""),"",SUMIFS(INDEX(Tbl_Percentages,MATCH($B19,Tbl_Student_Names,0),),Help_Lookup_Tests,J$10,Help_Lookup_Subjects,$M$5))</f>
        <v/>
      </c>
      <c r="K19" s="138" t="str">
        <f aca="false">IF(OR(K$10="",$B19=""),"",SUMIFS(INDEX(Tbl_Percentages,MATCH($B19,Tbl_Student_Names,0),),Help_Lookup_Tests,K$10,Help_Lookup_Subjects,$M$5))</f>
        <v/>
      </c>
      <c r="L19" s="138" t="str">
        <f aca="false">IF(OR(L$10="",$B19=""),"",SUMIFS(INDEX(Tbl_Percentages,MATCH($B19,Tbl_Student_Names,0),),Help_Lookup_Tests,L$10,Help_Lookup_Subjects,$M$5))</f>
        <v/>
      </c>
      <c r="M19" s="138" t="str">
        <f aca="false">IF(OR(M$10="",$B19=""),"",SUMIFS(INDEX(Tbl_Percentages,MATCH($B19,Tbl_Student_Names,0),),Help_Lookup_Tests,M$10,Help_Lookup_Subjects,$M$5))</f>
        <v/>
      </c>
      <c r="N19" s="138" t="str">
        <f aca="false">IF(OR(N$10="",$B19=""),"",SUMIFS(INDEX(Tbl_Percentages,MATCH($B19,Tbl_Student_Names,0),),Help_Lookup_Tests,N$10,Help_Lookup_Subjects,$M$5))</f>
        <v/>
      </c>
      <c r="O19" s="136" t="str">
        <f aca="false">IF(OR($B19="",I_Final_Calculation="No"),"",SUMIFS(INDEX(Tbl_Percentages_Final,MATCH($B19,Tbl_Student_Names,0),),Help_Lookup_Subjects_Final,$M$5))</f>
        <v/>
      </c>
      <c r="P19" s="6"/>
      <c r="Q19" s="6"/>
      <c r="R19" s="6"/>
      <c r="S19" s="6"/>
      <c r="T19" s="6"/>
      <c r="U19" s="6"/>
    </row>
    <row r="20" customFormat="false" ht="19.5" hidden="false" customHeight="false" outlineLevel="0" collapsed="false">
      <c r="A20" s="6"/>
      <c r="B20" s="137" t="str">
        <f aca="false">IF(INDEX(Tbl_Student_Names,ROW(B20)-ROW($B$10),1)="","",INDEX(Tbl_Student_Names,ROW(B20)-ROW($B$10),1))</f>
        <v/>
      </c>
      <c r="C20" s="138" t="str">
        <f aca="false">IF(OR(C$10="",$B20=""),"",SUMIFS(INDEX(Tbl_Percentages,MATCH($B20,Tbl_Student_Names,0),),Help_Lookup_Tests,C$10,Help_Lookup_Subjects,$M$5))</f>
        <v/>
      </c>
      <c r="D20" s="138" t="str">
        <f aca="false">IF(OR(D$10="",$B20=""),"",SUMIFS(INDEX(Tbl_Percentages,MATCH($B20,Tbl_Student_Names,0),),Help_Lookup_Tests,D$10,Help_Lookup_Subjects,$M$5))</f>
        <v/>
      </c>
      <c r="E20" s="138" t="str">
        <f aca="false">IF(OR(E$10="",$B20=""),"",SUMIFS(INDEX(Tbl_Percentages,MATCH($B20,Tbl_Student_Names,0),),Help_Lookup_Tests,E$10,Help_Lookup_Subjects,$M$5))</f>
        <v/>
      </c>
      <c r="F20" s="138" t="str">
        <f aca="false">IF(OR(F$10="",$B20=""),"",SUMIFS(INDEX(Tbl_Percentages,MATCH($B20,Tbl_Student_Names,0),),Help_Lookup_Tests,F$10,Help_Lookup_Subjects,$M$5))</f>
        <v/>
      </c>
      <c r="G20" s="138" t="str">
        <f aca="false">IF(OR(G$10="",$B20=""),"",SUMIFS(INDEX(Tbl_Percentages,MATCH($B20,Tbl_Student_Names,0),),Help_Lookup_Tests,G$10,Help_Lookup_Subjects,$M$5))</f>
        <v/>
      </c>
      <c r="H20" s="138" t="str">
        <f aca="false">IF(OR(H$10="",$B20=""),"",SUMIFS(INDEX(Tbl_Percentages,MATCH($B20,Tbl_Student_Names,0),),Help_Lookup_Tests,H$10,Help_Lookup_Subjects,$M$5))</f>
        <v/>
      </c>
      <c r="I20" s="138" t="str">
        <f aca="false">IF(OR(I$10="",$B20=""),"",SUMIFS(INDEX(Tbl_Percentages,MATCH($B20,Tbl_Student_Names,0),),Help_Lookup_Tests,I$10,Help_Lookup_Subjects,$M$5))</f>
        <v/>
      </c>
      <c r="J20" s="138" t="str">
        <f aca="false">IF(OR(J$10="",$B20=""),"",SUMIFS(INDEX(Tbl_Percentages,MATCH($B20,Tbl_Student_Names,0),),Help_Lookup_Tests,J$10,Help_Lookup_Subjects,$M$5))</f>
        <v/>
      </c>
      <c r="K20" s="138" t="str">
        <f aca="false">IF(OR(K$10="",$B20=""),"",SUMIFS(INDEX(Tbl_Percentages,MATCH($B20,Tbl_Student_Names,0),),Help_Lookup_Tests,K$10,Help_Lookup_Subjects,$M$5))</f>
        <v/>
      </c>
      <c r="L20" s="138" t="str">
        <f aca="false">IF(OR(L$10="",$B20=""),"",SUMIFS(INDEX(Tbl_Percentages,MATCH($B20,Tbl_Student_Names,0),),Help_Lookup_Tests,L$10,Help_Lookup_Subjects,$M$5))</f>
        <v/>
      </c>
      <c r="M20" s="138" t="str">
        <f aca="false">IF(OR(M$10="",$B20=""),"",SUMIFS(INDEX(Tbl_Percentages,MATCH($B20,Tbl_Student_Names,0),),Help_Lookup_Tests,M$10,Help_Lookup_Subjects,$M$5))</f>
        <v/>
      </c>
      <c r="N20" s="138" t="str">
        <f aca="false">IF(OR(N$10="",$B20=""),"",SUMIFS(INDEX(Tbl_Percentages,MATCH($B20,Tbl_Student_Names,0),),Help_Lookup_Tests,N$10,Help_Lookup_Subjects,$M$5))</f>
        <v/>
      </c>
      <c r="O20" s="136" t="str">
        <f aca="false">IF(OR($B20="",I_Final_Calculation="No"),"",SUMIFS(INDEX(Tbl_Percentages_Final,MATCH($B20,Tbl_Student_Names,0),),Help_Lookup_Subjects_Final,$M$5))</f>
        <v/>
      </c>
      <c r="P20" s="6"/>
      <c r="Q20" s="6"/>
      <c r="R20" s="6"/>
      <c r="S20" s="6"/>
      <c r="T20" s="6"/>
      <c r="U20" s="6"/>
    </row>
    <row r="21" customFormat="false" ht="19.5" hidden="false" customHeight="false" outlineLevel="0" collapsed="false">
      <c r="A21" s="6"/>
      <c r="B21" s="137" t="str">
        <f aca="false">IF(INDEX(Tbl_Student_Names,ROW(B21)-ROW($B$10),1)="","",INDEX(Tbl_Student_Names,ROW(B21)-ROW($B$10),1))</f>
        <v/>
      </c>
      <c r="C21" s="138" t="str">
        <f aca="false">IF(OR(C$10="",$B21=""),"",SUMIFS(INDEX(Tbl_Percentages,MATCH($B21,Tbl_Student_Names,0),),Help_Lookup_Tests,C$10,Help_Lookup_Subjects,$M$5))</f>
        <v/>
      </c>
      <c r="D21" s="138" t="str">
        <f aca="false">IF(OR(D$10="",$B21=""),"",SUMIFS(INDEX(Tbl_Percentages,MATCH($B21,Tbl_Student_Names,0),),Help_Lookup_Tests,D$10,Help_Lookup_Subjects,$M$5))</f>
        <v/>
      </c>
      <c r="E21" s="138" t="str">
        <f aca="false">IF(OR(E$10="",$B21=""),"",SUMIFS(INDEX(Tbl_Percentages,MATCH($B21,Tbl_Student_Names,0),),Help_Lookup_Tests,E$10,Help_Lookup_Subjects,$M$5))</f>
        <v/>
      </c>
      <c r="F21" s="138" t="str">
        <f aca="false">IF(OR(F$10="",$B21=""),"",SUMIFS(INDEX(Tbl_Percentages,MATCH($B21,Tbl_Student_Names,0),),Help_Lookup_Tests,F$10,Help_Lookup_Subjects,$M$5))</f>
        <v/>
      </c>
      <c r="G21" s="138" t="str">
        <f aca="false">IF(OR(G$10="",$B21=""),"",SUMIFS(INDEX(Tbl_Percentages,MATCH($B21,Tbl_Student_Names,0),),Help_Lookup_Tests,G$10,Help_Lookup_Subjects,$M$5))</f>
        <v/>
      </c>
      <c r="H21" s="138" t="str">
        <f aca="false">IF(OR(H$10="",$B21=""),"",SUMIFS(INDEX(Tbl_Percentages,MATCH($B21,Tbl_Student_Names,0),),Help_Lookup_Tests,H$10,Help_Lookup_Subjects,$M$5))</f>
        <v/>
      </c>
      <c r="I21" s="138" t="str">
        <f aca="false">IF(OR(I$10="",$B21=""),"",SUMIFS(INDEX(Tbl_Percentages,MATCH($B21,Tbl_Student_Names,0),),Help_Lookup_Tests,I$10,Help_Lookup_Subjects,$M$5))</f>
        <v/>
      </c>
      <c r="J21" s="138" t="str">
        <f aca="false">IF(OR(J$10="",$B21=""),"",SUMIFS(INDEX(Tbl_Percentages,MATCH($B21,Tbl_Student_Names,0),),Help_Lookup_Tests,J$10,Help_Lookup_Subjects,$M$5))</f>
        <v/>
      </c>
      <c r="K21" s="138" t="str">
        <f aca="false">IF(OR(K$10="",$B21=""),"",SUMIFS(INDEX(Tbl_Percentages,MATCH($B21,Tbl_Student_Names,0),),Help_Lookup_Tests,K$10,Help_Lookup_Subjects,$M$5))</f>
        <v/>
      </c>
      <c r="L21" s="138" t="str">
        <f aca="false">IF(OR(L$10="",$B21=""),"",SUMIFS(INDEX(Tbl_Percentages,MATCH($B21,Tbl_Student_Names,0),),Help_Lookup_Tests,L$10,Help_Lookup_Subjects,$M$5))</f>
        <v/>
      </c>
      <c r="M21" s="138" t="str">
        <f aca="false">IF(OR(M$10="",$B21=""),"",SUMIFS(INDEX(Tbl_Percentages,MATCH($B21,Tbl_Student_Names,0),),Help_Lookup_Tests,M$10,Help_Lookup_Subjects,$M$5))</f>
        <v/>
      </c>
      <c r="N21" s="138" t="str">
        <f aca="false">IF(OR(N$10="",$B21=""),"",SUMIFS(INDEX(Tbl_Percentages,MATCH($B21,Tbl_Student_Names,0),),Help_Lookup_Tests,N$10,Help_Lookup_Subjects,$M$5))</f>
        <v/>
      </c>
      <c r="O21" s="136" t="str">
        <f aca="false">IF(OR($B21="",I_Final_Calculation="No"),"",SUMIFS(INDEX(Tbl_Percentages_Final,MATCH($B21,Tbl_Student_Names,0),),Help_Lookup_Subjects_Final,$M$5))</f>
        <v/>
      </c>
      <c r="P21" s="6"/>
      <c r="Q21" s="6"/>
      <c r="R21" s="6"/>
      <c r="S21" s="6"/>
      <c r="T21" s="6"/>
      <c r="U21" s="6"/>
    </row>
    <row r="22" customFormat="false" ht="19.5" hidden="false" customHeight="false" outlineLevel="0" collapsed="false">
      <c r="A22" s="6"/>
      <c r="B22" s="137" t="str">
        <f aca="false">IF(INDEX(Tbl_Student_Names,ROW(B22)-ROW($B$10),1)="","",INDEX(Tbl_Student_Names,ROW(B22)-ROW($B$10),1))</f>
        <v/>
      </c>
      <c r="C22" s="138" t="str">
        <f aca="false">IF(OR(C$10="",$B22=""),"",SUMIFS(INDEX(Tbl_Percentages,MATCH($B22,Tbl_Student_Names,0),),Help_Lookup_Tests,C$10,Help_Lookup_Subjects,$M$5))</f>
        <v/>
      </c>
      <c r="D22" s="138" t="str">
        <f aca="false">IF(OR(D$10="",$B22=""),"",SUMIFS(INDEX(Tbl_Percentages,MATCH($B22,Tbl_Student_Names,0),),Help_Lookup_Tests,D$10,Help_Lookup_Subjects,$M$5))</f>
        <v/>
      </c>
      <c r="E22" s="138" t="str">
        <f aca="false">IF(OR(E$10="",$B22=""),"",SUMIFS(INDEX(Tbl_Percentages,MATCH($B22,Tbl_Student_Names,0),),Help_Lookup_Tests,E$10,Help_Lookup_Subjects,$M$5))</f>
        <v/>
      </c>
      <c r="F22" s="138" t="str">
        <f aca="false">IF(OR(F$10="",$B22=""),"",SUMIFS(INDEX(Tbl_Percentages,MATCH($B22,Tbl_Student_Names,0),),Help_Lookup_Tests,F$10,Help_Lookup_Subjects,$M$5))</f>
        <v/>
      </c>
      <c r="G22" s="138" t="str">
        <f aca="false">IF(OR(G$10="",$B22=""),"",SUMIFS(INDEX(Tbl_Percentages,MATCH($B22,Tbl_Student_Names,0),),Help_Lookup_Tests,G$10,Help_Lookup_Subjects,$M$5))</f>
        <v/>
      </c>
      <c r="H22" s="138" t="str">
        <f aca="false">IF(OR(H$10="",$B22=""),"",SUMIFS(INDEX(Tbl_Percentages,MATCH($B22,Tbl_Student_Names,0),),Help_Lookup_Tests,H$10,Help_Lookup_Subjects,$M$5))</f>
        <v/>
      </c>
      <c r="I22" s="138" t="str">
        <f aca="false">IF(OR(I$10="",$B22=""),"",SUMIFS(INDEX(Tbl_Percentages,MATCH($B22,Tbl_Student_Names,0),),Help_Lookup_Tests,I$10,Help_Lookup_Subjects,$M$5))</f>
        <v/>
      </c>
      <c r="J22" s="138" t="str">
        <f aca="false">IF(OR(J$10="",$B22=""),"",SUMIFS(INDEX(Tbl_Percentages,MATCH($B22,Tbl_Student_Names,0),),Help_Lookup_Tests,J$10,Help_Lookup_Subjects,$M$5))</f>
        <v/>
      </c>
      <c r="K22" s="138" t="str">
        <f aca="false">IF(OR(K$10="",$B22=""),"",SUMIFS(INDEX(Tbl_Percentages,MATCH($B22,Tbl_Student_Names,0),),Help_Lookup_Tests,K$10,Help_Lookup_Subjects,$M$5))</f>
        <v/>
      </c>
      <c r="L22" s="138" t="str">
        <f aca="false">IF(OR(L$10="",$B22=""),"",SUMIFS(INDEX(Tbl_Percentages,MATCH($B22,Tbl_Student_Names,0),),Help_Lookup_Tests,L$10,Help_Lookup_Subjects,$M$5))</f>
        <v/>
      </c>
      <c r="M22" s="138" t="str">
        <f aca="false">IF(OR(M$10="",$B22=""),"",SUMIFS(INDEX(Tbl_Percentages,MATCH($B22,Tbl_Student_Names,0),),Help_Lookup_Tests,M$10,Help_Lookup_Subjects,$M$5))</f>
        <v/>
      </c>
      <c r="N22" s="138" t="str">
        <f aca="false">IF(OR(N$10="",$B22=""),"",SUMIFS(INDEX(Tbl_Percentages,MATCH($B22,Tbl_Student_Names,0),),Help_Lookup_Tests,N$10,Help_Lookup_Subjects,$M$5))</f>
        <v/>
      </c>
      <c r="O22" s="136" t="str">
        <f aca="false">IF(OR($B22="",I_Final_Calculation="No"),"",SUMIFS(INDEX(Tbl_Percentages_Final,MATCH($B22,Tbl_Student_Names,0),),Help_Lookup_Subjects_Final,$M$5))</f>
        <v/>
      </c>
      <c r="P22" s="6"/>
      <c r="Q22" s="6"/>
      <c r="R22" s="6"/>
      <c r="S22" s="6"/>
      <c r="T22" s="6"/>
      <c r="U22" s="6"/>
    </row>
    <row r="23" customFormat="false" ht="19.5" hidden="false" customHeight="false" outlineLevel="0" collapsed="false">
      <c r="A23" s="6"/>
      <c r="B23" s="137" t="str">
        <f aca="false">IF(INDEX(Tbl_Student_Names,ROW(B23)-ROW($B$10),1)="","",INDEX(Tbl_Student_Names,ROW(B23)-ROW($B$10),1))</f>
        <v/>
      </c>
      <c r="C23" s="138" t="str">
        <f aca="false">IF(OR(C$10="",$B23=""),"",SUMIFS(INDEX(Tbl_Percentages,MATCH($B23,Tbl_Student_Names,0),),Help_Lookup_Tests,C$10,Help_Lookup_Subjects,$M$5))</f>
        <v/>
      </c>
      <c r="D23" s="138" t="str">
        <f aca="false">IF(OR(D$10="",$B23=""),"",SUMIFS(INDEX(Tbl_Percentages,MATCH($B23,Tbl_Student_Names,0),),Help_Lookup_Tests,D$10,Help_Lookup_Subjects,$M$5))</f>
        <v/>
      </c>
      <c r="E23" s="138" t="str">
        <f aca="false">IF(OR(E$10="",$B23=""),"",SUMIFS(INDEX(Tbl_Percentages,MATCH($B23,Tbl_Student_Names,0),),Help_Lookup_Tests,E$10,Help_Lookup_Subjects,$M$5))</f>
        <v/>
      </c>
      <c r="F23" s="138" t="str">
        <f aca="false">IF(OR(F$10="",$B23=""),"",SUMIFS(INDEX(Tbl_Percentages,MATCH($B23,Tbl_Student_Names,0),),Help_Lookup_Tests,F$10,Help_Lookup_Subjects,$M$5))</f>
        <v/>
      </c>
      <c r="G23" s="138" t="str">
        <f aca="false">IF(OR(G$10="",$B23=""),"",SUMIFS(INDEX(Tbl_Percentages,MATCH($B23,Tbl_Student_Names,0),),Help_Lookup_Tests,G$10,Help_Lookup_Subjects,$M$5))</f>
        <v/>
      </c>
      <c r="H23" s="138" t="str">
        <f aca="false">IF(OR(H$10="",$B23=""),"",SUMIFS(INDEX(Tbl_Percentages,MATCH($B23,Tbl_Student_Names,0),),Help_Lookup_Tests,H$10,Help_Lookup_Subjects,$M$5))</f>
        <v/>
      </c>
      <c r="I23" s="138" t="str">
        <f aca="false">IF(OR(I$10="",$B23=""),"",SUMIFS(INDEX(Tbl_Percentages,MATCH($B23,Tbl_Student_Names,0),),Help_Lookup_Tests,I$10,Help_Lookup_Subjects,$M$5))</f>
        <v/>
      </c>
      <c r="J23" s="138" t="str">
        <f aca="false">IF(OR(J$10="",$B23=""),"",SUMIFS(INDEX(Tbl_Percentages,MATCH($B23,Tbl_Student_Names,0),),Help_Lookup_Tests,J$10,Help_Lookup_Subjects,$M$5))</f>
        <v/>
      </c>
      <c r="K23" s="138" t="str">
        <f aca="false">IF(OR(K$10="",$B23=""),"",SUMIFS(INDEX(Tbl_Percentages,MATCH($B23,Tbl_Student_Names,0),),Help_Lookup_Tests,K$10,Help_Lookup_Subjects,$M$5))</f>
        <v/>
      </c>
      <c r="L23" s="138" t="str">
        <f aca="false">IF(OR(L$10="",$B23=""),"",SUMIFS(INDEX(Tbl_Percentages,MATCH($B23,Tbl_Student_Names,0),),Help_Lookup_Tests,L$10,Help_Lookup_Subjects,$M$5))</f>
        <v/>
      </c>
      <c r="M23" s="138" t="str">
        <f aca="false">IF(OR(M$10="",$B23=""),"",SUMIFS(INDEX(Tbl_Percentages,MATCH($B23,Tbl_Student_Names,0),),Help_Lookup_Tests,M$10,Help_Lookup_Subjects,$M$5))</f>
        <v/>
      </c>
      <c r="N23" s="138" t="str">
        <f aca="false">IF(OR(N$10="",$B23=""),"",SUMIFS(INDEX(Tbl_Percentages,MATCH($B23,Tbl_Student_Names,0),),Help_Lookup_Tests,N$10,Help_Lookup_Subjects,$M$5))</f>
        <v/>
      </c>
      <c r="O23" s="136" t="str">
        <f aca="false">IF(OR($B23="",I_Final_Calculation="No"),"",SUMIFS(INDEX(Tbl_Percentages_Final,MATCH($B23,Tbl_Student_Names,0),),Help_Lookup_Subjects_Final,$M$5))</f>
        <v/>
      </c>
      <c r="P23" s="6"/>
      <c r="Q23" s="6"/>
      <c r="R23" s="6"/>
      <c r="S23" s="6"/>
      <c r="T23" s="6"/>
      <c r="U23" s="6"/>
    </row>
    <row r="24" customFormat="false" ht="19.5" hidden="false" customHeight="false" outlineLevel="0" collapsed="false">
      <c r="A24" s="6"/>
      <c r="B24" s="137" t="str">
        <f aca="false">IF(INDEX(Tbl_Student_Names,ROW(B24)-ROW($B$10),1)="","",INDEX(Tbl_Student_Names,ROW(B24)-ROW($B$10),1))</f>
        <v/>
      </c>
      <c r="C24" s="138" t="str">
        <f aca="false">IF(OR(C$10="",$B24=""),"",SUMIFS(INDEX(Tbl_Percentages,MATCH($B24,Tbl_Student_Names,0),),Help_Lookup_Tests,C$10,Help_Lookup_Subjects,$M$5))</f>
        <v/>
      </c>
      <c r="D24" s="138" t="str">
        <f aca="false">IF(OR(D$10="",$B24=""),"",SUMIFS(INDEX(Tbl_Percentages,MATCH($B24,Tbl_Student_Names,0),),Help_Lookup_Tests,D$10,Help_Lookup_Subjects,$M$5))</f>
        <v/>
      </c>
      <c r="E24" s="138" t="str">
        <f aca="false">IF(OR(E$10="",$B24=""),"",SUMIFS(INDEX(Tbl_Percentages,MATCH($B24,Tbl_Student_Names,0),),Help_Lookup_Tests,E$10,Help_Lookup_Subjects,$M$5))</f>
        <v/>
      </c>
      <c r="F24" s="138" t="str">
        <f aca="false">IF(OR(F$10="",$B24=""),"",SUMIFS(INDEX(Tbl_Percentages,MATCH($B24,Tbl_Student_Names,0),),Help_Lookup_Tests,F$10,Help_Lookup_Subjects,$M$5))</f>
        <v/>
      </c>
      <c r="G24" s="138" t="str">
        <f aca="false">IF(OR(G$10="",$B24=""),"",SUMIFS(INDEX(Tbl_Percentages,MATCH($B24,Tbl_Student_Names,0),),Help_Lookup_Tests,G$10,Help_Lookup_Subjects,$M$5))</f>
        <v/>
      </c>
      <c r="H24" s="138" t="str">
        <f aca="false">IF(OR(H$10="",$B24=""),"",SUMIFS(INDEX(Tbl_Percentages,MATCH($B24,Tbl_Student_Names,0),),Help_Lookup_Tests,H$10,Help_Lookup_Subjects,$M$5))</f>
        <v/>
      </c>
      <c r="I24" s="138" t="str">
        <f aca="false">IF(OR(I$10="",$B24=""),"",SUMIFS(INDEX(Tbl_Percentages,MATCH($B24,Tbl_Student_Names,0),),Help_Lookup_Tests,I$10,Help_Lookup_Subjects,$M$5))</f>
        <v/>
      </c>
      <c r="J24" s="138" t="str">
        <f aca="false">IF(OR(J$10="",$B24=""),"",SUMIFS(INDEX(Tbl_Percentages,MATCH($B24,Tbl_Student_Names,0),),Help_Lookup_Tests,J$10,Help_Lookup_Subjects,$M$5))</f>
        <v/>
      </c>
      <c r="K24" s="138" t="str">
        <f aca="false">IF(OR(K$10="",$B24=""),"",SUMIFS(INDEX(Tbl_Percentages,MATCH($B24,Tbl_Student_Names,0),),Help_Lookup_Tests,K$10,Help_Lookup_Subjects,$M$5))</f>
        <v/>
      </c>
      <c r="L24" s="138" t="str">
        <f aca="false">IF(OR(L$10="",$B24=""),"",SUMIFS(INDEX(Tbl_Percentages,MATCH($B24,Tbl_Student_Names,0),),Help_Lookup_Tests,L$10,Help_Lookup_Subjects,$M$5))</f>
        <v/>
      </c>
      <c r="M24" s="138" t="str">
        <f aca="false">IF(OR(M$10="",$B24=""),"",SUMIFS(INDEX(Tbl_Percentages,MATCH($B24,Tbl_Student_Names,0),),Help_Lookup_Tests,M$10,Help_Lookup_Subjects,$M$5))</f>
        <v/>
      </c>
      <c r="N24" s="138" t="str">
        <f aca="false">IF(OR(N$10="",$B24=""),"",SUMIFS(INDEX(Tbl_Percentages,MATCH($B24,Tbl_Student_Names,0),),Help_Lookup_Tests,N$10,Help_Lookup_Subjects,$M$5))</f>
        <v/>
      </c>
      <c r="O24" s="136" t="str">
        <f aca="false">IF(OR($B24="",I_Final_Calculation="No"),"",SUMIFS(INDEX(Tbl_Percentages_Final,MATCH($B24,Tbl_Student_Names,0),),Help_Lookup_Subjects_Final,$M$5))</f>
        <v/>
      </c>
      <c r="P24" s="6"/>
      <c r="Q24" s="6"/>
      <c r="R24" s="6"/>
      <c r="S24" s="6"/>
      <c r="T24" s="6"/>
      <c r="U24" s="6"/>
    </row>
    <row r="25" customFormat="false" ht="19.5" hidden="false" customHeight="false" outlineLevel="0" collapsed="false">
      <c r="A25" s="6"/>
      <c r="B25" s="137" t="str">
        <f aca="false">IF(INDEX(Tbl_Student_Names,ROW(B25)-ROW($B$10),1)="","",INDEX(Tbl_Student_Names,ROW(B25)-ROW($B$10),1))</f>
        <v/>
      </c>
      <c r="C25" s="138" t="str">
        <f aca="false">IF(OR(C$10="",$B25=""),"",SUMIFS(INDEX(Tbl_Percentages,MATCH($B25,Tbl_Student_Names,0),),Help_Lookup_Tests,C$10,Help_Lookup_Subjects,$M$5))</f>
        <v/>
      </c>
      <c r="D25" s="138" t="str">
        <f aca="false">IF(OR(D$10="",$B25=""),"",SUMIFS(INDEX(Tbl_Percentages,MATCH($B25,Tbl_Student_Names,0),),Help_Lookup_Tests,D$10,Help_Lookup_Subjects,$M$5))</f>
        <v/>
      </c>
      <c r="E25" s="138" t="str">
        <f aca="false">IF(OR(E$10="",$B25=""),"",SUMIFS(INDEX(Tbl_Percentages,MATCH($B25,Tbl_Student_Names,0),),Help_Lookup_Tests,E$10,Help_Lookup_Subjects,$M$5))</f>
        <v/>
      </c>
      <c r="F25" s="138" t="str">
        <f aca="false">IF(OR(F$10="",$B25=""),"",SUMIFS(INDEX(Tbl_Percentages,MATCH($B25,Tbl_Student_Names,0),),Help_Lookup_Tests,F$10,Help_Lookup_Subjects,$M$5))</f>
        <v/>
      </c>
      <c r="G25" s="138" t="str">
        <f aca="false">IF(OR(G$10="",$B25=""),"",SUMIFS(INDEX(Tbl_Percentages,MATCH($B25,Tbl_Student_Names,0),),Help_Lookup_Tests,G$10,Help_Lookup_Subjects,$M$5))</f>
        <v/>
      </c>
      <c r="H25" s="138" t="str">
        <f aca="false">IF(OR(H$10="",$B25=""),"",SUMIFS(INDEX(Tbl_Percentages,MATCH($B25,Tbl_Student_Names,0),),Help_Lookup_Tests,H$10,Help_Lookup_Subjects,$M$5))</f>
        <v/>
      </c>
      <c r="I25" s="138" t="str">
        <f aca="false">IF(OR(I$10="",$B25=""),"",SUMIFS(INDEX(Tbl_Percentages,MATCH($B25,Tbl_Student_Names,0),),Help_Lookup_Tests,I$10,Help_Lookup_Subjects,$M$5))</f>
        <v/>
      </c>
      <c r="J25" s="138" t="str">
        <f aca="false">IF(OR(J$10="",$B25=""),"",SUMIFS(INDEX(Tbl_Percentages,MATCH($B25,Tbl_Student_Names,0),),Help_Lookup_Tests,J$10,Help_Lookup_Subjects,$M$5))</f>
        <v/>
      </c>
      <c r="K25" s="138" t="str">
        <f aca="false">IF(OR(K$10="",$B25=""),"",SUMIFS(INDEX(Tbl_Percentages,MATCH($B25,Tbl_Student_Names,0),),Help_Lookup_Tests,K$10,Help_Lookup_Subjects,$M$5))</f>
        <v/>
      </c>
      <c r="L25" s="138" t="str">
        <f aca="false">IF(OR(L$10="",$B25=""),"",SUMIFS(INDEX(Tbl_Percentages,MATCH($B25,Tbl_Student_Names,0),),Help_Lookup_Tests,L$10,Help_Lookup_Subjects,$M$5))</f>
        <v/>
      </c>
      <c r="M25" s="138" t="str">
        <f aca="false">IF(OR(M$10="",$B25=""),"",SUMIFS(INDEX(Tbl_Percentages,MATCH($B25,Tbl_Student_Names,0),),Help_Lookup_Tests,M$10,Help_Lookup_Subjects,$M$5))</f>
        <v/>
      </c>
      <c r="N25" s="138" t="str">
        <f aca="false">IF(OR(N$10="",$B25=""),"",SUMIFS(INDEX(Tbl_Percentages,MATCH($B25,Tbl_Student_Names,0),),Help_Lookup_Tests,N$10,Help_Lookup_Subjects,$M$5))</f>
        <v/>
      </c>
      <c r="O25" s="136" t="str">
        <f aca="false">IF(OR($B25="",I_Final_Calculation="No"),"",SUMIFS(INDEX(Tbl_Percentages_Final,MATCH($B25,Tbl_Student_Names,0),),Help_Lookup_Subjects_Final,$M$5))</f>
        <v/>
      </c>
      <c r="P25" s="6"/>
      <c r="Q25" s="6"/>
      <c r="R25" s="6"/>
      <c r="S25" s="6"/>
      <c r="T25" s="6"/>
      <c r="U25" s="6"/>
    </row>
    <row r="26" customFormat="false" ht="19.5" hidden="false" customHeight="false" outlineLevel="0" collapsed="false">
      <c r="A26" s="6"/>
      <c r="B26" s="137" t="str">
        <f aca="false">IF(INDEX(Tbl_Student_Names,ROW(B26)-ROW($B$10),1)="","",INDEX(Tbl_Student_Names,ROW(B26)-ROW($B$10),1))</f>
        <v/>
      </c>
      <c r="C26" s="138" t="str">
        <f aca="false">IF(OR(C$10="",$B26=""),"",SUMIFS(INDEX(Tbl_Percentages,MATCH($B26,Tbl_Student_Names,0),),Help_Lookup_Tests,C$10,Help_Lookup_Subjects,$M$5))</f>
        <v/>
      </c>
      <c r="D26" s="138" t="str">
        <f aca="false">IF(OR(D$10="",$B26=""),"",SUMIFS(INDEX(Tbl_Percentages,MATCH($B26,Tbl_Student_Names,0),),Help_Lookup_Tests,D$10,Help_Lookup_Subjects,$M$5))</f>
        <v/>
      </c>
      <c r="E26" s="138" t="str">
        <f aca="false">IF(OR(E$10="",$B26=""),"",SUMIFS(INDEX(Tbl_Percentages,MATCH($B26,Tbl_Student_Names,0),),Help_Lookup_Tests,E$10,Help_Lookup_Subjects,$M$5))</f>
        <v/>
      </c>
      <c r="F26" s="138" t="str">
        <f aca="false">IF(OR(F$10="",$B26=""),"",SUMIFS(INDEX(Tbl_Percentages,MATCH($B26,Tbl_Student_Names,0),),Help_Lookup_Tests,F$10,Help_Lookup_Subjects,$M$5))</f>
        <v/>
      </c>
      <c r="G26" s="138" t="str">
        <f aca="false">IF(OR(G$10="",$B26=""),"",SUMIFS(INDEX(Tbl_Percentages,MATCH($B26,Tbl_Student_Names,0),),Help_Lookup_Tests,G$10,Help_Lookup_Subjects,$M$5))</f>
        <v/>
      </c>
      <c r="H26" s="138" t="str">
        <f aca="false">IF(OR(H$10="",$B26=""),"",SUMIFS(INDEX(Tbl_Percentages,MATCH($B26,Tbl_Student_Names,0),),Help_Lookup_Tests,H$10,Help_Lookup_Subjects,$M$5))</f>
        <v/>
      </c>
      <c r="I26" s="138" t="str">
        <f aca="false">IF(OR(I$10="",$B26=""),"",SUMIFS(INDEX(Tbl_Percentages,MATCH($B26,Tbl_Student_Names,0),),Help_Lookup_Tests,I$10,Help_Lookup_Subjects,$M$5))</f>
        <v/>
      </c>
      <c r="J26" s="138" t="str">
        <f aca="false">IF(OR(J$10="",$B26=""),"",SUMIFS(INDEX(Tbl_Percentages,MATCH($B26,Tbl_Student_Names,0),),Help_Lookup_Tests,J$10,Help_Lookup_Subjects,$M$5))</f>
        <v/>
      </c>
      <c r="K26" s="138" t="str">
        <f aca="false">IF(OR(K$10="",$B26=""),"",SUMIFS(INDEX(Tbl_Percentages,MATCH($B26,Tbl_Student_Names,0),),Help_Lookup_Tests,K$10,Help_Lookup_Subjects,$M$5))</f>
        <v/>
      </c>
      <c r="L26" s="138" t="str">
        <f aca="false">IF(OR(L$10="",$B26=""),"",SUMIFS(INDEX(Tbl_Percentages,MATCH($B26,Tbl_Student_Names,0),),Help_Lookup_Tests,L$10,Help_Lookup_Subjects,$M$5))</f>
        <v/>
      </c>
      <c r="M26" s="138" t="str">
        <f aca="false">IF(OR(M$10="",$B26=""),"",SUMIFS(INDEX(Tbl_Percentages,MATCH($B26,Tbl_Student_Names,0),),Help_Lookup_Tests,M$10,Help_Lookup_Subjects,$M$5))</f>
        <v/>
      </c>
      <c r="N26" s="138" t="str">
        <f aca="false">IF(OR(N$10="",$B26=""),"",SUMIFS(INDEX(Tbl_Percentages,MATCH($B26,Tbl_Student_Names,0),),Help_Lookup_Tests,N$10,Help_Lookup_Subjects,$M$5))</f>
        <v/>
      </c>
      <c r="O26" s="136" t="str">
        <f aca="false">IF(OR($B26="",I_Final_Calculation="No"),"",SUMIFS(INDEX(Tbl_Percentages_Final,MATCH($B26,Tbl_Student_Names,0),),Help_Lookup_Subjects_Final,$M$5))</f>
        <v/>
      </c>
      <c r="P26" s="6"/>
      <c r="Q26" s="6"/>
      <c r="R26" s="6"/>
      <c r="S26" s="6"/>
      <c r="T26" s="6"/>
      <c r="U26" s="6"/>
    </row>
    <row r="27" customFormat="false" ht="19.5" hidden="false" customHeight="false" outlineLevel="0" collapsed="false">
      <c r="A27" s="6"/>
      <c r="B27" s="137" t="str">
        <f aca="false">IF(INDEX(Tbl_Student_Names,ROW(B27)-ROW($B$10),1)="","",INDEX(Tbl_Student_Names,ROW(B27)-ROW($B$10),1))</f>
        <v/>
      </c>
      <c r="C27" s="138" t="str">
        <f aca="false">IF(OR(C$10="",$B27=""),"",SUMIFS(INDEX(Tbl_Percentages,MATCH($B27,Tbl_Student_Names,0),),Help_Lookup_Tests,C$10,Help_Lookup_Subjects,$M$5))</f>
        <v/>
      </c>
      <c r="D27" s="138" t="str">
        <f aca="false">IF(OR(D$10="",$B27=""),"",SUMIFS(INDEX(Tbl_Percentages,MATCH($B27,Tbl_Student_Names,0),),Help_Lookup_Tests,D$10,Help_Lookup_Subjects,$M$5))</f>
        <v/>
      </c>
      <c r="E27" s="138" t="str">
        <f aca="false">IF(OR(E$10="",$B27=""),"",SUMIFS(INDEX(Tbl_Percentages,MATCH($B27,Tbl_Student_Names,0),),Help_Lookup_Tests,E$10,Help_Lookup_Subjects,$M$5))</f>
        <v/>
      </c>
      <c r="F27" s="138" t="str">
        <f aca="false">IF(OR(F$10="",$B27=""),"",SUMIFS(INDEX(Tbl_Percentages,MATCH($B27,Tbl_Student_Names,0),),Help_Lookup_Tests,F$10,Help_Lookup_Subjects,$M$5))</f>
        <v/>
      </c>
      <c r="G27" s="138" t="str">
        <f aca="false">IF(OR(G$10="",$B27=""),"",SUMIFS(INDEX(Tbl_Percentages,MATCH($B27,Tbl_Student_Names,0),),Help_Lookup_Tests,G$10,Help_Lookup_Subjects,$M$5))</f>
        <v/>
      </c>
      <c r="H27" s="138" t="str">
        <f aca="false">IF(OR(H$10="",$B27=""),"",SUMIFS(INDEX(Tbl_Percentages,MATCH($B27,Tbl_Student_Names,0),),Help_Lookup_Tests,H$10,Help_Lookup_Subjects,$M$5))</f>
        <v/>
      </c>
      <c r="I27" s="138" t="str">
        <f aca="false">IF(OR(I$10="",$B27=""),"",SUMIFS(INDEX(Tbl_Percentages,MATCH($B27,Tbl_Student_Names,0),),Help_Lookup_Tests,I$10,Help_Lookup_Subjects,$M$5))</f>
        <v/>
      </c>
      <c r="J27" s="138" t="str">
        <f aca="false">IF(OR(J$10="",$B27=""),"",SUMIFS(INDEX(Tbl_Percentages,MATCH($B27,Tbl_Student_Names,0),),Help_Lookup_Tests,J$10,Help_Lookup_Subjects,$M$5))</f>
        <v/>
      </c>
      <c r="K27" s="138" t="str">
        <f aca="false">IF(OR(K$10="",$B27=""),"",SUMIFS(INDEX(Tbl_Percentages,MATCH($B27,Tbl_Student_Names,0),),Help_Lookup_Tests,K$10,Help_Lookup_Subjects,$M$5))</f>
        <v/>
      </c>
      <c r="L27" s="138" t="str">
        <f aca="false">IF(OR(L$10="",$B27=""),"",SUMIFS(INDEX(Tbl_Percentages,MATCH($B27,Tbl_Student_Names,0),),Help_Lookup_Tests,L$10,Help_Lookup_Subjects,$M$5))</f>
        <v/>
      </c>
      <c r="M27" s="138" t="str">
        <f aca="false">IF(OR(M$10="",$B27=""),"",SUMIFS(INDEX(Tbl_Percentages,MATCH($B27,Tbl_Student_Names,0),),Help_Lookup_Tests,M$10,Help_Lookup_Subjects,$M$5))</f>
        <v/>
      </c>
      <c r="N27" s="138" t="str">
        <f aca="false">IF(OR(N$10="",$B27=""),"",SUMIFS(INDEX(Tbl_Percentages,MATCH($B27,Tbl_Student_Names,0),),Help_Lookup_Tests,N$10,Help_Lookup_Subjects,$M$5))</f>
        <v/>
      </c>
      <c r="O27" s="136" t="str">
        <f aca="false">IF(OR($B27="",I_Final_Calculation="No"),"",SUMIFS(INDEX(Tbl_Percentages_Final,MATCH($B27,Tbl_Student_Names,0),),Help_Lookup_Subjects_Final,$M$5))</f>
        <v/>
      </c>
      <c r="P27" s="6"/>
      <c r="Q27" s="6"/>
      <c r="R27" s="6"/>
      <c r="S27" s="6"/>
      <c r="T27" s="6"/>
      <c r="U27" s="6"/>
    </row>
    <row r="28" customFormat="false" ht="19.5" hidden="false" customHeight="false" outlineLevel="0" collapsed="false">
      <c r="A28" s="6"/>
      <c r="B28" s="137" t="str">
        <f aca="false">IF(INDEX(Tbl_Student_Names,ROW(B28)-ROW($B$10),1)="","",INDEX(Tbl_Student_Names,ROW(B28)-ROW($B$10),1))</f>
        <v/>
      </c>
      <c r="C28" s="138" t="str">
        <f aca="false">IF(OR(C$10="",$B28=""),"",SUMIFS(INDEX(Tbl_Percentages,MATCH($B28,Tbl_Student_Names,0),),Help_Lookup_Tests,C$10,Help_Lookup_Subjects,$M$5))</f>
        <v/>
      </c>
      <c r="D28" s="138" t="str">
        <f aca="false">IF(OR(D$10="",$B28=""),"",SUMIFS(INDEX(Tbl_Percentages,MATCH($B28,Tbl_Student_Names,0),),Help_Lookup_Tests,D$10,Help_Lookup_Subjects,$M$5))</f>
        <v/>
      </c>
      <c r="E28" s="138" t="str">
        <f aca="false">IF(OR(E$10="",$B28=""),"",SUMIFS(INDEX(Tbl_Percentages,MATCH($B28,Tbl_Student_Names,0),),Help_Lookup_Tests,E$10,Help_Lookup_Subjects,$M$5))</f>
        <v/>
      </c>
      <c r="F28" s="138" t="str">
        <f aca="false">IF(OR(F$10="",$B28=""),"",SUMIFS(INDEX(Tbl_Percentages,MATCH($B28,Tbl_Student_Names,0),),Help_Lookup_Tests,F$10,Help_Lookup_Subjects,$M$5))</f>
        <v/>
      </c>
      <c r="G28" s="138" t="str">
        <f aca="false">IF(OR(G$10="",$B28=""),"",SUMIFS(INDEX(Tbl_Percentages,MATCH($B28,Tbl_Student_Names,0),),Help_Lookup_Tests,G$10,Help_Lookup_Subjects,$M$5))</f>
        <v/>
      </c>
      <c r="H28" s="138" t="str">
        <f aca="false">IF(OR(H$10="",$B28=""),"",SUMIFS(INDEX(Tbl_Percentages,MATCH($B28,Tbl_Student_Names,0),),Help_Lookup_Tests,H$10,Help_Lookup_Subjects,$M$5))</f>
        <v/>
      </c>
      <c r="I28" s="138" t="str">
        <f aca="false">IF(OR(I$10="",$B28=""),"",SUMIFS(INDEX(Tbl_Percentages,MATCH($B28,Tbl_Student_Names,0),),Help_Lookup_Tests,I$10,Help_Lookup_Subjects,$M$5))</f>
        <v/>
      </c>
      <c r="J28" s="138" t="str">
        <f aca="false">IF(OR(J$10="",$B28=""),"",SUMIFS(INDEX(Tbl_Percentages,MATCH($B28,Tbl_Student_Names,0),),Help_Lookup_Tests,J$10,Help_Lookup_Subjects,$M$5))</f>
        <v/>
      </c>
      <c r="K28" s="138" t="str">
        <f aca="false">IF(OR(K$10="",$B28=""),"",SUMIFS(INDEX(Tbl_Percentages,MATCH($B28,Tbl_Student_Names,0),),Help_Lookup_Tests,K$10,Help_Lookup_Subjects,$M$5))</f>
        <v/>
      </c>
      <c r="L28" s="138" t="str">
        <f aca="false">IF(OR(L$10="",$B28=""),"",SUMIFS(INDEX(Tbl_Percentages,MATCH($B28,Tbl_Student_Names,0),),Help_Lookup_Tests,L$10,Help_Lookup_Subjects,$M$5))</f>
        <v/>
      </c>
      <c r="M28" s="138" t="str">
        <f aca="false">IF(OR(M$10="",$B28=""),"",SUMIFS(INDEX(Tbl_Percentages,MATCH($B28,Tbl_Student_Names,0),),Help_Lookup_Tests,M$10,Help_Lookup_Subjects,$M$5))</f>
        <v/>
      </c>
      <c r="N28" s="138" t="str">
        <f aca="false">IF(OR(N$10="",$B28=""),"",SUMIFS(INDEX(Tbl_Percentages,MATCH($B28,Tbl_Student_Names,0),),Help_Lookup_Tests,N$10,Help_Lookup_Subjects,$M$5))</f>
        <v/>
      </c>
      <c r="O28" s="136" t="str">
        <f aca="false">IF(OR($B28="",I_Final_Calculation="No"),"",SUMIFS(INDEX(Tbl_Percentages_Final,MATCH($B28,Tbl_Student_Names,0),),Help_Lookup_Subjects_Final,$M$5))</f>
        <v/>
      </c>
      <c r="P28" s="6"/>
      <c r="Q28" s="6"/>
      <c r="R28" s="6"/>
      <c r="S28" s="6"/>
      <c r="T28" s="6"/>
      <c r="U28" s="6"/>
    </row>
    <row r="29" customFormat="false" ht="19.5" hidden="false" customHeight="false" outlineLevel="0" collapsed="false">
      <c r="A29" s="6"/>
      <c r="B29" s="137" t="str">
        <f aca="false">IF(INDEX(Tbl_Student_Names,ROW(B29)-ROW($B$10),1)="","",INDEX(Tbl_Student_Names,ROW(B29)-ROW($B$10),1))</f>
        <v/>
      </c>
      <c r="C29" s="138" t="str">
        <f aca="false">IF(OR(C$10="",$B29=""),"",SUMIFS(INDEX(Tbl_Percentages,MATCH($B29,Tbl_Student_Names,0),),Help_Lookup_Tests,C$10,Help_Lookup_Subjects,$M$5))</f>
        <v/>
      </c>
      <c r="D29" s="138" t="str">
        <f aca="false">IF(OR(D$10="",$B29=""),"",SUMIFS(INDEX(Tbl_Percentages,MATCH($B29,Tbl_Student_Names,0),),Help_Lookup_Tests,D$10,Help_Lookup_Subjects,$M$5))</f>
        <v/>
      </c>
      <c r="E29" s="138" t="str">
        <f aca="false">IF(OR(E$10="",$B29=""),"",SUMIFS(INDEX(Tbl_Percentages,MATCH($B29,Tbl_Student_Names,0),),Help_Lookup_Tests,E$10,Help_Lookup_Subjects,$M$5))</f>
        <v/>
      </c>
      <c r="F29" s="138" t="str">
        <f aca="false">IF(OR(F$10="",$B29=""),"",SUMIFS(INDEX(Tbl_Percentages,MATCH($B29,Tbl_Student_Names,0),),Help_Lookup_Tests,F$10,Help_Lookup_Subjects,$M$5))</f>
        <v/>
      </c>
      <c r="G29" s="138" t="str">
        <f aca="false">IF(OR(G$10="",$B29=""),"",SUMIFS(INDEX(Tbl_Percentages,MATCH($B29,Tbl_Student_Names,0),),Help_Lookup_Tests,G$10,Help_Lookup_Subjects,$M$5))</f>
        <v/>
      </c>
      <c r="H29" s="138" t="str">
        <f aca="false">IF(OR(H$10="",$B29=""),"",SUMIFS(INDEX(Tbl_Percentages,MATCH($B29,Tbl_Student_Names,0),),Help_Lookup_Tests,H$10,Help_Lookup_Subjects,$M$5))</f>
        <v/>
      </c>
      <c r="I29" s="138" t="str">
        <f aca="false">IF(OR(I$10="",$B29=""),"",SUMIFS(INDEX(Tbl_Percentages,MATCH($B29,Tbl_Student_Names,0),),Help_Lookup_Tests,I$10,Help_Lookup_Subjects,$M$5))</f>
        <v/>
      </c>
      <c r="J29" s="138" t="str">
        <f aca="false">IF(OR(J$10="",$B29=""),"",SUMIFS(INDEX(Tbl_Percentages,MATCH($B29,Tbl_Student_Names,0),),Help_Lookup_Tests,J$10,Help_Lookup_Subjects,$M$5))</f>
        <v/>
      </c>
      <c r="K29" s="138" t="str">
        <f aca="false">IF(OR(K$10="",$B29=""),"",SUMIFS(INDEX(Tbl_Percentages,MATCH($B29,Tbl_Student_Names,0),),Help_Lookup_Tests,K$10,Help_Lookup_Subjects,$M$5))</f>
        <v/>
      </c>
      <c r="L29" s="138" t="str">
        <f aca="false">IF(OR(L$10="",$B29=""),"",SUMIFS(INDEX(Tbl_Percentages,MATCH($B29,Tbl_Student_Names,0),),Help_Lookup_Tests,L$10,Help_Lookup_Subjects,$M$5))</f>
        <v/>
      </c>
      <c r="M29" s="138" t="str">
        <f aca="false">IF(OR(M$10="",$B29=""),"",SUMIFS(INDEX(Tbl_Percentages,MATCH($B29,Tbl_Student_Names,0),),Help_Lookup_Tests,M$10,Help_Lookup_Subjects,$M$5))</f>
        <v/>
      </c>
      <c r="N29" s="138" t="str">
        <f aca="false">IF(OR(N$10="",$B29=""),"",SUMIFS(INDEX(Tbl_Percentages,MATCH($B29,Tbl_Student_Names,0),),Help_Lookup_Tests,N$10,Help_Lookup_Subjects,$M$5))</f>
        <v/>
      </c>
      <c r="O29" s="136" t="str">
        <f aca="false">IF(OR($B29="",I_Final_Calculation="No"),"",SUMIFS(INDEX(Tbl_Percentages_Final,MATCH($B29,Tbl_Student_Names,0),),Help_Lookup_Subjects_Final,$M$5))</f>
        <v/>
      </c>
      <c r="P29" s="6"/>
      <c r="Q29" s="6"/>
      <c r="R29" s="6"/>
      <c r="S29" s="6"/>
      <c r="T29" s="6"/>
      <c r="U29" s="6"/>
    </row>
    <row r="30" customFormat="false" ht="19.5" hidden="false" customHeight="false" outlineLevel="0" collapsed="false">
      <c r="A30" s="6"/>
      <c r="B30" s="137" t="str">
        <f aca="false">IF(INDEX(Tbl_Student_Names,ROW(B30)-ROW($B$10),1)="","",INDEX(Tbl_Student_Names,ROW(B30)-ROW($B$10),1))</f>
        <v/>
      </c>
      <c r="C30" s="138" t="str">
        <f aca="false">IF(OR(C$10="",$B30=""),"",SUMIFS(INDEX(Tbl_Percentages,MATCH($B30,Tbl_Student_Names,0),),Help_Lookup_Tests,C$10,Help_Lookup_Subjects,$M$5))</f>
        <v/>
      </c>
      <c r="D30" s="138" t="str">
        <f aca="false">IF(OR(D$10="",$B30=""),"",SUMIFS(INDEX(Tbl_Percentages,MATCH($B30,Tbl_Student_Names,0),),Help_Lookup_Tests,D$10,Help_Lookup_Subjects,$M$5))</f>
        <v/>
      </c>
      <c r="E30" s="138" t="str">
        <f aca="false">IF(OR(E$10="",$B30=""),"",SUMIFS(INDEX(Tbl_Percentages,MATCH($B30,Tbl_Student_Names,0),),Help_Lookup_Tests,E$10,Help_Lookup_Subjects,$M$5))</f>
        <v/>
      </c>
      <c r="F30" s="138" t="str">
        <f aca="false">IF(OR(F$10="",$B30=""),"",SUMIFS(INDEX(Tbl_Percentages,MATCH($B30,Tbl_Student_Names,0),),Help_Lookup_Tests,F$10,Help_Lookup_Subjects,$M$5))</f>
        <v/>
      </c>
      <c r="G30" s="138" t="str">
        <f aca="false">IF(OR(G$10="",$B30=""),"",SUMIFS(INDEX(Tbl_Percentages,MATCH($B30,Tbl_Student_Names,0),),Help_Lookup_Tests,G$10,Help_Lookup_Subjects,$M$5))</f>
        <v/>
      </c>
      <c r="H30" s="138" t="str">
        <f aca="false">IF(OR(H$10="",$B30=""),"",SUMIFS(INDEX(Tbl_Percentages,MATCH($B30,Tbl_Student_Names,0),),Help_Lookup_Tests,H$10,Help_Lookup_Subjects,$M$5))</f>
        <v/>
      </c>
      <c r="I30" s="138" t="str">
        <f aca="false">IF(OR(I$10="",$B30=""),"",SUMIFS(INDEX(Tbl_Percentages,MATCH($B30,Tbl_Student_Names,0),),Help_Lookup_Tests,I$10,Help_Lookup_Subjects,$M$5))</f>
        <v/>
      </c>
      <c r="J30" s="138" t="str">
        <f aca="false">IF(OR(J$10="",$B30=""),"",SUMIFS(INDEX(Tbl_Percentages,MATCH($B30,Tbl_Student_Names,0),),Help_Lookup_Tests,J$10,Help_Lookup_Subjects,$M$5))</f>
        <v/>
      </c>
      <c r="K30" s="138" t="str">
        <f aca="false">IF(OR(K$10="",$B30=""),"",SUMIFS(INDEX(Tbl_Percentages,MATCH($B30,Tbl_Student_Names,0),),Help_Lookup_Tests,K$10,Help_Lookup_Subjects,$M$5))</f>
        <v/>
      </c>
      <c r="L30" s="138" t="str">
        <f aca="false">IF(OR(L$10="",$B30=""),"",SUMIFS(INDEX(Tbl_Percentages,MATCH($B30,Tbl_Student_Names,0),),Help_Lookup_Tests,L$10,Help_Lookup_Subjects,$M$5))</f>
        <v/>
      </c>
      <c r="M30" s="138" t="str">
        <f aca="false">IF(OR(M$10="",$B30=""),"",SUMIFS(INDEX(Tbl_Percentages,MATCH($B30,Tbl_Student_Names,0),),Help_Lookup_Tests,M$10,Help_Lookup_Subjects,$M$5))</f>
        <v/>
      </c>
      <c r="N30" s="138" t="str">
        <f aca="false">IF(OR(N$10="",$B30=""),"",SUMIFS(INDEX(Tbl_Percentages,MATCH($B30,Tbl_Student_Names,0),),Help_Lookup_Tests,N$10,Help_Lookup_Subjects,$M$5))</f>
        <v/>
      </c>
      <c r="O30" s="136" t="str">
        <f aca="false">IF(OR($B30="",I_Final_Calculation="No"),"",SUMIFS(INDEX(Tbl_Percentages_Final,MATCH($B30,Tbl_Student_Names,0),),Help_Lookup_Subjects_Final,$M$5))</f>
        <v/>
      </c>
      <c r="P30" s="6"/>
      <c r="Q30" s="6"/>
      <c r="R30" s="6"/>
      <c r="S30" s="6"/>
      <c r="T30" s="6"/>
      <c r="U30" s="6"/>
    </row>
    <row r="31" customFormat="false" ht="19.5" hidden="false" customHeight="false" outlineLevel="0" collapsed="false">
      <c r="A31" s="6"/>
      <c r="B31" s="137" t="str">
        <f aca="false">IF(INDEX(Tbl_Student_Names,ROW(B31)-ROW($B$10),1)="","",INDEX(Tbl_Student_Names,ROW(B31)-ROW($B$10),1))</f>
        <v/>
      </c>
      <c r="C31" s="138" t="str">
        <f aca="false">IF(OR(C$10="",$B31=""),"",SUMIFS(INDEX(Tbl_Percentages,MATCH($B31,Tbl_Student_Names,0),),Help_Lookup_Tests,C$10,Help_Lookup_Subjects,$M$5))</f>
        <v/>
      </c>
      <c r="D31" s="138" t="str">
        <f aca="false">IF(OR(D$10="",$B31=""),"",SUMIFS(INDEX(Tbl_Percentages,MATCH($B31,Tbl_Student_Names,0),),Help_Lookup_Tests,D$10,Help_Lookup_Subjects,$M$5))</f>
        <v/>
      </c>
      <c r="E31" s="138" t="str">
        <f aca="false">IF(OR(E$10="",$B31=""),"",SUMIFS(INDEX(Tbl_Percentages,MATCH($B31,Tbl_Student_Names,0),),Help_Lookup_Tests,E$10,Help_Lookup_Subjects,$M$5))</f>
        <v/>
      </c>
      <c r="F31" s="138" t="str">
        <f aca="false">IF(OR(F$10="",$B31=""),"",SUMIFS(INDEX(Tbl_Percentages,MATCH($B31,Tbl_Student_Names,0),),Help_Lookup_Tests,F$10,Help_Lookup_Subjects,$M$5))</f>
        <v/>
      </c>
      <c r="G31" s="138" t="str">
        <f aca="false">IF(OR(G$10="",$B31=""),"",SUMIFS(INDEX(Tbl_Percentages,MATCH($B31,Tbl_Student_Names,0),),Help_Lookup_Tests,G$10,Help_Lookup_Subjects,$M$5))</f>
        <v/>
      </c>
      <c r="H31" s="138" t="str">
        <f aca="false">IF(OR(H$10="",$B31=""),"",SUMIFS(INDEX(Tbl_Percentages,MATCH($B31,Tbl_Student_Names,0),),Help_Lookup_Tests,H$10,Help_Lookup_Subjects,$M$5))</f>
        <v/>
      </c>
      <c r="I31" s="138" t="str">
        <f aca="false">IF(OR(I$10="",$B31=""),"",SUMIFS(INDEX(Tbl_Percentages,MATCH($B31,Tbl_Student_Names,0),),Help_Lookup_Tests,I$10,Help_Lookup_Subjects,$M$5))</f>
        <v/>
      </c>
      <c r="J31" s="138" t="str">
        <f aca="false">IF(OR(J$10="",$B31=""),"",SUMIFS(INDEX(Tbl_Percentages,MATCH($B31,Tbl_Student_Names,0),),Help_Lookup_Tests,J$10,Help_Lookup_Subjects,$M$5))</f>
        <v/>
      </c>
      <c r="K31" s="138" t="str">
        <f aca="false">IF(OR(K$10="",$B31=""),"",SUMIFS(INDEX(Tbl_Percentages,MATCH($B31,Tbl_Student_Names,0),),Help_Lookup_Tests,K$10,Help_Lookup_Subjects,$M$5))</f>
        <v/>
      </c>
      <c r="L31" s="138" t="str">
        <f aca="false">IF(OR(L$10="",$B31=""),"",SUMIFS(INDEX(Tbl_Percentages,MATCH($B31,Tbl_Student_Names,0),),Help_Lookup_Tests,L$10,Help_Lookup_Subjects,$M$5))</f>
        <v/>
      </c>
      <c r="M31" s="138" t="str">
        <f aca="false">IF(OR(M$10="",$B31=""),"",SUMIFS(INDEX(Tbl_Percentages,MATCH($B31,Tbl_Student_Names,0),),Help_Lookup_Tests,M$10,Help_Lookup_Subjects,$M$5))</f>
        <v/>
      </c>
      <c r="N31" s="138" t="str">
        <f aca="false">IF(OR(N$10="",$B31=""),"",SUMIFS(INDEX(Tbl_Percentages,MATCH($B31,Tbl_Student_Names,0),),Help_Lookup_Tests,N$10,Help_Lookup_Subjects,$M$5))</f>
        <v/>
      </c>
      <c r="O31" s="136" t="str">
        <f aca="false">IF(OR($B31="",I_Final_Calculation="No"),"",SUMIFS(INDEX(Tbl_Percentages_Final,MATCH($B31,Tbl_Student_Names,0),),Help_Lookup_Subjects_Final,$M$5))</f>
        <v/>
      </c>
      <c r="P31" s="6"/>
      <c r="Q31" s="6"/>
      <c r="R31" s="6"/>
      <c r="S31" s="6"/>
      <c r="T31" s="6"/>
      <c r="U31" s="6"/>
    </row>
    <row r="32" customFormat="false" ht="19.5" hidden="false" customHeight="false" outlineLevel="0" collapsed="false">
      <c r="A32" s="6"/>
      <c r="B32" s="137" t="str">
        <f aca="false">IF(INDEX(Tbl_Student_Names,ROW(B32)-ROW($B$10),1)="","",INDEX(Tbl_Student_Names,ROW(B32)-ROW($B$10),1))</f>
        <v/>
      </c>
      <c r="C32" s="138" t="str">
        <f aca="false">IF(OR(C$10="",$B32=""),"",SUMIFS(INDEX(Tbl_Percentages,MATCH($B32,Tbl_Student_Names,0),),Help_Lookup_Tests,C$10,Help_Lookup_Subjects,$M$5))</f>
        <v/>
      </c>
      <c r="D32" s="138" t="str">
        <f aca="false">IF(OR(D$10="",$B32=""),"",SUMIFS(INDEX(Tbl_Percentages,MATCH($B32,Tbl_Student_Names,0),),Help_Lookup_Tests,D$10,Help_Lookup_Subjects,$M$5))</f>
        <v/>
      </c>
      <c r="E32" s="138" t="str">
        <f aca="false">IF(OR(E$10="",$B32=""),"",SUMIFS(INDEX(Tbl_Percentages,MATCH($B32,Tbl_Student_Names,0),),Help_Lookup_Tests,E$10,Help_Lookup_Subjects,$M$5))</f>
        <v/>
      </c>
      <c r="F32" s="138" t="str">
        <f aca="false">IF(OR(F$10="",$B32=""),"",SUMIFS(INDEX(Tbl_Percentages,MATCH($B32,Tbl_Student_Names,0),),Help_Lookup_Tests,F$10,Help_Lookup_Subjects,$M$5))</f>
        <v/>
      </c>
      <c r="G32" s="138" t="str">
        <f aca="false">IF(OR(G$10="",$B32=""),"",SUMIFS(INDEX(Tbl_Percentages,MATCH($B32,Tbl_Student_Names,0),),Help_Lookup_Tests,G$10,Help_Lookup_Subjects,$M$5))</f>
        <v/>
      </c>
      <c r="H32" s="138" t="str">
        <f aca="false">IF(OR(H$10="",$B32=""),"",SUMIFS(INDEX(Tbl_Percentages,MATCH($B32,Tbl_Student_Names,0),),Help_Lookup_Tests,H$10,Help_Lookup_Subjects,$M$5))</f>
        <v/>
      </c>
      <c r="I32" s="138" t="str">
        <f aca="false">IF(OR(I$10="",$B32=""),"",SUMIFS(INDEX(Tbl_Percentages,MATCH($B32,Tbl_Student_Names,0),),Help_Lookup_Tests,I$10,Help_Lookup_Subjects,$M$5))</f>
        <v/>
      </c>
      <c r="J32" s="138" t="str">
        <f aca="false">IF(OR(J$10="",$B32=""),"",SUMIFS(INDEX(Tbl_Percentages,MATCH($B32,Tbl_Student_Names,0),),Help_Lookup_Tests,J$10,Help_Lookup_Subjects,$M$5))</f>
        <v/>
      </c>
      <c r="K32" s="138" t="str">
        <f aca="false">IF(OR(K$10="",$B32=""),"",SUMIFS(INDEX(Tbl_Percentages,MATCH($B32,Tbl_Student_Names,0),),Help_Lookup_Tests,K$10,Help_Lookup_Subjects,$M$5))</f>
        <v/>
      </c>
      <c r="L32" s="138" t="str">
        <f aca="false">IF(OR(L$10="",$B32=""),"",SUMIFS(INDEX(Tbl_Percentages,MATCH($B32,Tbl_Student_Names,0),),Help_Lookup_Tests,L$10,Help_Lookup_Subjects,$M$5))</f>
        <v/>
      </c>
      <c r="M32" s="138" t="str">
        <f aca="false">IF(OR(M$10="",$B32=""),"",SUMIFS(INDEX(Tbl_Percentages,MATCH($B32,Tbl_Student_Names,0),),Help_Lookup_Tests,M$10,Help_Lookup_Subjects,$M$5))</f>
        <v/>
      </c>
      <c r="N32" s="138" t="str">
        <f aca="false">IF(OR(N$10="",$B32=""),"",SUMIFS(INDEX(Tbl_Percentages,MATCH($B32,Tbl_Student_Names,0),),Help_Lookup_Tests,N$10,Help_Lookup_Subjects,$M$5))</f>
        <v/>
      </c>
      <c r="O32" s="136" t="str">
        <f aca="false">IF(OR($B32="",I_Final_Calculation="No"),"",SUMIFS(INDEX(Tbl_Percentages_Final,MATCH($B32,Tbl_Student_Names,0),),Help_Lookup_Subjects_Final,$M$5))</f>
        <v/>
      </c>
      <c r="P32" s="6"/>
      <c r="Q32" s="6"/>
      <c r="R32" s="6"/>
      <c r="S32" s="6"/>
      <c r="T32" s="6"/>
      <c r="U32" s="6"/>
    </row>
    <row r="33" customFormat="false" ht="19.5" hidden="false" customHeight="false" outlineLevel="0" collapsed="false">
      <c r="A33" s="6"/>
      <c r="B33" s="137" t="str">
        <f aca="false">IF(INDEX(Tbl_Student_Names,ROW(B33)-ROW($B$10),1)="","",INDEX(Tbl_Student_Names,ROW(B33)-ROW($B$10),1))</f>
        <v/>
      </c>
      <c r="C33" s="138" t="str">
        <f aca="false">IF(OR(C$10="",$B33=""),"",SUMIFS(INDEX(Tbl_Percentages,MATCH($B33,Tbl_Student_Names,0),),Help_Lookup_Tests,C$10,Help_Lookup_Subjects,$M$5))</f>
        <v/>
      </c>
      <c r="D33" s="138" t="str">
        <f aca="false">IF(OR(D$10="",$B33=""),"",SUMIFS(INDEX(Tbl_Percentages,MATCH($B33,Tbl_Student_Names,0),),Help_Lookup_Tests,D$10,Help_Lookup_Subjects,$M$5))</f>
        <v/>
      </c>
      <c r="E33" s="138" t="str">
        <f aca="false">IF(OR(E$10="",$B33=""),"",SUMIFS(INDEX(Tbl_Percentages,MATCH($B33,Tbl_Student_Names,0),),Help_Lookup_Tests,E$10,Help_Lookup_Subjects,$M$5))</f>
        <v/>
      </c>
      <c r="F33" s="138" t="str">
        <f aca="false">IF(OR(F$10="",$B33=""),"",SUMIFS(INDEX(Tbl_Percentages,MATCH($B33,Tbl_Student_Names,0),),Help_Lookup_Tests,F$10,Help_Lookup_Subjects,$M$5))</f>
        <v/>
      </c>
      <c r="G33" s="138" t="str">
        <f aca="false">IF(OR(G$10="",$B33=""),"",SUMIFS(INDEX(Tbl_Percentages,MATCH($B33,Tbl_Student_Names,0),),Help_Lookup_Tests,G$10,Help_Lookup_Subjects,$M$5))</f>
        <v/>
      </c>
      <c r="H33" s="138" t="str">
        <f aca="false">IF(OR(H$10="",$B33=""),"",SUMIFS(INDEX(Tbl_Percentages,MATCH($B33,Tbl_Student_Names,0),),Help_Lookup_Tests,H$10,Help_Lookup_Subjects,$M$5))</f>
        <v/>
      </c>
      <c r="I33" s="138" t="str">
        <f aca="false">IF(OR(I$10="",$B33=""),"",SUMIFS(INDEX(Tbl_Percentages,MATCH($B33,Tbl_Student_Names,0),),Help_Lookup_Tests,I$10,Help_Lookup_Subjects,$M$5))</f>
        <v/>
      </c>
      <c r="J33" s="138" t="str">
        <f aca="false">IF(OR(J$10="",$B33=""),"",SUMIFS(INDEX(Tbl_Percentages,MATCH($B33,Tbl_Student_Names,0),),Help_Lookup_Tests,J$10,Help_Lookup_Subjects,$M$5))</f>
        <v/>
      </c>
      <c r="K33" s="138" t="str">
        <f aca="false">IF(OR(K$10="",$B33=""),"",SUMIFS(INDEX(Tbl_Percentages,MATCH($B33,Tbl_Student_Names,0),),Help_Lookup_Tests,K$10,Help_Lookup_Subjects,$M$5))</f>
        <v/>
      </c>
      <c r="L33" s="138" t="str">
        <f aca="false">IF(OR(L$10="",$B33=""),"",SUMIFS(INDEX(Tbl_Percentages,MATCH($B33,Tbl_Student_Names,0),),Help_Lookup_Tests,L$10,Help_Lookup_Subjects,$M$5))</f>
        <v/>
      </c>
      <c r="M33" s="138" t="str">
        <f aca="false">IF(OR(M$10="",$B33=""),"",SUMIFS(INDEX(Tbl_Percentages,MATCH($B33,Tbl_Student_Names,0),),Help_Lookup_Tests,M$10,Help_Lookup_Subjects,$M$5))</f>
        <v/>
      </c>
      <c r="N33" s="138" t="str">
        <f aca="false">IF(OR(N$10="",$B33=""),"",SUMIFS(INDEX(Tbl_Percentages,MATCH($B33,Tbl_Student_Names,0),),Help_Lookup_Tests,N$10,Help_Lookup_Subjects,$M$5))</f>
        <v/>
      </c>
      <c r="O33" s="136" t="str">
        <f aca="false">IF(OR($B33="",I_Final_Calculation="No"),"",SUMIFS(INDEX(Tbl_Percentages_Final,MATCH($B33,Tbl_Student_Names,0),),Help_Lookup_Subjects_Final,$M$5))</f>
        <v/>
      </c>
      <c r="P33" s="6"/>
      <c r="Q33" s="6"/>
      <c r="R33" s="6"/>
      <c r="S33" s="6"/>
      <c r="T33" s="6"/>
      <c r="U33" s="6"/>
    </row>
    <row r="34" customFormat="false" ht="19.5" hidden="false" customHeight="false" outlineLevel="0" collapsed="false">
      <c r="A34" s="6"/>
      <c r="B34" s="137" t="str">
        <f aca="false">IF(INDEX(Tbl_Student_Names,ROW(B34)-ROW($B$10),1)="","",INDEX(Tbl_Student_Names,ROW(B34)-ROW($B$10),1))</f>
        <v/>
      </c>
      <c r="C34" s="138" t="str">
        <f aca="false">IF(OR(C$10="",$B34=""),"",SUMIFS(INDEX(Tbl_Percentages,MATCH($B34,Tbl_Student_Names,0),),Help_Lookup_Tests,C$10,Help_Lookup_Subjects,$M$5))</f>
        <v/>
      </c>
      <c r="D34" s="138" t="str">
        <f aca="false">IF(OR(D$10="",$B34=""),"",SUMIFS(INDEX(Tbl_Percentages,MATCH($B34,Tbl_Student_Names,0),),Help_Lookup_Tests,D$10,Help_Lookup_Subjects,$M$5))</f>
        <v/>
      </c>
      <c r="E34" s="138" t="str">
        <f aca="false">IF(OR(E$10="",$B34=""),"",SUMIFS(INDEX(Tbl_Percentages,MATCH($B34,Tbl_Student_Names,0),),Help_Lookup_Tests,E$10,Help_Lookup_Subjects,$M$5))</f>
        <v/>
      </c>
      <c r="F34" s="138" t="str">
        <f aca="false">IF(OR(F$10="",$B34=""),"",SUMIFS(INDEX(Tbl_Percentages,MATCH($B34,Tbl_Student_Names,0),),Help_Lookup_Tests,F$10,Help_Lookup_Subjects,$M$5))</f>
        <v/>
      </c>
      <c r="G34" s="138" t="str">
        <f aca="false">IF(OR(G$10="",$B34=""),"",SUMIFS(INDEX(Tbl_Percentages,MATCH($B34,Tbl_Student_Names,0),),Help_Lookup_Tests,G$10,Help_Lookup_Subjects,$M$5))</f>
        <v/>
      </c>
      <c r="H34" s="138" t="str">
        <f aca="false">IF(OR(H$10="",$B34=""),"",SUMIFS(INDEX(Tbl_Percentages,MATCH($B34,Tbl_Student_Names,0),),Help_Lookup_Tests,H$10,Help_Lookup_Subjects,$M$5))</f>
        <v/>
      </c>
      <c r="I34" s="138" t="str">
        <f aca="false">IF(OR(I$10="",$B34=""),"",SUMIFS(INDEX(Tbl_Percentages,MATCH($B34,Tbl_Student_Names,0),),Help_Lookup_Tests,I$10,Help_Lookup_Subjects,$M$5))</f>
        <v/>
      </c>
      <c r="J34" s="138" t="str">
        <f aca="false">IF(OR(J$10="",$B34=""),"",SUMIFS(INDEX(Tbl_Percentages,MATCH($B34,Tbl_Student_Names,0),),Help_Lookup_Tests,J$10,Help_Lookup_Subjects,$M$5))</f>
        <v/>
      </c>
      <c r="K34" s="138" t="str">
        <f aca="false">IF(OR(K$10="",$B34=""),"",SUMIFS(INDEX(Tbl_Percentages,MATCH($B34,Tbl_Student_Names,0),),Help_Lookup_Tests,K$10,Help_Lookup_Subjects,$M$5))</f>
        <v/>
      </c>
      <c r="L34" s="138" t="str">
        <f aca="false">IF(OR(L$10="",$B34=""),"",SUMIFS(INDEX(Tbl_Percentages,MATCH($B34,Tbl_Student_Names,0),),Help_Lookup_Tests,L$10,Help_Lookup_Subjects,$M$5))</f>
        <v/>
      </c>
      <c r="M34" s="138" t="str">
        <f aca="false">IF(OR(M$10="",$B34=""),"",SUMIFS(INDEX(Tbl_Percentages,MATCH($B34,Tbl_Student_Names,0),),Help_Lookup_Tests,M$10,Help_Lookup_Subjects,$M$5))</f>
        <v/>
      </c>
      <c r="N34" s="138" t="str">
        <f aca="false">IF(OR(N$10="",$B34=""),"",SUMIFS(INDEX(Tbl_Percentages,MATCH($B34,Tbl_Student_Names,0),),Help_Lookup_Tests,N$10,Help_Lookup_Subjects,$M$5))</f>
        <v/>
      </c>
      <c r="O34" s="136" t="str">
        <f aca="false">IF(OR($B34="",I_Final_Calculation="No"),"",SUMIFS(INDEX(Tbl_Percentages_Final,MATCH($B34,Tbl_Student_Names,0),),Help_Lookup_Subjects_Final,$M$5))</f>
        <v/>
      </c>
      <c r="P34" s="6"/>
      <c r="Q34" s="6"/>
      <c r="R34" s="6"/>
      <c r="S34" s="6"/>
      <c r="T34" s="6"/>
      <c r="U34" s="6"/>
    </row>
    <row r="35" customFormat="false" ht="19.5" hidden="false" customHeight="false" outlineLevel="0" collapsed="false">
      <c r="A35" s="6"/>
      <c r="B35" s="137" t="str">
        <f aca="false">IF(INDEX(Tbl_Student_Names,ROW(B35)-ROW($B$10),1)="","",INDEX(Tbl_Student_Names,ROW(B35)-ROW($B$10),1))</f>
        <v/>
      </c>
      <c r="C35" s="138" t="str">
        <f aca="false">IF(OR(C$10="",$B35=""),"",SUMIFS(INDEX(Tbl_Percentages,MATCH($B35,Tbl_Student_Names,0),),Help_Lookup_Tests,C$10,Help_Lookup_Subjects,$M$5))</f>
        <v/>
      </c>
      <c r="D35" s="138" t="str">
        <f aca="false">IF(OR(D$10="",$B35=""),"",SUMIFS(INDEX(Tbl_Percentages,MATCH($B35,Tbl_Student_Names,0),),Help_Lookup_Tests,D$10,Help_Lookup_Subjects,$M$5))</f>
        <v/>
      </c>
      <c r="E35" s="138" t="str">
        <f aca="false">IF(OR(E$10="",$B35=""),"",SUMIFS(INDEX(Tbl_Percentages,MATCH($B35,Tbl_Student_Names,0),),Help_Lookup_Tests,E$10,Help_Lookup_Subjects,$M$5))</f>
        <v/>
      </c>
      <c r="F35" s="138" t="str">
        <f aca="false">IF(OR(F$10="",$B35=""),"",SUMIFS(INDEX(Tbl_Percentages,MATCH($B35,Tbl_Student_Names,0),),Help_Lookup_Tests,F$10,Help_Lookup_Subjects,$M$5))</f>
        <v/>
      </c>
      <c r="G35" s="138" t="str">
        <f aca="false">IF(OR(G$10="",$B35=""),"",SUMIFS(INDEX(Tbl_Percentages,MATCH($B35,Tbl_Student_Names,0),),Help_Lookup_Tests,G$10,Help_Lookup_Subjects,$M$5))</f>
        <v/>
      </c>
      <c r="H35" s="138" t="str">
        <f aca="false">IF(OR(H$10="",$B35=""),"",SUMIFS(INDEX(Tbl_Percentages,MATCH($B35,Tbl_Student_Names,0),),Help_Lookup_Tests,H$10,Help_Lookup_Subjects,$M$5))</f>
        <v/>
      </c>
      <c r="I35" s="138" t="str">
        <f aca="false">IF(OR(I$10="",$B35=""),"",SUMIFS(INDEX(Tbl_Percentages,MATCH($B35,Tbl_Student_Names,0),),Help_Lookup_Tests,I$10,Help_Lookup_Subjects,$M$5))</f>
        <v/>
      </c>
      <c r="J35" s="138" t="str">
        <f aca="false">IF(OR(J$10="",$B35=""),"",SUMIFS(INDEX(Tbl_Percentages,MATCH($B35,Tbl_Student_Names,0),),Help_Lookup_Tests,J$10,Help_Lookup_Subjects,$M$5))</f>
        <v/>
      </c>
      <c r="K35" s="138" t="str">
        <f aca="false">IF(OR(K$10="",$B35=""),"",SUMIFS(INDEX(Tbl_Percentages,MATCH($B35,Tbl_Student_Names,0),),Help_Lookup_Tests,K$10,Help_Lookup_Subjects,$M$5))</f>
        <v/>
      </c>
      <c r="L35" s="138" t="str">
        <f aca="false">IF(OR(L$10="",$B35=""),"",SUMIFS(INDEX(Tbl_Percentages,MATCH($B35,Tbl_Student_Names,0),),Help_Lookup_Tests,L$10,Help_Lookup_Subjects,$M$5))</f>
        <v/>
      </c>
      <c r="M35" s="138" t="str">
        <f aca="false">IF(OR(M$10="",$B35=""),"",SUMIFS(INDEX(Tbl_Percentages,MATCH($B35,Tbl_Student_Names,0),),Help_Lookup_Tests,M$10,Help_Lookup_Subjects,$M$5))</f>
        <v/>
      </c>
      <c r="N35" s="138" t="str">
        <f aca="false">IF(OR(N$10="",$B35=""),"",SUMIFS(INDEX(Tbl_Percentages,MATCH($B35,Tbl_Student_Names,0),),Help_Lookup_Tests,N$10,Help_Lookup_Subjects,$M$5))</f>
        <v/>
      </c>
      <c r="O35" s="136" t="str">
        <f aca="false">IF(OR($B35="",I_Final_Calculation="No"),"",SUMIFS(INDEX(Tbl_Percentages_Final,MATCH($B35,Tbl_Student_Names,0),),Help_Lookup_Subjects_Final,$M$5))</f>
        <v/>
      </c>
      <c r="P35" s="6"/>
      <c r="Q35" s="6"/>
      <c r="R35" s="6"/>
      <c r="S35" s="6"/>
      <c r="T35" s="6"/>
      <c r="U35" s="6"/>
    </row>
    <row r="36" customFormat="false" ht="19.5" hidden="false" customHeight="false" outlineLevel="0" collapsed="false">
      <c r="A36" s="6"/>
      <c r="B36" s="137" t="str">
        <f aca="false">IF(INDEX(Tbl_Student_Names,ROW(B36)-ROW($B$10),1)="","",INDEX(Tbl_Student_Names,ROW(B36)-ROW($B$10),1))</f>
        <v/>
      </c>
      <c r="C36" s="138" t="str">
        <f aca="false">IF(OR(C$10="",$B36=""),"",SUMIFS(INDEX(Tbl_Percentages,MATCH($B36,Tbl_Student_Names,0),),Help_Lookup_Tests,C$10,Help_Lookup_Subjects,$M$5))</f>
        <v/>
      </c>
      <c r="D36" s="138" t="str">
        <f aca="false">IF(OR(D$10="",$B36=""),"",SUMIFS(INDEX(Tbl_Percentages,MATCH($B36,Tbl_Student_Names,0),),Help_Lookup_Tests,D$10,Help_Lookup_Subjects,$M$5))</f>
        <v/>
      </c>
      <c r="E36" s="138" t="str">
        <f aca="false">IF(OR(E$10="",$B36=""),"",SUMIFS(INDEX(Tbl_Percentages,MATCH($B36,Tbl_Student_Names,0),),Help_Lookup_Tests,E$10,Help_Lookup_Subjects,$M$5))</f>
        <v/>
      </c>
      <c r="F36" s="138" t="str">
        <f aca="false">IF(OR(F$10="",$B36=""),"",SUMIFS(INDEX(Tbl_Percentages,MATCH($B36,Tbl_Student_Names,0),),Help_Lookup_Tests,F$10,Help_Lookup_Subjects,$M$5))</f>
        <v/>
      </c>
      <c r="G36" s="138" t="str">
        <f aca="false">IF(OR(G$10="",$B36=""),"",SUMIFS(INDEX(Tbl_Percentages,MATCH($B36,Tbl_Student_Names,0),),Help_Lookup_Tests,G$10,Help_Lookup_Subjects,$M$5))</f>
        <v/>
      </c>
      <c r="H36" s="138" t="str">
        <f aca="false">IF(OR(H$10="",$B36=""),"",SUMIFS(INDEX(Tbl_Percentages,MATCH($B36,Tbl_Student_Names,0),),Help_Lookup_Tests,H$10,Help_Lookup_Subjects,$M$5))</f>
        <v/>
      </c>
      <c r="I36" s="138" t="str">
        <f aca="false">IF(OR(I$10="",$B36=""),"",SUMIFS(INDEX(Tbl_Percentages,MATCH($B36,Tbl_Student_Names,0),),Help_Lookup_Tests,I$10,Help_Lookup_Subjects,$M$5))</f>
        <v/>
      </c>
      <c r="J36" s="138" t="str">
        <f aca="false">IF(OR(J$10="",$B36=""),"",SUMIFS(INDEX(Tbl_Percentages,MATCH($B36,Tbl_Student_Names,0),),Help_Lookup_Tests,J$10,Help_Lookup_Subjects,$M$5))</f>
        <v/>
      </c>
      <c r="K36" s="138" t="str">
        <f aca="false">IF(OR(K$10="",$B36=""),"",SUMIFS(INDEX(Tbl_Percentages,MATCH($B36,Tbl_Student_Names,0),),Help_Lookup_Tests,K$10,Help_Lookup_Subjects,$M$5))</f>
        <v/>
      </c>
      <c r="L36" s="138" t="str">
        <f aca="false">IF(OR(L$10="",$B36=""),"",SUMIFS(INDEX(Tbl_Percentages,MATCH($B36,Tbl_Student_Names,0),),Help_Lookup_Tests,L$10,Help_Lookup_Subjects,$M$5))</f>
        <v/>
      </c>
      <c r="M36" s="138" t="str">
        <f aca="false">IF(OR(M$10="",$B36=""),"",SUMIFS(INDEX(Tbl_Percentages,MATCH($B36,Tbl_Student_Names,0),),Help_Lookup_Tests,M$10,Help_Lookup_Subjects,$M$5))</f>
        <v/>
      </c>
      <c r="N36" s="138" t="str">
        <f aca="false">IF(OR(N$10="",$B36=""),"",SUMIFS(INDEX(Tbl_Percentages,MATCH($B36,Tbl_Student_Names,0),),Help_Lookup_Tests,N$10,Help_Lookup_Subjects,$M$5))</f>
        <v/>
      </c>
      <c r="O36" s="136" t="str">
        <f aca="false">IF(OR($B36="",I_Final_Calculation="No"),"",SUMIFS(INDEX(Tbl_Percentages_Final,MATCH($B36,Tbl_Student_Names,0),),Help_Lookup_Subjects_Final,$M$5))</f>
        <v/>
      </c>
      <c r="P36" s="6"/>
      <c r="Q36" s="6"/>
      <c r="R36" s="6"/>
      <c r="S36" s="6"/>
      <c r="T36" s="6"/>
      <c r="U36" s="6"/>
    </row>
    <row r="37" customFormat="false" ht="19.5" hidden="false" customHeight="false" outlineLevel="0" collapsed="false">
      <c r="A37" s="6"/>
      <c r="B37" s="137" t="str">
        <f aca="false">IF(INDEX(Tbl_Student_Names,ROW(B37)-ROW($B$10),1)="","",INDEX(Tbl_Student_Names,ROW(B37)-ROW($B$10),1))</f>
        <v/>
      </c>
      <c r="C37" s="138" t="str">
        <f aca="false">IF(OR(C$10="",$B37=""),"",SUMIFS(INDEX(Tbl_Percentages,MATCH($B37,Tbl_Student_Names,0),),Help_Lookup_Tests,C$10,Help_Lookup_Subjects,$M$5))</f>
        <v/>
      </c>
      <c r="D37" s="138" t="str">
        <f aca="false">IF(OR(D$10="",$B37=""),"",SUMIFS(INDEX(Tbl_Percentages,MATCH($B37,Tbl_Student_Names,0),),Help_Lookup_Tests,D$10,Help_Lookup_Subjects,$M$5))</f>
        <v/>
      </c>
      <c r="E37" s="138" t="str">
        <f aca="false">IF(OR(E$10="",$B37=""),"",SUMIFS(INDEX(Tbl_Percentages,MATCH($B37,Tbl_Student_Names,0),),Help_Lookup_Tests,E$10,Help_Lookup_Subjects,$M$5))</f>
        <v/>
      </c>
      <c r="F37" s="138" t="str">
        <f aca="false">IF(OR(F$10="",$B37=""),"",SUMIFS(INDEX(Tbl_Percentages,MATCH($B37,Tbl_Student_Names,0),),Help_Lookup_Tests,F$10,Help_Lookup_Subjects,$M$5))</f>
        <v/>
      </c>
      <c r="G37" s="138" t="str">
        <f aca="false">IF(OR(G$10="",$B37=""),"",SUMIFS(INDEX(Tbl_Percentages,MATCH($B37,Tbl_Student_Names,0),),Help_Lookup_Tests,G$10,Help_Lookup_Subjects,$M$5))</f>
        <v/>
      </c>
      <c r="H37" s="138" t="str">
        <f aca="false">IF(OR(H$10="",$B37=""),"",SUMIFS(INDEX(Tbl_Percentages,MATCH($B37,Tbl_Student_Names,0),),Help_Lookup_Tests,H$10,Help_Lookup_Subjects,$M$5))</f>
        <v/>
      </c>
      <c r="I37" s="138" t="str">
        <f aca="false">IF(OR(I$10="",$B37=""),"",SUMIFS(INDEX(Tbl_Percentages,MATCH($B37,Tbl_Student_Names,0),),Help_Lookup_Tests,I$10,Help_Lookup_Subjects,$M$5))</f>
        <v/>
      </c>
      <c r="J37" s="138" t="str">
        <f aca="false">IF(OR(J$10="",$B37=""),"",SUMIFS(INDEX(Tbl_Percentages,MATCH($B37,Tbl_Student_Names,0),),Help_Lookup_Tests,J$10,Help_Lookup_Subjects,$M$5))</f>
        <v/>
      </c>
      <c r="K37" s="138" t="str">
        <f aca="false">IF(OR(K$10="",$B37=""),"",SUMIFS(INDEX(Tbl_Percentages,MATCH($B37,Tbl_Student_Names,0),),Help_Lookup_Tests,K$10,Help_Lookup_Subjects,$M$5))</f>
        <v/>
      </c>
      <c r="L37" s="138" t="str">
        <f aca="false">IF(OR(L$10="",$B37=""),"",SUMIFS(INDEX(Tbl_Percentages,MATCH($B37,Tbl_Student_Names,0),),Help_Lookup_Tests,L$10,Help_Lookup_Subjects,$M$5))</f>
        <v/>
      </c>
      <c r="M37" s="138" t="str">
        <f aca="false">IF(OR(M$10="",$B37=""),"",SUMIFS(INDEX(Tbl_Percentages,MATCH($B37,Tbl_Student_Names,0),),Help_Lookup_Tests,M$10,Help_Lookup_Subjects,$M$5))</f>
        <v/>
      </c>
      <c r="N37" s="138" t="str">
        <f aca="false">IF(OR(N$10="",$B37=""),"",SUMIFS(INDEX(Tbl_Percentages,MATCH($B37,Tbl_Student_Names,0),),Help_Lookup_Tests,N$10,Help_Lookup_Subjects,$M$5))</f>
        <v/>
      </c>
      <c r="O37" s="136" t="str">
        <f aca="false">IF(OR($B37="",I_Final_Calculation="No"),"",SUMIFS(INDEX(Tbl_Percentages_Final,MATCH($B37,Tbl_Student_Names,0),),Help_Lookup_Subjects_Final,$M$5))</f>
        <v/>
      </c>
      <c r="P37" s="6"/>
      <c r="Q37" s="6"/>
      <c r="R37" s="6"/>
      <c r="S37" s="6"/>
      <c r="T37" s="6"/>
      <c r="U37" s="6"/>
    </row>
    <row r="38" customFormat="false" ht="19.5" hidden="false" customHeight="false" outlineLevel="0" collapsed="false">
      <c r="A38" s="6"/>
      <c r="B38" s="137" t="str">
        <f aca="false">IF(INDEX(Tbl_Student_Names,ROW(B38)-ROW($B$10),1)="","",INDEX(Tbl_Student_Names,ROW(B38)-ROW($B$10),1))</f>
        <v/>
      </c>
      <c r="C38" s="138" t="str">
        <f aca="false">IF(OR(C$10="",$B38=""),"",SUMIFS(INDEX(Tbl_Percentages,MATCH($B38,Tbl_Student_Names,0),),Help_Lookup_Tests,C$10,Help_Lookup_Subjects,$M$5))</f>
        <v/>
      </c>
      <c r="D38" s="138" t="str">
        <f aca="false">IF(OR(D$10="",$B38=""),"",SUMIFS(INDEX(Tbl_Percentages,MATCH($B38,Tbl_Student_Names,0),),Help_Lookup_Tests,D$10,Help_Lookup_Subjects,$M$5))</f>
        <v/>
      </c>
      <c r="E38" s="138" t="str">
        <f aca="false">IF(OR(E$10="",$B38=""),"",SUMIFS(INDEX(Tbl_Percentages,MATCH($B38,Tbl_Student_Names,0),),Help_Lookup_Tests,E$10,Help_Lookup_Subjects,$M$5))</f>
        <v/>
      </c>
      <c r="F38" s="138" t="str">
        <f aca="false">IF(OR(F$10="",$B38=""),"",SUMIFS(INDEX(Tbl_Percentages,MATCH($B38,Tbl_Student_Names,0),),Help_Lookup_Tests,F$10,Help_Lookup_Subjects,$M$5))</f>
        <v/>
      </c>
      <c r="G38" s="138" t="str">
        <f aca="false">IF(OR(G$10="",$B38=""),"",SUMIFS(INDEX(Tbl_Percentages,MATCH($B38,Tbl_Student_Names,0),),Help_Lookup_Tests,G$10,Help_Lookup_Subjects,$M$5))</f>
        <v/>
      </c>
      <c r="H38" s="138" t="str">
        <f aca="false">IF(OR(H$10="",$B38=""),"",SUMIFS(INDEX(Tbl_Percentages,MATCH($B38,Tbl_Student_Names,0),),Help_Lookup_Tests,H$10,Help_Lookup_Subjects,$M$5))</f>
        <v/>
      </c>
      <c r="I38" s="138" t="str">
        <f aca="false">IF(OR(I$10="",$B38=""),"",SUMIFS(INDEX(Tbl_Percentages,MATCH($B38,Tbl_Student_Names,0),),Help_Lookup_Tests,I$10,Help_Lookup_Subjects,$M$5))</f>
        <v/>
      </c>
      <c r="J38" s="138" t="str">
        <f aca="false">IF(OR(J$10="",$B38=""),"",SUMIFS(INDEX(Tbl_Percentages,MATCH($B38,Tbl_Student_Names,0),),Help_Lookup_Tests,J$10,Help_Lookup_Subjects,$M$5))</f>
        <v/>
      </c>
      <c r="K38" s="138" t="str">
        <f aca="false">IF(OR(K$10="",$B38=""),"",SUMIFS(INDEX(Tbl_Percentages,MATCH($B38,Tbl_Student_Names,0),),Help_Lookup_Tests,K$10,Help_Lookup_Subjects,$M$5))</f>
        <v/>
      </c>
      <c r="L38" s="138" t="str">
        <f aca="false">IF(OR(L$10="",$B38=""),"",SUMIFS(INDEX(Tbl_Percentages,MATCH($B38,Tbl_Student_Names,0),),Help_Lookup_Tests,L$10,Help_Lookup_Subjects,$M$5))</f>
        <v/>
      </c>
      <c r="M38" s="138" t="str">
        <f aca="false">IF(OR(M$10="",$B38=""),"",SUMIFS(INDEX(Tbl_Percentages,MATCH($B38,Tbl_Student_Names,0),),Help_Lookup_Tests,M$10,Help_Lookup_Subjects,$M$5))</f>
        <v/>
      </c>
      <c r="N38" s="138" t="str">
        <f aca="false">IF(OR(N$10="",$B38=""),"",SUMIFS(INDEX(Tbl_Percentages,MATCH($B38,Tbl_Student_Names,0),),Help_Lookup_Tests,N$10,Help_Lookup_Subjects,$M$5))</f>
        <v/>
      </c>
      <c r="O38" s="136" t="str">
        <f aca="false">IF(OR($B38="",I_Final_Calculation="No"),"",SUMIFS(INDEX(Tbl_Percentages_Final,MATCH($B38,Tbl_Student_Names,0),),Help_Lookup_Subjects_Final,$M$5))</f>
        <v/>
      </c>
      <c r="P38" s="6"/>
      <c r="Q38" s="6"/>
      <c r="R38" s="6"/>
      <c r="S38" s="6"/>
      <c r="T38" s="6"/>
      <c r="U38" s="6"/>
    </row>
    <row r="39" customFormat="false" ht="19.5" hidden="false" customHeight="false" outlineLevel="0" collapsed="false">
      <c r="A39" s="6"/>
      <c r="B39" s="137" t="str">
        <f aca="false">IF(INDEX(Tbl_Student_Names,ROW(B39)-ROW($B$10),1)="","",INDEX(Tbl_Student_Names,ROW(B39)-ROW($B$10),1))</f>
        <v/>
      </c>
      <c r="C39" s="138" t="str">
        <f aca="false">IF(OR(C$10="",$B39=""),"",SUMIFS(INDEX(Tbl_Percentages,MATCH($B39,Tbl_Student_Names,0),),Help_Lookup_Tests,C$10,Help_Lookup_Subjects,$M$5))</f>
        <v/>
      </c>
      <c r="D39" s="138" t="str">
        <f aca="false">IF(OR(D$10="",$B39=""),"",SUMIFS(INDEX(Tbl_Percentages,MATCH($B39,Tbl_Student_Names,0),),Help_Lookup_Tests,D$10,Help_Lookup_Subjects,$M$5))</f>
        <v/>
      </c>
      <c r="E39" s="138" t="str">
        <f aca="false">IF(OR(E$10="",$B39=""),"",SUMIFS(INDEX(Tbl_Percentages,MATCH($B39,Tbl_Student_Names,0),),Help_Lookup_Tests,E$10,Help_Lookup_Subjects,$M$5))</f>
        <v/>
      </c>
      <c r="F39" s="138" t="str">
        <f aca="false">IF(OR(F$10="",$B39=""),"",SUMIFS(INDEX(Tbl_Percentages,MATCH($B39,Tbl_Student_Names,0),),Help_Lookup_Tests,F$10,Help_Lookup_Subjects,$M$5))</f>
        <v/>
      </c>
      <c r="G39" s="138" t="str">
        <f aca="false">IF(OR(G$10="",$B39=""),"",SUMIFS(INDEX(Tbl_Percentages,MATCH($B39,Tbl_Student_Names,0),),Help_Lookup_Tests,G$10,Help_Lookup_Subjects,$M$5))</f>
        <v/>
      </c>
      <c r="H39" s="138" t="str">
        <f aca="false">IF(OR(H$10="",$B39=""),"",SUMIFS(INDEX(Tbl_Percentages,MATCH($B39,Tbl_Student_Names,0),),Help_Lookup_Tests,H$10,Help_Lookup_Subjects,$M$5))</f>
        <v/>
      </c>
      <c r="I39" s="138" t="str">
        <f aca="false">IF(OR(I$10="",$B39=""),"",SUMIFS(INDEX(Tbl_Percentages,MATCH($B39,Tbl_Student_Names,0),),Help_Lookup_Tests,I$10,Help_Lookup_Subjects,$M$5))</f>
        <v/>
      </c>
      <c r="J39" s="138" t="str">
        <f aca="false">IF(OR(J$10="",$B39=""),"",SUMIFS(INDEX(Tbl_Percentages,MATCH($B39,Tbl_Student_Names,0),),Help_Lookup_Tests,J$10,Help_Lookup_Subjects,$M$5))</f>
        <v/>
      </c>
      <c r="K39" s="138" t="str">
        <f aca="false">IF(OR(K$10="",$B39=""),"",SUMIFS(INDEX(Tbl_Percentages,MATCH($B39,Tbl_Student_Names,0),),Help_Lookup_Tests,K$10,Help_Lookup_Subjects,$M$5))</f>
        <v/>
      </c>
      <c r="L39" s="138" t="str">
        <f aca="false">IF(OR(L$10="",$B39=""),"",SUMIFS(INDEX(Tbl_Percentages,MATCH($B39,Tbl_Student_Names,0),),Help_Lookup_Tests,L$10,Help_Lookup_Subjects,$M$5))</f>
        <v/>
      </c>
      <c r="M39" s="138" t="str">
        <f aca="false">IF(OR(M$10="",$B39=""),"",SUMIFS(INDEX(Tbl_Percentages,MATCH($B39,Tbl_Student_Names,0),),Help_Lookup_Tests,M$10,Help_Lookup_Subjects,$M$5))</f>
        <v/>
      </c>
      <c r="N39" s="138" t="str">
        <f aca="false">IF(OR(N$10="",$B39=""),"",SUMIFS(INDEX(Tbl_Percentages,MATCH($B39,Tbl_Student_Names,0),),Help_Lookup_Tests,N$10,Help_Lookup_Subjects,$M$5))</f>
        <v/>
      </c>
      <c r="O39" s="136" t="str">
        <f aca="false">IF(OR($B39="",I_Final_Calculation="No"),"",SUMIFS(INDEX(Tbl_Percentages_Final,MATCH($B39,Tbl_Student_Names,0),),Help_Lookup_Subjects_Final,$M$5))</f>
        <v/>
      </c>
      <c r="P39" s="6"/>
      <c r="Q39" s="6"/>
      <c r="R39" s="6"/>
      <c r="S39" s="6"/>
      <c r="T39" s="6"/>
      <c r="U39" s="6"/>
    </row>
    <row r="40" customFormat="false" ht="19.5" hidden="false" customHeight="false" outlineLevel="0" collapsed="false">
      <c r="A40" s="6"/>
      <c r="B40" s="137" t="str">
        <f aca="false">IF(INDEX(Tbl_Student_Names,ROW(B40)-ROW($B$10),1)="","",INDEX(Tbl_Student_Names,ROW(B40)-ROW($B$10),1))</f>
        <v/>
      </c>
      <c r="C40" s="138" t="str">
        <f aca="false">IF(OR(C$10="",$B40=""),"",SUMIFS(INDEX(Tbl_Percentages,MATCH($B40,Tbl_Student_Names,0),),Help_Lookup_Tests,C$10,Help_Lookup_Subjects,$M$5))</f>
        <v/>
      </c>
      <c r="D40" s="138" t="str">
        <f aca="false">IF(OR(D$10="",$B40=""),"",SUMIFS(INDEX(Tbl_Percentages,MATCH($B40,Tbl_Student_Names,0),),Help_Lookup_Tests,D$10,Help_Lookup_Subjects,$M$5))</f>
        <v/>
      </c>
      <c r="E40" s="138" t="str">
        <f aca="false">IF(OR(E$10="",$B40=""),"",SUMIFS(INDEX(Tbl_Percentages,MATCH($B40,Tbl_Student_Names,0),),Help_Lookup_Tests,E$10,Help_Lookup_Subjects,$M$5))</f>
        <v/>
      </c>
      <c r="F40" s="138" t="str">
        <f aca="false">IF(OR(F$10="",$B40=""),"",SUMIFS(INDEX(Tbl_Percentages,MATCH($B40,Tbl_Student_Names,0),),Help_Lookup_Tests,F$10,Help_Lookup_Subjects,$M$5))</f>
        <v/>
      </c>
      <c r="G40" s="138" t="str">
        <f aca="false">IF(OR(G$10="",$B40=""),"",SUMIFS(INDEX(Tbl_Percentages,MATCH($B40,Tbl_Student_Names,0),),Help_Lookup_Tests,G$10,Help_Lookup_Subjects,$M$5))</f>
        <v/>
      </c>
      <c r="H40" s="138" t="str">
        <f aca="false">IF(OR(H$10="",$B40=""),"",SUMIFS(INDEX(Tbl_Percentages,MATCH($B40,Tbl_Student_Names,0),),Help_Lookup_Tests,H$10,Help_Lookup_Subjects,$M$5))</f>
        <v/>
      </c>
      <c r="I40" s="138" t="str">
        <f aca="false">IF(OR(I$10="",$B40=""),"",SUMIFS(INDEX(Tbl_Percentages,MATCH($B40,Tbl_Student_Names,0),),Help_Lookup_Tests,I$10,Help_Lookup_Subjects,$M$5))</f>
        <v/>
      </c>
      <c r="J40" s="138" t="str">
        <f aca="false">IF(OR(J$10="",$B40=""),"",SUMIFS(INDEX(Tbl_Percentages,MATCH($B40,Tbl_Student_Names,0),),Help_Lookup_Tests,J$10,Help_Lookup_Subjects,$M$5))</f>
        <v/>
      </c>
      <c r="K40" s="138" t="str">
        <f aca="false">IF(OR(K$10="",$B40=""),"",SUMIFS(INDEX(Tbl_Percentages,MATCH($B40,Tbl_Student_Names,0),),Help_Lookup_Tests,K$10,Help_Lookup_Subjects,$M$5))</f>
        <v/>
      </c>
      <c r="L40" s="138" t="str">
        <f aca="false">IF(OR(L$10="",$B40=""),"",SUMIFS(INDEX(Tbl_Percentages,MATCH($B40,Tbl_Student_Names,0),),Help_Lookup_Tests,L$10,Help_Lookup_Subjects,$M$5))</f>
        <v/>
      </c>
      <c r="M40" s="138" t="str">
        <f aca="false">IF(OR(M$10="",$B40=""),"",SUMIFS(INDEX(Tbl_Percentages,MATCH($B40,Tbl_Student_Names,0),),Help_Lookup_Tests,M$10,Help_Lookup_Subjects,$M$5))</f>
        <v/>
      </c>
      <c r="N40" s="138" t="str">
        <f aca="false">IF(OR(N$10="",$B40=""),"",SUMIFS(INDEX(Tbl_Percentages,MATCH($B40,Tbl_Student_Names,0),),Help_Lookup_Tests,N$10,Help_Lookup_Subjects,$M$5))</f>
        <v/>
      </c>
      <c r="O40" s="136" t="str">
        <f aca="false">IF(OR($B40="",I_Final_Calculation="No"),"",SUMIFS(INDEX(Tbl_Percentages_Final,MATCH($B40,Tbl_Student_Names,0),),Help_Lookup_Subjects_Final,$M$5))</f>
        <v/>
      </c>
      <c r="P40" s="6"/>
      <c r="Q40" s="6"/>
      <c r="R40" s="6"/>
      <c r="S40" s="6"/>
      <c r="T40" s="6"/>
      <c r="U40" s="6"/>
    </row>
    <row r="41" customFormat="false" ht="19.5" hidden="false" customHeight="false" outlineLevel="0" collapsed="false">
      <c r="A41" s="6"/>
      <c r="B41" s="137" t="str">
        <f aca="false">IF(INDEX(Tbl_Student_Names,ROW(B41)-ROW($B$10),1)="","",INDEX(Tbl_Student_Names,ROW(B41)-ROW($B$10),1))</f>
        <v/>
      </c>
      <c r="C41" s="138" t="str">
        <f aca="false">IF(OR(C$10="",$B41=""),"",SUMIFS(INDEX(Tbl_Percentages,MATCH($B41,Tbl_Student_Names,0),),Help_Lookup_Tests,C$10,Help_Lookup_Subjects,$M$5))</f>
        <v/>
      </c>
      <c r="D41" s="138" t="str">
        <f aca="false">IF(OR(D$10="",$B41=""),"",SUMIFS(INDEX(Tbl_Percentages,MATCH($B41,Tbl_Student_Names,0),),Help_Lookup_Tests,D$10,Help_Lookup_Subjects,$M$5))</f>
        <v/>
      </c>
      <c r="E41" s="138" t="str">
        <f aca="false">IF(OR(E$10="",$B41=""),"",SUMIFS(INDEX(Tbl_Percentages,MATCH($B41,Tbl_Student_Names,0),),Help_Lookup_Tests,E$10,Help_Lookup_Subjects,$M$5))</f>
        <v/>
      </c>
      <c r="F41" s="138" t="str">
        <f aca="false">IF(OR(F$10="",$B41=""),"",SUMIFS(INDEX(Tbl_Percentages,MATCH($B41,Tbl_Student_Names,0),),Help_Lookup_Tests,F$10,Help_Lookup_Subjects,$M$5))</f>
        <v/>
      </c>
      <c r="G41" s="138" t="str">
        <f aca="false">IF(OR(G$10="",$B41=""),"",SUMIFS(INDEX(Tbl_Percentages,MATCH($B41,Tbl_Student_Names,0),),Help_Lookup_Tests,G$10,Help_Lookup_Subjects,$M$5))</f>
        <v/>
      </c>
      <c r="H41" s="138" t="str">
        <f aca="false">IF(OR(H$10="",$B41=""),"",SUMIFS(INDEX(Tbl_Percentages,MATCH($B41,Tbl_Student_Names,0),),Help_Lookup_Tests,H$10,Help_Lookup_Subjects,$M$5))</f>
        <v/>
      </c>
      <c r="I41" s="138" t="str">
        <f aca="false">IF(OR(I$10="",$B41=""),"",SUMIFS(INDEX(Tbl_Percentages,MATCH($B41,Tbl_Student_Names,0),),Help_Lookup_Tests,I$10,Help_Lookup_Subjects,$M$5))</f>
        <v/>
      </c>
      <c r="J41" s="138" t="str">
        <f aca="false">IF(OR(J$10="",$B41=""),"",SUMIFS(INDEX(Tbl_Percentages,MATCH($B41,Tbl_Student_Names,0),),Help_Lookup_Tests,J$10,Help_Lookup_Subjects,$M$5))</f>
        <v/>
      </c>
      <c r="K41" s="138" t="str">
        <f aca="false">IF(OR(K$10="",$B41=""),"",SUMIFS(INDEX(Tbl_Percentages,MATCH($B41,Tbl_Student_Names,0),),Help_Lookup_Tests,K$10,Help_Lookup_Subjects,$M$5))</f>
        <v/>
      </c>
      <c r="L41" s="138" t="str">
        <f aca="false">IF(OR(L$10="",$B41=""),"",SUMIFS(INDEX(Tbl_Percentages,MATCH($B41,Tbl_Student_Names,0),),Help_Lookup_Tests,L$10,Help_Lookup_Subjects,$M$5))</f>
        <v/>
      </c>
      <c r="M41" s="138" t="str">
        <f aca="false">IF(OR(M$10="",$B41=""),"",SUMIFS(INDEX(Tbl_Percentages,MATCH($B41,Tbl_Student_Names,0),),Help_Lookup_Tests,M$10,Help_Lookup_Subjects,$M$5))</f>
        <v/>
      </c>
      <c r="N41" s="138" t="str">
        <f aca="false">IF(OR(N$10="",$B41=""),"",SUMIFS(INDEX(Tbl_Percentages,MATCH($B41,Tbl_Student_Names,0),),Help_Lookup_Tests,N$10,Help_Lookup_Subjects,$M$5))</f>
        <v/>
      </c>
      <c r="O41" s="136" t="str">
        <f aca="false">IF(OR($B41="",I_Final_Calculation="No"),"",SUMIFS(INDEX(Tbl_Percentages_Final,MATCH($B41,Tbl_Student_Names,0),),Help_Lookup_Subjects_Final,$M$5))</f>
        <v/>
      </c>
      <c r="P41" s="6"/>
      <c r="Q41" s="6"/>
      <c r="R41" s="6"/>
      <c r="S41" s="6"/>
      <c r="T41" s="6"/>
      <c r="U41" s="6"/>
    </row>
    <row r="42" customFormat="false" ht="19.5" hidden="false" customHeight="false" outlineLevel="0" collapsed="false">
      <c r="A42" s="6"/>
      <c r="B42" s="137" t="str">
        <f aca="false">IF(INDEX(Tbl_Student_Names,ROW(B42)-ROW($B$10),1)="","",INDEX(Tbl_Student_Names,ROW(B42)-ROW($B$10),1))</f>
        <v/>
      </c>
      <c r="C42" s="138" t="str">
        <f aca="false">IF(OR(C$10="",$B42=""),"",SUMIFS(INDEX(Tbl_Percentages,MATCH($B42,Tbl_Student_Names,0),),Help_Lookup_Tests,C$10,Help_Lookup_Subjects,$M$5))</f>
        <v/>
      </c>
      <c r="D42" s="138" t="str">
        <f aca="false">IF(OR(D$10="",$B42=""),"",SUMIFS(INDEX(Tbl_Percentages,MATCH($B42,Tbl_Student_Names,0),),Help_Lookup_Tests,D$10,Help_Lookup_Subjects,$M$5))</f>
        <v/>
      </c>
      <c r="E42" s="138" t="str">
        <f aca="false">IF(OR(E$10="",$B42=""),"",SUMIFS(INDEX(Tbl_Percentages,MATCH($B42,Tbl_Student_Names,0),),Help_Lookup_Tests,E$10,Help_Lookup_Subjects,$M$5))</f>
        <v/>
      </c>
      <c r="F42" s="138" t="str">
        <f aca="false">IF(OR(F$10="",$B42=""),"",SUMIFS(INDEX(Tbl_Percentages,MATCH($B42,Tbl_Student_Names,0),),Help_Lookup_Tests,F$10,Help_Lookup_Subjects,$M$5))</f>
        <v/>
      </c>
      <c r="G42" s="138" t="str">
        <f aca="false">IF(OR(G$10="",$B42=""),"",SUMIFS(INDEX(Tbl_Percentages,MATCH($B42,Tbl_Student_Names,0),),Help_Lookup_Tests,G$10,Help_Lookup_Subjects,$M$5))</f>
        <v/>
      </c>
      <c r="H42" s="138" t="str">
        <f aca="false">IF(OR(H$10="",$B42=""),"",SUMIFS(INDEX(Tbl_Percentages,MATCH($B42,Tbl_Student_Names,0),),Help_Lookup_Tests,H$10,Help_Lookup_Subjects,$M$5))</f>
        <v/>
      </c>
      <c r="I42" s="138" t="str">
        <f aca="false">IF(OR(I$10="",$B42=""),"",SUMIFS(INDEX(Tbl_Percentages,MATCH($B42,Tbl_Student_Names,0),),Help_Lookup_Tests,I$10,Help_Lookup_Subjects,$M$5))</f>
        <v/>
      </c>
      <c r="J42" s="138" t="str">
        <f aca="false">IF(OR(J$10="",$B42=""),"",SUMIFS(INDEX(Tbl_Percentages,MATCH($B42,Tbl_Student_Names,0),),Help_Lookup_Tests,J$10,Help_Lookup_Subjects,$M$5))</f>
        <v/>
      </c>
      <c r="K42" s="138" t="str">
        <f aca="false">IF(OR(K$10="",$B42=""),"",SUMIFS(INDEX(Tbl_Percentages,MATCH($B42,Tbl_Student_Names,0),),Help_Lookup_Tests,K$10,Help_Lookup_Subjects,$M$5))</f>
        <v/>
      </c>
      <c r="L42" s="138" t="str">
        <f aca="false">IF(OR(L$10="",$B42=""),"",SUMIFS(INDEX(Tbl_Percentages,MATCH($B42,Tbl_Student_Names,0),),Help_Lookup_Tests,L$10,Help_Lookup_Subjects,$M$5))</f>
        <v/>
      </c>
      <c r="M42" s="138" t="str">
        <f aca="false">IF(OR(M$10="",$B42=""),"",SUMIFS(INDEX(Tbl_Percentages,MATCH($B42,Tbl_Student_Names,0),),Help_Lookup_Tests,M$10,Help_Lookup_Subjects,$M$5))</f>
        <v/>
      </c>
      <c r="N42" s="138" t="str">
        <f aca="false">IF(OR(N$10="",$B42=""),"",SUMIFS(INDEX(Tbl_Percentages,MATCH($B42,Tbl_Student_Names,0),),Help_Lookup_Tests,N$10,Help_Lookup_Subjects,$M$5))</f>
        <v/>
      </c>
      <c r="O42" s="136" t="str">
        <f aca="false">IF(OR($B42="",I_Final_Calculation="No"),"",SUMIFS(INDEX(Tbl_Percentages_Final,MATCH($B42,Tbl_Student_Names,0),),Help_Lookup_Subjects_Final,$M$5))</f>
        <v/>
      </c>
      <c r="P42" s="6"/>
      <c r="Q42" s="6"/>
      <c r="R42" s="6"/>
      <c r="S42" s="6"/>
      <c r="T42" s="6"/>
      <c r="U42" s="6"/>
    </row>
    <row r="43" customFormat="false" ht="19.5" hidden="false" customHeight="false" outlineLevel="0" collapsed="false">
      <c r="A43" s="6"/>
      <c r="B43" s="137" t="str">
        <f aca="false">IF(INDEX(Tbl_Student_Names,ROW(B43)-ROW($B$10),1)="","",INDEX(Tbl_Student_Names,ROW(B43)-ROW($B$10),1))</f>
        <v/>
      </c>
      <c r="C43" s="138" t="str">
        <f aca="false">IF(OR(C$10="",$B43=""),"",SUMIFS(INDEX(Tbl_Percentages,MATCH($B43,Tbl_Student_Names,0),),Help_Lookup_Tests,C$10,Help_Lookup_Subjects,$M$5))</f>
        <v/>
      </c>
      <c r="D43" s="138" t="str">
        <f aca="false">IF(OR(D$10="",$B43=""),"",SUMIFS(INDEX(Tbl_Percentages,MATCH($B43,Tbl_Student_Names,0),),Help_Lookup_Tests,D$10,Help_Lookup_Subjects,$M$5))</f>
        <v/>
      </c>
      <c r="E43" s="138" t="str">
        <f aca="false">IF(OR(E$10="",$B43=""),"",SUMIFS(INDEX(Tbl_Percentages,MATCH($B43,Tbl_Student_Names,0),),Help_Lookup_Tests,E$10,Help_Lookup_Subjects,$M$5))</f>
        <v/>
      </c>
      <c r="F43" s="138" t="str">
        <f aca="false">IF(OR(F$10="",$B43=""),"",SUMIFS(INDEX(Tbl_Percentages,MATCH($B43,Tbl_Student_Names,0),),Help_Lookup_Tests,F$10,Help_Lookup_Subjects,$M$5))</f>
        <v/>
      </c>
      <c r="G43" s="138" t="str">
        <f aca="false">IF(OR(G$10="",$B43=""),"",SUMIFS(INDEX(Tbl_Percentages,MATCH($B43,Tbl_Student_Names,0),),Help_Lookup_Tests,G$10,Help_Lookup_Subjects,$M$5))</f>
        <v/>
      </c>
      <c r="H43" s="138" t="str">
        <f aca="false">IF(OR(H$10="",$B43=""),"",SUMIFS(INDEX(Tbl_Percentages,MATCH($B43,Tbl_Student_Names,0),),Help_Lookup_Tests,H$10,Help_Lookup_Subjects,$M$5))</f>
        <v/>
      </c>
      <c r="I43" s="138" t="str">
        <f aca="false">IF(OR(I$10="",$B43=""),"",SUMIFS(INDEX(Tbl_Percentages,MATCH($B43,Tbl_Student_Names,0),),Help_Lookup_Tests,I$10,Help_Lookup_Subjects,$M$5))</f>
        <v/>
      </c>
      <c r="J43" s="138" t="str">
        <f aca="false">IF(OR(J$10="",$B43=""),"",SUMIFS(INDEX(Tbl_Percentages,MATCH($B43,Tbl_Student_Names,0),),Help_Lookup_Tests,J$10,Help_Lookup_Subjects,$M$5))</f>
        <v/>
      </c>
      <c r="K43" s="138" t="str">
        <f aca="false">IF(OR(K$10="",$B43=""),"",SUMIFS(INDEX(Tbl_Percentages,MATCH($B43,Tbl_Student_Names,0),),Help_Lookup_Tests,K$10,Help_Lookup_Subjects,$M$5))</f>
        <v/>
      </c>
      <c r="L43" s="138" t="str">
        <f aca="false">IF(OR(L$10="",$B43=""),"",SUMIFS(INDEX(Tbl_Percentages,MATCH($B43,Tbl_Student_Names,0),),Help_Lookup_Tests,L$10,Help_Lookup_Subjects,$M$5))</f>
        <v/>
      </c>
      <c r="M43" s="138" t="str">
        <f aca="false">IF(OR(M$10="",$B43=""),"",SUMIFS(INDEX(Tbl_Percentages,MATCH($B43,Tbl_Student_Names,0),),Help_Lookup_Tests,M$10,Help_Lookup_Subjects,$M$5))</f>
        <v/>
      </c>
      <c r="N43" s="138" t="str">
        <f aca="false">IF(OR(N$10="",$B43=""),"",SUMIFS(INDEX(Tbl_Percentages,MATCH($B43,Tbl_Student_Names,0),),Help_Lookup_Tests,N$10,Help_Lookup_Subjects,$M$5))</f>
        <v/>
      </c>
      <c r="O43" s="136" t="str">
        <f aca="false">IF(OR($B43="",I_Final_Calculation="No"),"",SUMIFS(INDEX(Tbl_Percentages_Final,MATCH($B43,Tbl_Student_Names,0),),Help_Lookup_Subjects_Final,$M$5))</f>
        <v/>
      </c>
      <c r="P43" s="6"/>
      <c r="Q43" s="6"/>
      <c r="R43" s="6"/>
      <c r="S43" s="6"/>
      <c r="T43" s="6"/>
      <c r="U43" s="6"/>
    </row>
    <row r="44" customFormat="false" ht="19.5" hidden="false" customHeight="false" outlineLevel="0" collapsed="false">
      <c r="A44" s="6"/>
      <c r="B44" s="137" t="str">
        <f aca="false">IF(INDEX(Tbl_Student_Names,ROW(B44)-ROW($B$10),1)="","",INDEX(Tbl_Student_Names,ROW(B44)-ROW($B$10),1))</f>
        <v/>
      </c>
      <c r="C44" s="138" t="str">
        <f aca="false">IF(OR(C$10="",$B44=""),"",SUMIFS(INDEX(Tbl_Percentages,MATCH($B44,Tbl_Student_Names,0),),Help_Lookup_Tests,C$10,Help_Lookup_Subjects,$M$5))</f>
        <v/>
      </c>
      <c r="D44" s="138" t="str">
        <f aca="false">IF(OR(D$10="",$B44=""),"",SUMIFS(INDEX(Tbl_Percentages,MATCH($B44,Tbl_Student_Names,0),),Help_Lookup_Tests,D$10,Help_Lookup_Subjects,$M$5))</f>
        <v/>
      </c>
      <c r="E44" s="138" t="str">
        <f aca="false">IF(OR(E$10="",$B44=""),"",SUMIFS(INDEX(Tbl_Percentages,MATCH($B44,Tbl_Student_Names,0),),Help_Lookup_Tests,E$10,Help_Lookup_Subjects,$M$5))</f>
        <v/>
      </c>
      <c r="F44" s="138" t="str">
        <f aca="false">IF(OR(F$10="",$B44=""),"",SUMIFS(INDEX(Tbl_Percentages,MATCH($B44,Tbl_Student_Names,0),),Help_Lookup_Tests,F$10,Help_Lookup_Subjects,$M$5))</f>
        <v/>
      </c>
      <c r="G44" s="138" t="str">
        <f aca="false">IF(OR(G$10="",$B44=""),"",SUMIFS(INDEX(Tbl_Percentages,MATCH($B44,Tbl_Student_Names,0),),Help_Lookup_Tests,G$10,Help_Lookup_Subjects,$M$5))</f>
        <v/>
      </c>
      <c r="H44" s="138" t="str">
        <f aca="false">IF(OR(H$10="",$B44=""),"",SUMIFS(INDEX(Tbl_Percentages,MATCH($B44,Tbl_Student_Names,0),),Help_Lookup_Tests,H$10,Help_Lookup_Subjects,$M$5))</f>
        <v/>
      </c>
      <c r="I44" s="138" t="str">
        <f aca="false">IF(OR(I$10="",$B44=""),"",SUMIFS(INDEX(Tbl_Percentages,MATCH($B44,Tbl_Student_Names,0),),Help_Lookup_Tests,I$10,Help_Lookup_Subjects,$M$5))</f>
        <v/>
      </c>
      <c r="J44" s="138" t="str">
        <f aca="false">IF(OR(J$10="",$B44=""),"",SUMIFS(INDEX(Tbl_Percentages,MATCH($B44,Tbl_Student_Names,0),),Help_Lookup_Tests,J$10,Help_Lookup_Subjects,$M$5))</f>
        <v/>
      </c>
      <c r="K44" s="138" t="str">
        <f aca="false">IF(OR(K$10="",$B44=""),"",SUMIFS(INDEX(Tbl_Percentages,MATCH($B44,Tbl_Student_Names,0),),Help_Lookup_Tests,K$10,Help_Lookup_Subjects,$M$5))</f>
        <v/>
      </c>
      <c r="L44" s="138" t="str">
        <f aca="false">IF(OR(L$10="",$B44=""),"",SUMIFS(INDEX(Tbl_Percentages,MATCH($B44,Tbl_Student_Names,0),),Help_Lookup_Tests,L$10,Help_Lookup_Subjects,$M$5))</f>
        <v/>
      </c>
      <c r="M44" s="138" t="str">
        <f aca="false">IF(OR(M$10="",$B44=""),"",SUMIFS(INDEX(Tbl_Percentages,MATCH($B44,Tbl_Student_Names,0),),Help_Lookup_Tests,M$10,Help_Lookup_Subjects,$M$5))</f>
        <v/>
      </c>
      <c r="N44" s="138" t="str">
        <f aca="false">IF(OR(N$10="",$B44=""),"",SUMIFS(INDEX(Tbl_Percentages,MATCH($B44,Tbl_Student_Names,0),),Help_Lookup_Tests,N$10,Help_Lookup_Subjects,$M$5))</f>
        <v/>
      </c>
      <c r="O44" s="136" t="str">
        <f aca="false">IF(OR($B44="",I_Final_Calculation="No"),"",SUMIFS(INDEX(Tbl_Percentages_Final,MATCH($B44,Tbl_Student_Names,0),),Help_Lookup_Subjects_Final,$M$5))</f>
        <v/>
      </c>
      <c r="P44" s="6"/>
      <c r="Q44" s="6"/>
      <c r="R44" s="6"/>
      <c r="S44" s="6"/>
      <c r="T44" s="6"/>
      <c r="U44" s="6"/>
    </row>
    <row r="45" customFormat="false" ht="19.5" hidden="false" customHeight="false" outlineLevel="0" collapsed="false">
      <c r="A45" s="6"/>
      <c r="B45" s="137" t="str">
        <f aca="false">IF(INDEX(Tbl_Student_Names,ROW(B45)-ROW($B$10),1)="","",INDEX(Tbl_Student_Names,ROW(B45)-ROW($B$10),1))</f>
        <v/>
      </c>
      <c r="C45" s="138" t="str">
        <f aca="false">IF(OR(C$10="",$B45=""),"",SUMIFS(INDEX(Tbl_Percentages,MATCH($B45,Tbl_Student_Names,0),),Help_Lookup_Tests,C$10,Help_Lookup_Subjects,$M$5))</f>
        <v/>
      </c>
      <c r="D45" s="138" t="str">
        <f aca="false">IF(OR(D$10="",$B45=""),"",SUMIFS(INDEX(Tbl_Percentages,MATCH($B45,Tbl_Student_Names,0),),Help_Lookup_Tests,D$10,Help_Lookup_Subjects,$M$5))</f>
        <v/>
      </c>
      <c r="E45" s="138" t="str">
        <f aca="false">IF(OR(E$10="",$B45=""),"",SUMIFS(INDEX(Tbl_Percentages,MATCH($B45,Tbl_Student_Names,0),),Help_Lookup_Tests,E$10,Help_Lookup_Subjects,$M$5))</f>
        <v/>
      </c>
      <c r="F45" s="138" t="str">
        <f aca="false">IF(OR(F$10="",$B45=""),"",SUMIFS(INDEX(Tbl_Percentages,MATCH($B45,Tbl_Student_Names,0),),Help_Lookup_Tests,F$10,Help_Lookup_Subjects,$M$5))</f>
        <v/>
      </c>
      <c r="G45" s="138" t="str">
        <f aca="false">IF(OR(G$10="",$B45=""),"",SUMIFS(INDEX(Tbl_Percentages,MATCH($B45,Tbl_Student_Names,0),),Help_Lookup_Tests,G$10,Help_Lookup_Subjects,$M$5))</f>
        <v/>
      </c>
      <c r="H45" s="138" t="str">
        <f aca="false">IF(OR(H$10="",$B45=""),"",SUMIFS(INDEX(Tbl_Percentages,MATCH($B45,Tbl_Student_Names,0),),Help_Lookup_Tests,H$10,Help_Lookup_Subjects,$M$5))</f>
        <v/>
      </c>
      <c r="I45" s="138" t="str">
        <f aca="false">IF(OR(I$10="",$B45=""),"",SUMIFS(INDEX(Tbl_Percentages,MATCH($B45,Tbl_Student_Names,0),),Help_Lookup_Tests,I$10,Help_Lookup_Subjects,$M$5))</f>
        <v/>
      </c>
      <c r="J45" s="138" t="str">
        <f aca="false">IF(OR(J$10="",$B45=""),"",SUMIFS(INDEX(Tbl_Percentages,MATCH($B45,Tbl_Student_Names,0),),Help_Lookup_Tests,J$10,Help_Lookup_Subjects,$M$5))</f>
        <v/>
      </c>
      <c r="K45" s="138" t="str">
        <f aca="false">IF(OR(K$10="",$B45=""),"",SUMIFS(INDEX(Tbl_Percentages,MATCH($B45,Tbl_Student_Names,0),),Help_Lookup_Tests,K$10,Help_Lookup_Subjects,$M$5))</f>
        <v/>
      </c>
      <c r="L45" s="138" t="str">
        <f aca="false">IF(OR(L$10="",$B45=""),"",SUMIFS(INDEX(Tbl_Percentages,MATCH($B45,Tbl_Student_Names,0),),Help_Lookup_Tests,L$10,Help_Lookup_Subjects,$M$5))</f>
        <v/>
      </c>
      <c r="M45" s="138" t="str">
        <f aca="false">IF(OR(M$10="",$B45=""),"",SUMIFS(INDEX(Tbl_Percentages,MATCH($B45,Tbl_Student_Names,0),),Help_Lookup_Tests,M$10,Help_Lookup_Subjects,$M$5))</f>
        <v/>
      </c>
      <c r="N45" s="138" t="str">
        <f aca="false">IF(OR(N$10="",$B45=""),"",SUMIFS(INDEX(Tbl_Percentages,MATCH($B45,Tbl_Student_Names,0),),Help_Lookup_Tests,N$10,Help_Lookup_Subjects,$M$5))</f>
        <v/>
      </c>
      <c r="O45" s="136" t="str">
        <f aca="false">IF(OR($B45="",I_Final_Calculation="No"),"",SUMIFS(INDEX(Tbl_Percentages_Final,MATCH($B45,Tbl_Student_Names,0),),Help_Lookup_Subjects_Final,$M$5))</f>
        <v/>
      </c>
      <c r="P45" s="6"/>
      <c r="Q45" s="6"/>
      <c r="R45" s="6"/>
      <c r="S45" s="6"/>
      <c r="T45" s="6"/>
      <c r="U45" s="6"/>
    </row>
    <row r="46" customFormat="false" ht="19.5" hidden="false" customHeight="false" outlineLevel="0" collapsed="false">
      <c r="A46" s="6"/>
      <c r="B46" s="137" t="str">
        <f aca="false">IF(INDEX(Tbl_Student_Names,ROW(B46)-ROW($B$10),1)="","",INDEX(Tbl_Student_Names,ROW(B46)-ROW($B$10),1))</f>
        <v/>
      </c>
      <c r="C46" s="138" t="str">
        <f aca="false">IF(OR(C$10="",$B46=""),"",SUMIFS(INDEX(Tbl_Percentages,MATCH($B46,Tbl_Student_Names,0),),Help_Lookup_Tests,C$10,Help_Lookup_Subjects,$M$5))</f>
        <v/>
      </c>
      <c r="D46" s="138" t="str">
        <f aca="false">IF(OR(D$10="",$B46=""),"",SUMIFS(INDEX(Tbl_Percentages,MATCH($B46,Tbl_Student_Names,0),),Help_Lookup_Tests,D$10,Help_Lookup_Subjects,$M$5))</f>
        <v/>
      </c>
      <c r="E46" s="138" t="str">
        <f aca="false">IF(OR(E$10="",$B46=""),"",SUMIFS(INDEX(Tbl_Percentages,MATCH($B46,Tbl_Student_Names,0),),Help_Lookup_Tests,E$10,Help_Lookup_Subjects,$M$5))</f>
        <v/>
      </c>
      <c r="F46" s="138" t="str">
        <f aca="false">IF(OR(F$10="",$B46=""),"",SUMIFS(INDEX(Tbl_Percentages,MATCH($B46,Tbl_Student_Names,0),),Help_Lookup_Tests,F$10,Help_Lookup_Subjects,$M$5))</f>
        <v/>
      </c>
      <c r="G46" s="138" t="str">
        <f aca="false">IF(OR(G$10="",$B46=""),"",SUMIFS(INDEX(Tbl_Percentages,MATCH($B46,Tbl_Student_Names,0),),Help_Lookup_Tests,G$10,Help_Lookup_Subjects,$M$5))</f>
        <v/>
      </c>
      <c r="H46" s="138" t="str">
        <f aca="false">IF(OR(H$10="",$B46=""),"",SUMIFS(INDEX(Tbl_Percentages,MATCH($B46,Tbl_Student_Names,0),),Help_Lookup_Tests,H$10,Help_Lookup_Subjects,$M$5))</f>
        <v/>
      </c>
      <c r="I46" s="138" t="str">
        <f aca="false">IF(OR(I$10="",$B46=""),"",SUMIFS(INDEX(Tbl_Percentages,MATCH($B46,Tbl_Student_Names,0),),Help_Lookup_Tests,I$10,Help_Lookup_Subjects,$M$5))</f>
        <v/>
      </c>
      <c r="J46" s="138" t="str">
        <f aca="false">IF(OR(J$10="",$B46=""),"",SUMIFS(INDEX(Tbl_Percentages,MATCH($B46,Tbl_Student_Names,0),),Help_Lookup_Tests,J$10,Help_Lookup_Subjects,$M$5))</f>
        <v/>
      </c>
      <c r="K46" s="138" t="str">
        <f aca="false">IF(OR(K$10="",$B46=""),"",SUMIFS(INDEX(Tbl_Percentages,MATCH($B46,Tbl_Student_Names,0),),Help_Lookup_Tests,K$10,Help_Lookup_Subjects,$M$5))</f>
        <v/>
      </c>
      <c r="L46" s="138" t="str">
        <f aca="false">IF(OR(L$10="",$B46=""),"",SUMIFS(INDEX(Tbl_Percentages,MATCH($B46,Tbl_Student_Names,0),),Help_Lookup_Tests,L$10,Help_Lookup_Subjects,$M$5))</f>
        <v/>
      </c>
      <c r="M46" s="138" t="str">
        <f aca="false">IF(OR(M$10="",$B46=""),"",SUMIFS(INDEX(Tbl_Percentages,MATCH($B46,Tbl_Student_Names,0),),Help_Lookup_Tests,M$10,Help_Lookup_Subjects,$M$5))</f>
        <v/>
      </c>
      <c r="N46" s="138" t="str">
        <f aca="false">IF(OR(N$10="",$B46=""),"",SUMIFS(INDEX(Tbl_Percentages,MATCH($B46,Tbl_Student_Names,0),),Help_Lookup_Tests,N$10,Help_Lookup_Subjects,$M$5))</f>
        <v/>
      </c>
      <c r="O46" s="136" t="str">
        <f aca="false">IF(OR($B46="",I_Final_Calculation="No"),"",SUMIFS(INDEX(Tbl_Percentages_Final,MATCH($B46,Tbl_Student_Names,0),),Help_Lookup_Subjects_Final,$M$5))</f>
        <v/>
      </c>
      <c r="P46" s="6"/>
      <c r="Q46" s="6"/>
      <c r="R46" s="6"/>
      <c r="S46" s="6"/>
      <c r="T46" s="6"/>
      <c r="U46" s="6"/>
    </row>
    <row r="47" customFormat="false" ht="19.5" hidden="false" customHeight="false" outlineLevel="0" collapsed="false">
      <c r="A47" s="6"/>
      <c r="B47" s="137" t="str">
        <f aca="false">IF(INDEX(Tbl_Student_Names,ROW(B47)-ROW($B$10),1)="","",INDEX(Tbl_Student_Names,ROW(B47)-ROW($B$10),1))</f>
        <v/>
      </c>
      <c r="C47" s="138" t="str">
        <f aca="false">IF(OR(C$10="",$B47=""),"",SUMIFS(INDEX(Tbl_Percentages,MATCH($B47,Tbl_Student_Names,0),),Help_Lookup_Tests,C$10,Help_Lookup_Subjects,$M$5))</f>
        <v/>
      </c>
      <c r="D47" s="138" t="str">
        <f aca="false">IF(OR(D$10="",$B47=""),"",SUMIFS(INDEX(Tbl_Percentages,MATCH($B47,Tbl_Student_Names,0),),Help_Lookup_Tests,D$10,Help_Lookup_Subjects,$M$5))</f>
        <v/>
      </c>
      <c r="E47" s="138" t="str">
        <f aca="false">IF(OR(E$10="",$B47=""),"",SUMIFS(INDEX(Tbl_Percentages,MATCH($B47,Tbl_Student_Names,0),),Help_Lookup_Tests,E$10,Help_Lookup_Subjects,$M$5))</f>
        <v/>
      </c>
      <c r="F47" s="138" t="str">
        <f aca="false">IF(OR(F$10="",$B47=""),"",SUMIFS(INDEX(Tbl_Percentages,MATCH($B47,Tbl_Student_Names,0),),Help_Lookup_Tests,F$10,Help_Lookup_Subjects,$M$5))</f>
        <v/>
      </c>
      <c r="G47" s="138" t="str">
        <f aca="false">IF(OR(G$10="",$B47=""),"",SUMIFS(INDEX(Tbl_Percentages,MATCH($B47,Tbl_Student_Names,0),),Help_Lookup_Tests,G$10,Help_Lookup_Subjects,$M$5))</f>
        <v/>
      </c>
      <c r="H47" s="138" t="str">
        <f aca="false">IF(OR(H$10="",$B47=""),"",SUMIFS(INDEX(Tbl_Percentages,MATCH($B47,Tbl_Student_Names,0),),Help_Lookup_Tests,H$10,Help_Lookup_Subjects,$M$5))</f>
        <v/>
      </c>
      <c r="I47" s="138" t="str">
        <f aca="false">IF(OR(I$10="",$B47=""),"",SUMIFS(INDEX(Tbl_Percentages,MATCH($B47,Tbl_Student_Names,0),),Help_Lookup_Tests,I$10,Help_Lookup_Subjects,$M$5))</f>
        <v/>
      </c>
      <c r="J47" s="138" t="str">
        <f aca="false">IF(OR(J$10="",$B47=""),"",SUMIFS(INDEX(Tbl_Percentages,MATCH($B47,Tbl_Student_Names,0),),Help_Lookup_Tests,J$10,Help_Lookup_Subjects,$M$5))</f>
        <v/>
      </c>
      <c r="K47" s="138" t="str">
        <f aca="false">IF(OR(K$10="",$B47=""),"",SUMIFS(INDEX(Tbl_Percentages,MATCH($B47,Tbl_Student_Names,0),),Help_Lookup_Tests,K$10,Help_Lookup_Subjects,$M$5))</f>
        <v/>
      </c>
      <c r="L47" s="138" t="str">
        <f aca="false">IF(OR(L$10="",$B47=""),"",SUMIFS(INDEX(Tbl_Percentages,MATCH($B47,Tbl_Student_Names,0),),Help_Lookup_Tests,L$10,Help_Lookup_Subjects,$M$5))</f>
        <v/>
      </c>
      <c r="M47" s="138" t="str">
        <f aca="false">IF(OR(M$10="",$B47=""),"",SUMIFS(INDEX(Tbl_Percentages,MATCH($B47,Tbl_Student_Names,0),),Help_Lookup_Tests,M$10,Help_Lookup_Subjects,$M$5))</f>
        <v/>
      </c>
      <c r="N47" s="138" t="str">
        <f aca="false">IF(OR(N$10="",$B47=""),"",SUMIFS(INDEX(Tbl_Percentages,MATCH($B47,Tbl_Student_Names,0),),Help_Lookup_Tests,N$10,Help_Lookup_Subjects,$M$5))</f>
        <v/>
      </c>
      <c r="O47" s="136" t="str">
        <f aca="false">IF(OR($B47="",I_Final_Calculation="No"),"",SUMIFS(INDEX(Tbl_Percentages_Final,MATCH($B47,Tbl_Student_Names,0),),Help_Lookup_Subjects_Final,$M$5))</f>
        <v/>
      </c>
      <c r="P47" s="6"/>
      <c r="Q47" s="6"/>
      <c r="R47" s="6"/>
      <c r="S47" s="6"/>
      <c r="T47" s="6"/>
      <c r="U47" s="6"/>
    </row>
    <row r="48" customFormat="false" ht="19.5" hidden="false" customHeight="false" outlineLevel="0" collapsed="false">
      <c r="A48" s="6"/>
      <c r="B48" s="137" t="str">
        <f aca="false">IF(INDEX(Tbl_Student_Names,ROW(B48)-ROW($B$10),1)="","",INDEX(Tbl_Student_Names,ROW(B48)-ROW($B$10),1))</f>
        <v/>
      </c>
      <c r="C48" s="138" t="str">
        <f aca="false">IF(OR(C$10="",$B48=""),"",SUMIFS(INDEX(Tbl_Percentages,MATCH($B48,Tbl_Student_Names,0),),Help_Lookup_Tests,C$10,Help_Lookup_Subjects,$M$5))</f>
        <v/>
      </c>
      <c r="D48" s="138" t="str">
        <f aca="false">IF(OR(D$10="",$B48=""),"",SUMIFS(INDEX(Tbl_Percentages,MATCH($B48,Tbl_Student_Names,0),),Help_Lookup_Tests,D$10,Help_Lookup_Subjects,$M$5))</f>
        <v/>
      </c>
      <c r="E48" s="138" t="str">
        <f aca="false">IF(OR(E$10="",$B48=""),"",SUMIFS(INDEX(Tbl_Percentages,MATCH($B48,Tbl_Student_Names,0),),Help_Lookup_Tests,E$10,Help_Lookup_Subjects,$M$5))</f>
        <v/>
      </c>
      <c r="F48" s="138" t="str">
        <f aca="false">IF(OR(F$10="",$B48=""),"",SUMIFS(INDEX(Tbl_Percentages,MATCH($B48,Tbl_Student_Names,0),),Help_Lookup_Tests,F$10,Help_Lookup_Subjects,$M$5))</f>
        <v/>
      </c>
      <c r="G48" s="138" t="str">
        <f aca="false">IF(OR(G$10="",$B48=""),"",SUMIFS(INDEX(Tbl_Percentages,MATCH($B48,Tbl_Student_Names,0),),Help_Lookup_Tests,G$10,Help_Lookup_Subjects,$M$5))</f>
        <v/>
      </c>
      <c r="H48" s="138" t="str">
        <f aca="false">IF(OR(H$10="",$B48=""),"",SUMIFS(INDEX(Tbl_Percentages,MATCH($B48,Tbl_Student_Names,0),),Help_Lookup_Tests,H$10,Help_Lookup_Subjects,$M$5))</f>
        <v/>
      </c>
      <c r="I48" s="138" t="str">
        <f aca="false">IF(OR(I$10="",$B48=""),"",SUMIFS(INDEX(Tbl_Percentages,MATCH($B48,Tbl_Student_Names,0),),Help_Lookup_Tests,I$10,Help_Lookup_Subjects,$M$5))</f>
        <v/>
      </c>
      <c r="J48" s="138" t="str">
        <f aca="false">IF(OR(J$10="",$B48=""),"",SUMIFS(INDEX(Tbl_Percentages,MATCH($B48,Tbl_Student_Names,0),),Help_Lookup_Tests,J$10,Help_Lookup_Subjects,$M$5))</f>
        <v/>
      </c>
      <c r="K48" s="138" t="str">
        <f aca="false">IF(OR(K$10="",$B48=""),"",SUMIFS(INDEX(Tbl_Percentages,MATCH($B48,Tbl_Student_Names,0),),Help_Lookup_Tests,K$10,Help_Lookup_Subjects,$M$5))</f>
        <v/>
      </c>
      <c r="L48" s="138" t="str">
        <f aca="false">IF(OR(L$10="",$B48=""),"",SUMIFS(INDEX(Tbl_Percentages,MATCH($B48,Tbl_Student_Names,0),),Help_Lookup_Tests,L$10,Help_Lookup_Subjects,$M$5))</f>
        <v/>
      </c>
      <c r="M48" s="138" t="str">
        <f aca="false">IF(OR(M$10="",$B48=""),"",SUMIFS(INDEX(Tbl_Percentages,MATCH($B48,Tbl_Student_Names,0),),Help_Lookup_Tests,M$10,Help_Lookup_Subjects,$M$5))</f>
        <v/>
      </c>
      <c r="N48" s="138" t="str">
        <f aca="false">IF(OR(N$10="",$B48=""),"",SUMIFS(INDEX(Tbl_Percentages,MATCH($B48,Tbl_Student_Names,0),),Help_Lookup_Tests,N$10,Help_Lookup_Subjects,$M$5))</f>
        <v/>
      </c>
      <c r="O48" s="136" t="str">
        <f aca="false">IF(OR($B48="",I_Final_Calculation="No"),"",SUMIFS(INDEX(Tbl_Percentages_Final,MATCH($B48,Tbl_Student_Names,0),),Help_Lookup_Subjects_Final,$M$5))</f>
        <v/>
      </c>
      <c r="P48" s="6"/>
      <c r="Q48" s="6"/>
      <c r="R48" s="6"/>
      <c r="S48" s="6"/>
      <c r="T48" s="6"/>
      <c r="U48" s="6"/>
    </row>
    <row r="49" customFormat="false" ht="19.5" hidden="false" customHeight="false" outlineLevel="0" collapsed="false">
      <c r="A49" s="6"/>
      <c r="B49" s="137" t="str">
        <f aca="false">IF(INDEX(Tbl_Student_Names,ROW(B49)-ROW($B$10),1)="","",INDEX(Tbl_Student_Names,ROW(B49)-ROW($B$10),1))</f>
        <v/>
      </c>
      <c r="C49" s="138" t="str">
        <f aca="false">IF(OR(C$10="",$B49=""),"",SUMIFS(INDEX(Tbl_Percentages,MATCH($B49,Tbl_Student_Names,0),),Help_Lookup_Tests,C$10,Help_Lookup_Subjects,$M$5))</f>
        <v/>
      </c>
      <c r="D49" s="138" t="str">
        <f aca="false">IF(OR(D$10="",$B49=""),"",SUMIFS(INDEX(Tbl_Percentages,MATCH($B49,Tbl_Student_Names,0),),Help_Lookup_Tests,D$10,Help_Lookup_Subjects,$M$5))</f>
        <v/>
      </c>
      <c r="E49" s="138" t="str">
        <f aca="false">IF(OR(E$10="",$B49=""),"",SUMIFS(INDEX(Tbl_Percentages,MATCH($B49,Tbl_Student_Names,0),),Help_Lookup_Tests,E$10,Help_Lookup_Subjects,$M$5))</f>
        <v/>
      </c>
      <c r="F49" s="138" t="str">
        <f aca="false">IF(OR(F$10="",$B49=""),"",SUMIFS(INDEX(Tbl_Percentages,MATCH($B49,Tbl_Student_Names,0),),Help_Lookup_Tests,F$10,Help_Lookup_Subjects,$M$5))</f>
        <v/>
      </c>
      <c r="G49" s="138" t="str">
        <f aca="false">IF(OR(G$10="",$B49=""),"",SUMIFS(INDEX(Tbl_Percentages,MATCH($B49,Tbl_Student_Names,0),),Help_Lookup_Tests,G$10,Help_Lookup_Subjects,$M$5))</f>
        <v/>
      </c>
      <c r="H49" s="138" t="str">
        <f aca="false">IF(OR(H$10="",$B49=""),"",SUMIFS(INDEX(Tbl_Percentages,MATCH($B49,Tbl_Student_Names,0),),Help_Lookup_Tests,H$10,Help_Lookup_Subjects,$M$5))</f>
        <v/>
      </c>
      <c r="I49" s="138" t="str">
        <f aca="false">IF(OR(I$10="",$B49=""),"",SUMIFS(INDEX(Tbl_Percentages,MATCH($B49,Tbl_Student_Names,0),),Help_Lookup_Tests,I$10,Help_Lookup_Subjects,$M$5))</f>
        <v/>
      </c>
      <c r="J49" s="138" t="str">
        <f aca="false">IF(OR(J$10="",$B49=""),"",SUMIFS(INDEX(Tbl_Percentages,MATCH($B49,Tbl_Student_Names,0),),Help_Lookup_Tests,J$10,Help_Lookup_Subjects,$M$5))</f>
        <v/>
      </c>
      <c r="K49" s="138" t="str">
        <f aca="false">IF(OR(K$10="",$B49=""),"",SUMIFS(INDEX(Tbl_Percentages,MATCH($B49,Tbl_Student_Names,0),),Help_Lookup_Tests,K$10,Help_Lookup_Subjects,$M$5))</f>
        <v/>
      </c>
      <c r="L49" s="138" t="str">
        <f aca="false">IF(OR(L$10="",$B49=""),"",SUMIFS(INDEX(Tbl_Percentages,MATCH($B49,Tbl_Student_Names,0),),Help_Lookup_Tests,L$10,Help_Lookup_Subjects,$M$5))</f>
        <v/>
      </c>
      <c r="M49" s="138" t="str">
        <f aca="false">IF(OR(M$10="",$B49=""),"",SUMIFS(INDEX(Tbl_Percentages,MATCH($B49,Tbl_Student_Names,0),),Help_Lookup_Tests,M$10,Help_Lookup_Subjects,$M$5))</f>
        <v/>
      </c>
      <c r="N49" s="138" t="str">
        <f aca="false">IF(OR(N$10="",$B49=""),"",SUMIFS(INDEX(Tbl_Percentages,MATCH($B49,Tbl_Student_Names,0),),Help_Lookup_Tests,N$10,Help_Lookup_Subjects,$M$5))</f>
        <v/>
      </c>
      <c r="O49" s="136" t="str">
        <f aca="false">IF(OR($B49="",I_Final_Calculation="No"),"",SUMIFS(INDEX(Tbl_Percentages_Final,MATCH($B49,Tbl_Student_Names,0),),Help_Lookup_Subjects_Final,$M$5))</f>
        <v/>
      </c>
      <c r="P49" s="6"/>
      <c r="Q49" s="6"/>
      <c r="R49" s="6"/>
      <c r="S49" s="6"/>
      <c r="T49" s="6"/>
      <c r="U49" s="6"/>
    </row>
    <row r="50" customFormat="false" ht="19.5" hidden="false" customHeight="false" outlineLevel="0" collapsed="false">
      <c r="A50" s="6"/>
      <c r="B50" s="137" t="str">
        <f aca="false">IF(INDEX(Tbl_Student_Names,ROW(B50)-ROW($B$10),1)="","",INDEX(Tbl_Student_Names,ROW(B50)-ROW($B$10),1))</f>
        <v/>
      </c>
      <c r="C50" s="138" t="str">
        <f aca="false">IF(OR(C$10="",$B50=""),"",SUMIFS(INDEX(Tbl_Percentages,MATCH($B50,Tbl_Student_Names,0),),Help_Lookup_Tests,C$10,Help_Lookup_Subjects,$M$5))</f>
        <v/>
      </c>
      <c r="D50" s="138" t="str">
        <f aca="false">IF(OR(D$10="",$B50=""),"",SUMIFS(INDEX(Tbl_Percentages,MATCH($B50,Tbl_Student_Names,0),),Help_Lookup_Tests,D$10,Help_Lookup_Subjects,$M$5))</f>
        <v/>
      </c>
      <c r="E50" s="138" t="str">
        <f aca="false">IF(OR(E$10="",$B50=""),"",SUMIFS(INDEX(Tbl_Percentages,MATCH($B50,Tbl_Student_Names,0),),Help_Lookup_Tests,E$10,Help_Lookup_Subjects,$M$5))</f>
        <v/>
      </c>
      <c r="F50" s="138" t="str">
        <f aca="false">IF(OR(F$10="",$B50=""),"",SUMIFS(INDEX(Tbl_Percentages,MATCH($B50,Tbl_Student_Names,0),),Help_Lookup_Tests,F$10,Help_Lookup_Subjects,$M$5))</f>
        <v/>
      </c>
      <c r="G50" s="138" t="str">
        <f aca="false">IF(OR(G$10="",$B50=""),"",SUMIFS(INDEX(Tbl_Percentages,MATCH($B50,Tbl_Student_Names,0),),Help_Lookup_Tests,G$10,Help_Lookup_Subjects,$M$5))</f>
        <v/>
      </c>
      <c r="H50" s="138" t="str">
        <f aca="false">IF(OR(H$10="",$B50=""),"",SUMIFS(INDEX(Tbl_Percentages,MATCH($B50,Tbl_Student_Names,0),),Help_Lookup_Tests,H$10,Help_Lookup_Subjects,$M$5))</f>
        <v/>
      </c>
      <c r="I50" s="138" t="str">
        <f aca="false">IF(OR(I$10="",$B50=""),"",SUMIFS(INDEX(Tbl_Percentages,MATCH($B50,Tbl_Student_Names,0),),Help_Lookup_Tests,I$10,Help_Lookup_Subjects,$M$5))</f>
        <v/>
      </c>
      <c r="J50" s="138" t="str">
        <f aca="false">IF(OR(J$10="",$B50=""),"",SUMIFS(INDEX(Tbl_Percentages,MATCH($B50,Tbl_Student_Names,0),),Help_Lookup_Tests,J$10,Help_Lookup_Subjects,$M$5))</f>
        <v/>
      </c>
      <c r="K50" s="138" t="str">
        <f aca="false">IF(OR(K$10="",$B50=""),"",SUMIFS(INDEX(Tbl_Percentages,MATCH($B50,Tbl_Student_Names,0),),Help_Lookup_Tests,K$10,Help_Lookup_Subjects,$M$5))</f>
        <v/>
      </c>
      <c r="L50" s="138" t="str">
        <f aca="false">IF(OR(L$10="",$B50=""),"",SUMIFS(INDEX(Tbl_Percentages,MATCH($B50,Tbl_Student_Names,0),),Help_Lookup_Tests,L$10,Help_Lookup_Subjects,$M$5))</f>
        <v/>
      </c>
      <c r="M50" s="138" t="str">
        <f aca="false">IF(OR(M$10="",$B50=""),"",SUMIFS(INDEX(Tbl_Percentages,MATCH($B50,Tbl_Student_Names,0),),Help_Lookup_Tests,M$10,Help_Lookup_Subjects,$M$5))</f>
        <v/>
      </c>
      <c r="N50" s="138" t="str">
        <f aca="false">IF(OR(N$10="",$B50=""),"",SUMIFS(INDEX(Tbl_Percentages,MATCH($B50,Tbl_Student_Names,0),),Help_Lookup_Tests,N$10,Help_Lookup_Subjects,$M$5))</f>
        <v/>
      </c>
      <c r="O50" s="136" t="str">
        <f aca="false">IF(OR($B50="",I_Final_Calculation="No"),"",SUMIFS(INDEX(Tbl_Percentages_Final,MATCH($B50,Tbl_Student_Names,0),),Help_Lookup_Subjects_Final,$M$5))</f>
        <v/>
      </c>
      <c r="P50" s="6"/>
      <c r="Q50" s="6"/>
      <c r="R50" s="6"/>
      <c r="S50" s="6"/>
      <c r="T50" s="6"/>
      <c r="U50" s="6"/>
    </row>
    <row r="51" customFormat="false" ht="19.5" hidden="false" customHeight="false" outlineLevel="0" collapsed="false">
      <c r="A51" s="6"/>
      <c r="B51" s="137" t="str">
        <f aca="false">IF(INDEX(Tbl_Student_Names,ROW(B51)-ROW($B$10),1)="","",INDEX(Tbl_Student_Names,ROW(B51)-ROW($B$10),1))</f>
        <v/>
      </c>
      <c r="C51" s="138" t="str">
        <f aca="false">IF(OR(C$10="",$B51=""),"",SUMIFS(INDEX(Tbl_Percentages,MATCH($B51,Tbl_Student_Names,0),),Help_Lookup_Tests,C$10,Help_Lookup_Subjects,$M$5))</f>
        <v/>
      </c>
      <c r="D51" s="138" t="str">
        <f aca="false">IF(OR(D$10="",$B51=""),"",SUMIFS(INDEX(Tbl_Percentages,MATCH($B51,Tbl_Student_Names,0),),Help_Lookup_Tests,D$10,Help_Lookup_Subjects,$M$5))</f>
        <v/>
      </c>
      <c r="E51" s="138" t="str">
        <f aca="false">IF(OR(E$10="",$B51=""),"",SUMIFS(INDEX(Tbl_Percentages,MATCH($B51,Tbl_Student_Names,0),),Help_Lookup_Tests,E$10,Help_Lookup_Subjects,$M$5))</f>
        <v/>
      </c>
      <c r="F51" s="138" t="str">
        <f aca="false">IF(OR(F$10="",$B51=""),"",SUMIFS(INDEX(Tbl_Percentages,MATCH($B51,Tbl_Student_Names,0),),Help_Lookup_Tests,F$10,Help_Lookup_Subjects,$M$5))</f>
        <v/>
      </c>
      <c r="G51" s="138" t="str">
        <f aca="false">IF(OR(G$10="",$B51=""),"",SUMIFS(INDEX(Tbl_Percentages,MATCH($B51,Tbl_Student_Names,0),),Help_Lookup_Tests,G$10,Help_Lookup_Subjects,$M$5))</f>
        <v/>
      </c>
      <c r="H51" s="138" t="str">
        <f aca="false">IF(OR(H$10="",$B51=""),"",SUMIFS(INDEX(Tbl_Percentages,MATCH($B51,Tbl_Student_Names,0),),Help_Lookup_Tests,H$10,Help_Lookup_Subjects,$M$5))</f>
        <v/>
      </c>
      <c r="I51" s="138" t="str">
        <f aca="false">IF(OR(I$10="",$B51=""),"",SUMIFS(INDEX(Tbl_Percentages,MATCH($B51,Tbl_Student_Names,0),),Help_Lookup_Tests,I$10,Help_Lookup_Subjects,$M$5))</f>
        <v/>
      </c>
      <c r="J51" s="138" t="str">
        <f aca="false">IF(OR(J$10="",$B51=""),"",SUMIFS(INDEX(Tbl_Percentages,MATCH($B51,Tbl_Student_Names,0),),Help_Lookup_Tests,J$10,Help_Lookup_Subjects,$M$5))</f>
        <v/>
      </c>
      <c r="K51" s="138" t="str">
        <f aca="false">IF(OR(K$10="",$B51=""),"",SUMIFS(INDEX(Tbl_Percentages,MATCH($B51,Tbl_Student_Names,0),),Help_Lookup_Tests,K$10,Help_Lookup_Subjects,$M$5))</f>
        <v/>
      </c>
      <c r="L51" s="138" t="str">
        <f aca="false">IF(OR(L$10="",$B51=""),"",SUMIFS(INDEX(Tbl_Percentages,MATCH($B51,Tbl_Student_Names,0),),Help_Lookup_Tests,L$10,Help_Lookup_Subjects,$M$5))</f>
        <v/>
      </c>
      <c r="M51" s="138" t="str">
        <f aca="false">IF(OR(M$10="",$B51=""),"",SUMIFS(INDEX(Tbl_Percentages,MATCH($B51,Tbl_Student_Names,0),),Help_Lookup_Tests,M$10,Help_Lookup_Subjects,$M$5))</f>
        <v/>
      </c>
      <c r="N51" s="138" t="str">
        <f aca="false">IF(OR(N$10="",$B51=""),"",SUMIFS(INDEX(Tbl_Percentages,MATCH($B51,Tbl_Student_Names,0),),Help_Lookup_Tests,N$10,Help_Lookup_Subjects,$M$5))</f>
        <v/>
      </c>
      <c r="O51" s="136" t="str">
        <f aca="false">IF(OR($B51="",I_Final_Calculation="No"),"",SUMIFS(INDEX(Tbl_Percentages_Final,MATCH($B51,Tbl_Student_Names,0),),Help_Lookup_Subjects_Final,$M$5))</f>
        <v/>
      </c>
      <c r="P51" s="6"/>
      <c r="Q51" s="6"/>
      <c r="R51" s="6"/>
      <c r="S51" s="6"/>
      <c r="T51" s="6"/>
      <c r="U51" s="6"/>
    </row>
    <row r="52" customFormat="false" ht="19.5" hidden="false" customHeight="false" outlineLevel="0" collapsed="false">
      <c r="A52" s="6"/>
      <c r="B52" s="137" t="str">
        <f aca="false">IF(INDEX(Tbl_Student_Names,ROW(B52)-ROW($B$10),1)="","",INDEX(Tbl_Student_Names,ROW(B52)-ROW($B$10),1))</f>
        <v/>
      </c>
      <c r="C52" s="138" t="str">
        <f aca="false">IF(OR(C$10="",$B52=""),"",SUMIFS(INDEX(Tbl_Percentages,MATCH($B52,Tbl_Student_Names,0),),Help_Lookup_Tests,C$10,Help_Lookup_Subjects,$M$5))</f>
        <v/>
      </c>
      <c r="D52" s="138" t="str">
        <f aca="false">IF(OR(D$10="",$B52=""),"",SUMIFS(INDEX(Tbl_Percentages,MATCH($B52,Tbl_Student_Names,0),),Help_Lookup_Tests,D$10,Help_Lookup_Subjects,$M$5))</f>
        <v/>
      </c>
      <c r="E52" s="138" t="str">
        <f aca="false">IF(OR(E$10="",$B52=""),"",SUMIFS(INDEX(Tbl_Percentages,MATCH($B52,Tbl_Student_Names,0),),Help_Lookup_Tests,E$10,Help_Lookup_Subjects,$M$5))</f>
        <v/>
      </c>
      <c r="F52" s="138" t="str">
        <f aca="false">IF(OR(F$10="",$B52=""),"",SUMIFS(INDEX(Tbl_Percentages,MATCH($B52,Tbl_Student_Names,0),),Help_Lookup_Tests,F$10,Help_Lookup_Subjects,$M$5))</f>
        <v/>
      </c>
      <c r="G52" s="138" t="str">
        <f aca="false">IF(OR(G$10="",$B52=""),"",SUMIFS(INDEX(Tbl_Percentages,MATCH($B52,Tbl_Student_Names,0),),Help_Lookup_Tests,G$10,Help_Lookup_Subjects,$M$5))</f>
        <v/>
      </c>
      <c r="H52" s="138" t="str">
        <f aca="false">IF(OR(H$10="",$B52=""),"",SUMIFS(INDEX(Tbl_Percentages,MATCH($B52,Tbl_Student_Names,0),),Help_Lookup_Tests,H$10,Help_Lookup_Subjects,$M$5))</f>
        <v/>
      </c>
      <c r="I52" s="138" t="str">
        <f aca="false">IF(OR(I$10="",$B52=""),"",SUMIFS(INDEX(Tbl_Percentages,MATCH($B52,Tbl_Student_Names,0),),Help_Lookup_Tests,I$10,Help_Lookup_Subjects,$M$5))</f>
        <v/>
      </c>
      <c r="J52" s="138" t="str">
        <f aca="false">IF(OR(J$10="",$B52=""),"",SUMIFS(INDEX(Tbl_Percentages,MATCH($B52,Tbl_Student_Names,0),),Help_Lookup_Tests,J$10,Help_Lookup_Subjects,$M$5))</f>
        <v/>
      </c>
      <c r="K52" s="138" t="str">
        <f aca="false">IF(OR(K$10="",$B52=""),"",SUMIFS(INDEX(Tbl_Percentages,MATCH($B52,Tbl_Student_Names,0),),Help_Lookup_Tests,K$10,Help_Lookup_Subjects,$M$5))</f>
        <v/>
      </c>
      <c r="L52" s="138" t="str">
        <f aca="false">IF(OR(L$10="",$B52=""),"",SUMIFS(INDEX(Tbl_Percentages,MATCH($B52,Tbl_Student_Names,0),),Help_Lookup_Tests,L$10,Help_Lookup_Subjects,$M$5))</f>
        <v/>
      </c>
      <c r="M52" s="138" t="str">
        <f aca="false">IF(OR(M$10="",$B52=""),"",SUMIFS(INDEX(Tbl_Percentages,MATCH($B52,Tbl_Student_Names,0),),Help_Lookup_Tests,M$10,Help_Lookup_Subjects,$M$5))</f>
        <v/>
      </c>
      <c r="N52" s="138" t="str">
        <f aca="false">IF(OR(N$10="",$B52=""),"",SUMIFS(INDEX(Tbl_Percentages,MATCH($B52,Tbl_Student_Names,0),),Help_Lookup_Tests,N$10,Help_Lookup_Subjects,$M$5))</f>
        <v/>
      </c>
      <c r="O52" s="136" t="str">
        <f aca="false">IF(OR($B52="",I_Final_Calculation="No"),"",SUMIFS(INDEX(Tbl_Percentages_Final,MATCH($B52,Tbl_Student_Names,0),),Help_Lookup_Subjects_Final,$M$5))</f>
        <v/>
      </c>
      <c r="P52" s="6"/>
      <c r="Q52" s="6"/>
      <c r="R52" s="6"/>
      <c r="S52" s="6"/>
      <c r="T52" s="6"/>
      <c r="U52" s="6"/>
    </row>
    <row r="53" customFormat="false" ht="19.5" hidden="false" customHeight="false" outlineLevel="0" collapsed="false">
      <c r="A53" s="6"/>
      <c r="B53" s="137" t="str">
        <f aca="false">IF(INDEX(Tbl_Student_Names,ROW(B53)-ROW($B$10),1)="","",INDEX(Tbl_Student_Names,ROW(B53)-ROW($B$10),1))</f>
        <v/>
      </c>
      <c r="C53" s="138" t="str">
        <f aca="false">IF(OR(C$10="",$B53=""),"",SUMIFS(INDEX(Tbl_Percentages,MATCH($B53,Tbl_Student_Names,0),),Help_Lookup_Tests,C$10,Help_Lookup_Subjects,$M$5))</f>
        <v/>
      </c>
      <c r="D53" s="138" t="str">
        <f aca="false">IF(OR(D$10="",$B53=""),"",SUMIFS(INDEX(Tbl_Percentages,MATCH($B53,Tbl_Student_Names,0),),Help_Lookup_Tests,D$10,Help_Lookup_Subjects,$M$5))</f>
        <v/>
      </c>
      <c r="E53" s="138" t="str">
        <f aca="false">IF(OR(E$10="",$B53=""),"",SUMIFS(INDEX(Tbl_Percentages,MATCH($B53,Tbl_Student_Names,0),),Help_Lookup_Tests,E$10,Help_Lookup_Subjects,$M$5))</f>
        <v/>
      </c>
      <c r="F53" s="138" t="str">
        <f aca="false">IF(OR(F$10="",$B53=""),"",SUMIFS(INDEX(Tbl_Percentages,MATCH($B53,Tbl_Student_Names,0),),Help_Lookup_Tests,F$10,Help_Lookup_Subjects,$M$5))</f>
        <v/>
      </c>
      <c r="G53" s="138" t="str">
        <f aca="false">IF(OR(G$10="",$B53=""),"",SUMIFS(INDEX(Tbl_Percentages,MATCH($B53,Tbl_Student_Names,0),),Help_Lookup_Tests,G$10,Help_Lookup_Subjects,$M$5))</f>
        <v/>
      </c>
      <c r="H53" s="138" t="str">
        <f aca="false">IF(OR(H$10="",$B53=""),"",SUMIFS(INDEX(Tbl_Percentages,MATCH($B53,Tbl_Student_Names,0),),Help_Lookup_Tests,H$10,Help_Lookup_Subjects,$M$5))</f>
        <v/>
      </c>
      <c r="I53" s="138" t="str">
        <f aca="false">IF(OR(I$10="",$B53=""),"",SUMIFS(INDEX(Tbl_Percentages,MATCH($B53,Tbl_Student_Names,0),),Help_Lookup_Tests,I$10,Help_Lookup_Subjects,$M$5))</f>
        <v/>
      </c>
      <c r="J53" s="138" t="str">
        <f aca="false">IF(OR(J$10="",$B53=""),"",SUMIFS(INDEX(Tbl_Percentages,MATCH($B53,Tbl_Student_Names,0),),Help_Lookup_Tests,J$10,Help_Lookup_Subjects,$M$5))</f>
        <v/>
      </c>
      <c r="K53" s="138" t="str">
        <f aca="false">IF(OR(K$10="",$B53=""),"",SUMIFS(INDEX(Tbl_Percentages,MATCH($B53,Tbl_Student_Names,0),),Help_Lookup_Tests,K$10,Help_Lookup_Subjects,$M$5))</f>
        <v/>
      </c>
      <c r="L53" s="138" t="str">
        <f aca="false">IF(OR(L$10="",$B53=""),"",SUMIFS(INDEX(Tbl_Percentages,MATCH($B53,Tbl_Student_Names,0),),Help_Lookup_Tests,L$10,Help_Lookup_Subjects,$M$5))</f>
        <v/>
      </c>
      <c r="M53" s="138" t="str">
        <f aca="false">IF(OR(M$10="",$B53=""),"",SUMIFS(INDEX(Tbl_Percentages,MATCH($B53,Tbl_Student_Names,0),),Help_Lookup_Tests,M$10,Help_Lookup_Subjects,$M$5))</f>
        <v/>
      </c>
      <c r="N53" s="138" t="str">
        <f aca="false">IF(OR(N$10="",$B53=""),"",SUMIFS(INDEX(Tbl_Percentages,MATCH($B53,Tbl_Student_Names,0),),Help_Lookup_Tests,N$10,Help_Lookup_Subjects,$M$5))</f>
        <v/>
      </c>
      <c r="O53" s="136" t="str">
        <f aca="false">IF(OR($B53="",I_Final_Calculation="No"),"",SUMIFS(INDEX(Tbl_Percentages_Final,MATCH($B53,Tbl_Student_Names,0),),Help_Lookup_Subjects_Final,$M$5))</f>
        <v/>
      </c>
      <c r="P53" s="6"/>
      <c r="Q53" s="6"/>
    </row>
    <row r="54" customFormat="false" ht="19.5" hidden="false" customHeight="false" outlineLevel="0" collapsed="false">
      <c r="A54" s="6"/>
      <c r="B54" s="137" t="str">
        <f aca="false">IF(INDEX(Tbl_Student_Names,ROW(B54)-ROW($B$10),1)="","",INDEX(Tbl_Student_Names,ROW(B54)-ROW($B$10),1))</f>
        <v/>
      </c>
      <c r="C54" s="138" t="str">
        <f aca="false">IF(OR(C$10="",$B54=""),"",SUMIFS(INDEX(Tbl_Percentages,MATCH($B54,Tbl_Student_Names,0),),Help_Lookup_Tests,C$10,Help_Lookup_Subjects,$M$5))</f>
        <v/>
      </c>
      <c r="D54" s="138" t="str">
        <f aca="false">IF(OR(D$10="",$B54=""),"",SUMIFS(INDEX(Tbl_Percentages,MATCH($B54,Tbl_Student_Names,0),),Help_Lookup_Tests,D$10,Help_Lookup_Subjects,$M$5))</f>
        <v/>
      </c>
      <c r="E54" s="138" t="str">
        <f aca="false">IF(OR(E$10="",$B54=""),"",SUMIFS(INDEX(Tbl_Percentages,MATCH($B54,Tbl_Student_Names,0),),Help_Lookup_Tests,E$10,Help_Lookup_Subjects,$M$5))</f>
        <v/>
      </c>
      <c r="F54" s="138" t="str">
        <f aca="false">IF(OR(F$10="",$B54=""),"",SUMIFS(INDEX(Tbl_Percentages,MATCH($B54,Tbl_Student_Names,0),),Help_Lookup_Tests,F$10,Help_Lookup_Subjects,$M$5))</f>
        <v/>
      </c>
      <c r="G54" s="138" t="str">
        <f aca="false">IF(OR(G$10="",$B54=""),"",SUMIFS(INDEX(Tbl_Percentages,MATCH($B54,Tbl_Student_Names,0),),Help_Lookup_Tests,G$10,Help_Lookup_Subjects,$M$5))</f>
        <v/>
      </c>
      <c r="H54" s="138" t="str">
        <f aca="false">IF(OR(H$10="",$B54=""),"",SUMIFS(INDEX(Tbl_Percentages,MATCH($B54,Tbl_Student_Names,0),),Help_Lookup_Tests,H$10,Help_Lookup_Subjects,$M$5))</f>
        <v/>
      </c>
      <c r="I54" s="138" t="str">
        <f aca="false">IF(OR(I$10="",$B54=""),"",SUMIFS(INDEX(Tbl_Percentages,MATCH($B54,Tbl_Student_Names,0),),Help_Lookup_Tests,I$10,Help_Lookup_Subjects,$M$5))</f>
        <v/>
      </c>
      <c r="J54" s="138" t="str">
        <f aca="false">IF(OR(J$10="",$B54=""),"",SUMIFS(INDEX(Tbl_Percentages,MATCH($B54,Tbl_Student_Names,0),),Help_Lookup_Tests,J$10,Help_Lookup_Subjects,$M$5))</f>
        <v/>
      </c>
      <c r="K54" s="138" t="str">
        <f aca="false">IF(OR(K$10="",$B54=""),"",SUMIFS(INDEX(Tbl_Percentages,MATCH($B54,Tbl_Student_Names,0),),Help_Lookup_Tests,K$10,Help_Lookup_Subjects,$M$5))</f>
        <v/>
      </c>
      <c r="L54" s="138" t="str">
        <f aca="false">IF(OR(L$10="",$B54=""),"",SUMIFS(INDEX(Tbl_Percentages,MATCH($B54,Tbl_Student_Names,0),),Help_Lookup_Tests,L$10,Help_Lookup_Subjects,$M$5))</f>
        <v/>
      </c>
      <c r="M54" s="138" t="str">
        <f aca="false">IF(OR(M$10="",$B54=""),"",SUMIFS(INDEX(Tbl_Percentages,MATCH($B54,Tbl_Student_Names,0),),Help_Lookup_Tests,M$10,Help_Lookup_Subjects,$M$5))</f>
        <v/>
      </c>
      <c r="N54" s="138" t="str">
        <f aca="false">IF(OR(N$10="",$B54=""),"",SUMIFS(INDEX(Tbl_Percentages,MATCH($B54,Tbl_Student_Names,0),),Help_Lookup_Tests,N$10,Help_Lookup_Subjects,$M$5))</f>
        <v/>
      </c>
      <c r="O54" s="136" t="str">
        <f aca="false">IF(OR($B54="",I_Final_Calculation="No"),"",SUMIFS(INDEX(Tbl_Percentages_Final,MATCH($B54,Tbl_Student_Names,0),),Help_Lookup_Subjects_Final,$M$5))</f>
        <v/>
      </c>
      <c r="P54" s="6"/>
      <c r="Q54" s="6"/>
    </row>
    <row r="55" customFormat="false" ht="19.5" hidden="false" customHeight="false" outlineLevel="0" collapsed="false">
      <c r="A55" s="6"/>
      <c r="B55" s="137" t="str">
        <f aca="false">IF(INDEX(Tbl_Student_Names,ROW(B55)-ROW($B$10),1)="","",INDEX(Tbl_Student_Names,ROW(B55)-ROW($B$10),1))</f>
        <v/>
      </c>
      <c r="C55" s="138" t="str">
        <f aca="false">IF(OR(C$10="",$B55=""),"",SUMIFS(INDEX(Tbl_Percentages,MATCH($B55,Tbl_Student_Names,0),),Help_Lookup_Tests,C$10,Help_Lookup_Subjects,$M$5))</f>
        <v/>
      </c>
      <c r="D55" s="138" t="str">
        <f aca="false">IF(OR(D$10="",$B55=""),"",SUMIFS(INDEX(Tbl_Percentages,MATCH($B55,Tbl_Student_Names,0),),Help_Lookup_Tests,D$10,Help_Lookup_Subjects,$M$5))</f>
        <v/>
      </c>
      <c r="E55" s="138" t="str">
        <f aca="false">IF(OR(E$10="",$B55=""),"",SUMIFS(INDEX(Tbl_Percentages,MATCH($B55,Tbl_Student_Names,0),),Help_Lookup_Tests,E$10,Help_Lookup_Subjects,$M$5))</f>
        <v/>
      </c>
      <c r="F55" s="138" t="str">
        <f aca="false">IF(OR(F$10="",$B55=""),"",SUMIFS(INDEX(Tbl_Percentages,MATCH($B55,Tbl_Student_Names,0),),Help_Lookup_Tests,F$10,Help_Lookup_Subjects,$M$5))</f>
        <v/>
      </c>
      <c r="G55" s="138" t="str">
        <f aca="false">IF(OR(G$10="",$B55=""),"",SUMIFS(INDEX(Tbl_Percentages,MATCH($B55,Tbl_Student_Names,0),),Help_Lookup_Tests,G$10,Help_Lookup_Subjects,$M$5))</f>
        <v/>
      </c>
      <c r="H55" s="138" t="str">
        <f aca="false">IF(OR(H$10="",$B55=""),"",SUMIFS(INDEX(Tbl_Percentages,MATCH($B55,Tbl_Student_Names,0),),Help_Lookup_Tests,H$10,Help_Lookup_Subjects,$M$5))</f>
        <v/>
      </c>
      <c r="I55" s="138" t="str">
        <f aca="false">IF(OR(I$10="",$B55=""),"",SUMIFS(INDEX(Tbl_Percentages,MATCH($B55,Tbl_Student_Names,0),),Help_Lookup_Tests,I$10,Help_Lookup_Subjects,$M$5))</f>
        <v/>
      </c>
      <c r="J55" s="138" t="str">
        <f aca="false">IF(OR(J$10="",$B55=""),"",SUMIFS(INDEX(Tbl_Percentages,MATCH($B55,Tbl_Student_Names,0),),Help_Lookup_Tests,J$10,Help_Lookup_Subjects,$M$5))</f>
        <v/>
      </c>
      <c r="K55" s="138" t="str">
        <f aca="false">IF(OR(K$10="",$B55=""),"",SUMIFS(INDEX(Tbl_Percentages,MATCH($B55,Tbl_Student_Names,0),),Help_Lookup_Tests,K$10,Help_Lookup_Subjects,$M$5))</f>
        <v/>
      </c>
      <c r="L55" s="138" t="str">
        <f aca="false">IF(OR(L$10="",$B55=""),"",SUMIFS(INDEX(Tbl_Percentages,MATCH($B55,Tbl_Student_Names,0),),Help_Lookup_Tests,L$10,Help_Lookup_Subjects,$M$5))</f>
        <v/>
      </c>
      <c r="M55" s="138" t="str">
        <f aca="false">IF(OR(M$10="",$B55=""),"",SUMIFS(INDEX(Tbl_Percentages,MATCH($B55,Tbl_Student_Names,0),),Help_Lookup_Tests,M$10,Help_Lookup_Subjects,$M$5))</f>
        <v/>
      </c>
      <c r="N55" s="138" t="str">
        <f aca="false">IF(OR(N$10="",$B55=""),"",SUMIFS(INDEX(Tbl_Percentages,MATCH($B55,Tbl_Student_Names,0),),Help_Lookup_Tests,N$10,Help_Lookup_Subjects,$M$5))</f>
        <v/>
      </c>
      <c r="O55" s="136" t="str">
        <f aca="false">IF(OR($B55="",I_Final_Calculation="No"),"",SUMIFS(INDEX(Tbl_Percentages_Final,MATCH($B55,Tbl_Student_Names,0),),Help_Lookup_Subjects_Final,$M$5))</f>
        <v/>
      </c>
      <c r="P55" s="6"/>
      <c r="Q55" s="6"/>
    </row>
    <row r="56" customFormat="false" ht="19.5" hidden="false" customHeight="false" outlineLevel="0" collapsed="false">
      <c r="A56" s="6"/>
      <c r="B56" s="137" t="str">
        <f aca="false">IF(INDEX(Tbl_Student_Names,ROW(B56)-ROW($B$10),1)="","",INDEX(Tbl_Student_Names,ROW(B56)-ROW($B$10),1))</f>
        <v/>
      </c>
      <c r="C56" s="138" t="str">
        <f aca="false">IF(OR(C$10="",$B56=""),"",SUMIFS(INDEX(Tbl_Percentages,MATCH($B56,Tbl_Student_Names,0),),Help_Lookup_Tests,C$10,Help_Lookup_Subjects,$M$5))</f>
        <v/>
      </c>
      <c r="D56" s="138" t="str">
        <f aca="false">IF(OR(D$10="",$B56=""),"",SUMIFS(INDEX(Tbl_Percentages,MATCH($B56,Tbl_Student_Names,0),),Help_Lookup_Tests,D$10,Help_Lookup_Subjects,$M$5))</f>
        <v/>
      </c>
      <c r="E56" s="138" t="str">
        <f aca="false">IF(OR(E$10="",$B56=""),"",SUMIFS(INDEX(Tbl_Percentages,MATCH($B56,Tbl_Student_Names,0),),Help_Lookup_Tests,E$10,Help_Lookup_Subjects,$M$5))</f>
        <v/>
      </c>
      <c r="F56" s="138" t="str">
        <f aca="false">IF(OR(F$10="",$B56=""),"",SUMIFS(INDEX(Tbl_Percentages,MATCH($B56,Tbl_Student_Names,0),),Help_Lookup_Tests,F$10,Help_Lookup_Subjects,$M$5))</f>
        <v/>
      </c>
      <c r="G56" s="138" t="str">
        <f aca="false">IF(OR(G$10="",$B56=""),"",SUMIFS(INDEX(Tbl_Percentages,MATCH($B56,Tbl_Student_Names,0),),Help_Lookup_Tests,G$10,Help_Lookup_Subjects,$M$5))</f>
        <v/>
      </c>
      <c r="H56" s="138" t="str">
        <f aca="false">IF(OR(H$10="",$B56=""),"",SUMIFS(INDEX(Tbl_Percentages,MATCH($B56,Tbl_Student_Names,0),),Help_Lookup_Tests,H$10,Help_Lookup_Subjects,$M$5))</f>
        <v/>
      </c>
      <c r="I56" s="138" t="str">
        <f aca="false">IF(OR(I$10="",$B56=""),"",SUMIFS(INDEX(Tbl_Percentages,MATCH($B56,Tbl_Student_Names,0),),Help_Lookup_Tests,I$10,Help_Lookup_Subjects,$M$5))</f>
        <v/>
      </c>
      <c r="J56" s="138" t="str">
        <f aca="false">IF(OR(J$10="",$B56=""),"",SUMIFS(INDEX(Tbl_Percentages,MATCH($B56,Tbl_Student_Names,0),),Help_Lookup_Tests,J$10,Help_Lookup_Subjects,$M$5))</f>
        <v/>
      </c>
      <c r="K56" s="138" t="str">
        <f aca="false">IF(OR(K$10="",$B56=""),"",SUMIFS(INDEX(Tbl_Percentages,MATCH($B56,Tbl_Student_Names,0),),Help_Lookup_Tests,K$10,Help_Lookup_Subjects,$M$5))</f>
        <v/>
      </c>
      <c r="L56" s="138" t="str">
        <f aca="false">IF(OR(L$10="",$B56=""),"",SUMIFS(INDEX(Tbl_Percentages,MATCH($B56,Tbl_Student_Names,0),),Help_Lookup_Tests,L$10,Help_Lookup_Subjects,$M$5))</f>
        <v/>
      </c>
      <c r="M56" s="138" t="str">
        <f aca="false">IF(OR(M$10="",$B56=""),"",SUMIFS(INDEX(Tbl_Percentages,MATCH($B56,Tbl_Student_Names,0),),Help_Lookup_Tests,M$10,Help_Lookup_Subjects,$M$5))</f>
        <v/>
      </c>
      <c r="N56" s="138" t="str">
        <f aca="false">IF(OR(N$10="",$B56=""),"",SUMIFS(INDEX(Tbl_Percentages,MATCH($B56,Tbl_Student_Names,0),),Help_Lookup_Tests,N$10,Help_Lookup_Subjects,$M$5))</f>
        <v/>
      </c>
      <c r="O56" s="136" t="str">
        <f aca="false">IF(OR($B56="",I_Final_Calculation="No"),"",SUMIFS(INDEX(Tbl_Percentages_Final,MATCH($B56,Tbl_Student_Names,0),),Help_Lookup_Subjects_Final,$M$5))</f>
        <v/>
      </c>
      <c r="P56" s="6"/>
      <c r="Q56" s="6"/>
    </row>
    <row r="57" customFormat="false" ht="19.5" hidden="false" customHeight="false" outlineLevel="0" collapsed="false">
      <c r="A57" s="6"/>
      <c r="B57" s="137" t="str">
        <f aca="false">IF(INDEX(Tbl_Student_Names,ROW(B57)-ROW($B$10),1)="","",INDEX(Tbl_Student_Names,ROW(B57)-ROW($B$10),1))</f>
        <v/>
      </c>
      <c r="C57" s="138" t="str">
        <f aca="false">IF(OR(C$10="",$B57=""),"",SUMIFS(INDEX(Tbl_Percentages,MATCH($B57,Tbl_Student_Names,0),),Help_Lookup_Tests,C$10,Help_Lookup_Subjects,$M$5))</f>
        <v/>
      </c>
      <c r="D57" s="138" t="str">
        <f aca="false">IF(OR(D$10="",$B57=""),"",SUMIFS(INDEX(Tbl_Percentages,MATCH($B57,Tbl_Student_Names,0),),Help_Lookup_Tests,D$10,Help_Lookup_Subjects,$M$5))</f>
        <v/>
      </c>
      <c r="E57" s="138" t="str">
        <f aca="false">IF(OR(E$10="",$B57=""),"",SUMIFS(INDEX(Tbl_Percentages,MATCH($B57,Tbl_Student_Names,0),),Help_Lookup_Tests,E$10,Help_Lookup_Subjects,$M$5))</f>
        <v/>
      </c>
      <c r="F57" s="138" t="str">
        <f aca="false">IF(OR(F$10="",$B57=""),"",SUMIFS(INDEX(Tbl_Percentages,MATCH($B57,Tbl_Student_Names,0),),Help_Lookup_Tests,F$10,Help_Lookup_Subjects,$M$5))</f>
        <v/>
      </c>
      <c r="G57" s="138" t="str">
        <f aca="false">IF(OR(G$10="",$B57=""),"",SUMIFS(INDEX(Tbl_Percentages,MATCH($B57,Tbl_Student_Names,0),),Help_Lookup_Tests,G$10,Help_Lookup_Subjects,$M$5))</f>
        <v/>
      </c>
      <c r="H57" s="138" t="str">
        <f aca="false">IF(OR(H$10="",$B57=""),"",SUMIFS(INDEX(Tbl_Percentages,MATCH($B57,Tbl_Student_Names,0),),Help_Lookup_Tests,H$10,Help_Lookup_Subjects,$M$5))</f>
        <v/>
      </c>
      <c r="I57" s="138" t="str">
        <f aca="false">IF(OR(I$10="",$B57=""),"",SUMIFS(INDEX(Tbl_Percentages,MATCH($B57,Tbl_Student_Names,0),),Help_Lookup_Tests,I$10,Help_Lookup_Subjects,$M$5))</f>
        <v/>
      </c>
      <c r="J57" s="138" t="str">
        <f aca="false">IF(OR(J$10="",$B57=""),"",SUMIFS(INDEX(Tbl_Percentages,MATCH($B57,Tbl_Student_Names,0),),Help_Lookup_Tests,J$10,Help_Lookup_Subjects,$M$5))</f>
        <v/>
      </c>
      <c r="K57" s="138" t="str">
        <f aca="false">IF(OR(K$10="",$B57=""),"",SUMIFS(INDEX(Tbl_Percentages,MATCH($B57,Tbl_Student_Names,0),),Help_Lookup_Tests,K$10,Help_Lookup_Subjects,$M$5))</f>
        <v/>
      </c>
      <c r="L57" s="138" t="str">
        <f aca="false">IF(OR(L$10="",$B57=""),"",SUMIFS(INDEX(Tbl_Percentages,MATCH($B57,Tbl_Student_Names,0),),Help_Lookup_Tests,L$10,Help_Lookup_Subjects,$M$5))</f>
        <v/>
      </c>
      <c r="M57" s="138" t="str">
        <f aca="false">IF(OR(M$10="",$B57=""),"",SUMIFS(INDEX(Tbl_Percentages,MATCH($B57,Tbl_Student_Names,0),),Help_Lookup_Tests,M$10,Help_Lookup_Subjects,$M$5))</f>
        <v/>
      </c>
      <c r="N57" s="138" t="str">
        <f aca="false">IF(OR(N$10="",$B57=""),"",SUMIFS(INDEX(Tbl_Percentages,MATCH($B57,Tbl_Student_Names,0),),Help_Lookup_Tests,N$10,Help_Lookup_Subjects,$M$5))</f>
        <v/>
      </c>
      <c r="O57" s="136" t="str">
        <f aca="false">IF(OR($B57="",I_Final_Calculation="No"),"",SUMIFS(INDEX(Tbl_Percentages_Final,MATCH($B57,Tbl_Student_Names,0),),Help_Lookup_Subjects_Final,$M$5))</f>
        <v/>
      </c>
      <c r="P57" s="6"/>
      <c r="Q57" s="6"/>
    </row>
    <row r="58" customFormat="false" ht="19.5" hidden="false" customHeight="false" outlineLevel="0" collapsed="false">
      <c r="A58" s="6"/>
      <c r="B58" s="137" t="str">
        <f aca="false">IF(INDEX(Tbl_Student_Names,ROW(B58)-ROW($B$10),1)="","",INDEX(Tbl_Student_Names,ROW(B58)-ROW($B$10),1))</f>
        <v/>
      </c>
      <c r="C58" s="138" t="str">
        <f aca="false">IF(OR(C$10="",$B58=""),"",SUMIFS(INDEX(Tbl_Percentages,MATCH($B58,Tbl_Student_Names,0),),Help_Lookup_Tests,C$10,Help_Lookup_Subjects,$M$5))</f>
        <v/>
      </c>
      <c r="D58" s="138" t="str">
        <f aca="false">IF(OR(D$10="",$B58=""),"",SUMIFS(INDEX(Tbl_Percentages,MATCH($B58,Tbl_Student_Names,0),),Help_Lookup_Tests,D$10,Help_Lookup_Subjects,$M$5))</f>
        <v/>
      </c>
      <c r="E58" s="138" t="str">
        <f aca="false">IF(OR(E$10="",$B58=""),"",SUMIFS(INDEX(Tbl_Percentages,MATCH($B58,Tbl_Student_Names,0),),Help_Lookup_Tests,E$10,Help_Lookup_Subjects,$M$5))</f>
        <v/>
      </c>
      <c r="F58" s="138" t="str">
        <f aca="false">IF(OR(F$10="",$B58=""),"",SUMIFS(INDEX(Tbl_Percentages,MATCH($B58,Tbl_Student_Names,0),),Help_Lookup_Tests,F$10,Help_Lookup_Subjects,$M$5))</f>
        <v/>
      </c>
      <c r="G58" s="138" t="str">
        <f aca="false">IF(OR(G$10="",$B58=""),"",SUMIFS(INDEX(Tbl_Percentages,MATCH($B58,Tbl_Student_Names,0),),Help_Lookup_Tests,G$10,Help_Lookup_Subjects,$M$5))</f>
        <v/>
      </c>
      <c r="H58" s="138" t="str">
        <f aca="false">IF(OR(H$10="",$B58=""),"",SUMIFS(INDEX(Tbl_Percentages,MATCH($B58,Tbl_Student_Names,0),),Help_Lookup_Tests,H$10,Help_Lookup_Subjects,$M$5))</f>
        <v/>
      </c>
      <c r="I58" s="138" t="str">
        <f aca="false">IF(OR(I$10="",$B58=""),"",SUMIFS(INDEX(Tbl_Percentages,MATCH($B58,Tbl_Student_Names,0),),Help_Lookup_Tests,I$10,Help_Lookup_Subjects,$M$5))</f>
        <v/>
      </c>
      <c r="J58" s="138" t="str">
        <f aca="false">IF(OR(J$10="",$B58=""),"",SUMIFS(INDEX(Tbl_Percentages,MATCH($B58,Tbl_Student_Names,0),),Help_Lookup_Tests,J$10,Help_Lookup_Subjects,$M$5))</f>
        <v/>
      </c>
      <c r="K58" s="138" t="str">
        <f aca="false">IF(OR(K$10="",$B58=""),"",SUMIFS(INDEX(Tbl_Percentages,MATCH($B58,Tbl_Student_Names,0),),Help_Lookup_Tests,K$10,Help_Lookup_Subjects,$M$5))</f>
        <v/>
      </c>
      <c r="L58" s="138" t="str">
        <f aca="false">IF(OR(L$10="",$B58=""),"",SUMIFS(INDEX(Tbl_Percentages,MATCH($B58,Tbl_Student_Names,0),),Help_Lookup_Tests,L$10,Help_Lookup_Subjects,$M$5))</f>
        <v/>
      </c>
      <c r="M58" s="138" t="str">
        <f aca="false">IF(OR(M$10="",$B58=""),"",SUMIFS(INDEX(Tbl_Percentages,MATCH($B58,Tbl_Student_Names,0),),Help_Lookup_Tests,M$10,Help_Lookup_Subjects,$M$5))</f>
        <v/>
      </c>
      <c r="N58" s="138" t="str">
        <f aca="false">IF(OR(N$10="",$B58=""),"",SUMIFS(INDEX(Tbl_Percentages,MATCH($B58,Tbl_Student_Names,0),),Help_Lookup_Tests,N$10,Help_Lookup_Subjects,$M$5))</f>
        <v/>
      </c>
      <c r="O58" s="136" t="str">
        <f aca="false">IF(OR($B58="",I_Final_Calculation="No"),"",SUMIFS(INDEX(Tbl_Percentages_Final,MATCH($B58,Tbl_Student_Names,0),),Help_Lookup_Subjects_Final,$M$5))</f>
        <v/>
      </c>
      <c r="P58" s="6"/>
      <c r="Q58" s="6"/>
    </row>
    <row r="59" customFormat="false" ht="19.5" hidden="false" customHeight="false" outlineLevel="0" collapsed="false">
      <c r="A59" s="6"/>
      <c r="B59" s="137" t="str">
        <f aca="false">IF(INDEX(Tbl_Student_Names,ROW(B59)-ROW($B$10),1)="","",INDEX(Tbl_Student_Names,ROW(B59)-ROW($B$10),1))</f>
        <v/>
      </c>
      <c r="C59" s="138" t="str">
        <f aca="false">IF(OR(C$10="",$B59=""),"",SUMIFS(INDEX(Tbl_Percentages,MATCH($B59,Tbl_Student_Names,0),),Help_Lookup_Tests,C$10,Help_Lookup_Subjects,$M$5))</f>
        <v/>
      </c>
      <c r="D59" s="138" t="str">
        <f aca="false">IF(OR(D$10="",$B59=""),"",SUMIFS(INDEX(Tbl_Percentages,MATCH($B59,Tbl_Student_Names,0),),Help_Lookup_Tests,D$10,Help_Lookup_Subjects,$M$5))</f>
        <v/>
      </c>
      <c r="E59" s="138" t="str">
        <f aca="false">IF(OR(E$10="",$B59=""),"",SUMIFS(INDEX(Tbl_Percentages,MATCH($B59,Tbl_Student_Names,0),),Help_Lookup_Tests,E$10,Help_Lookup_Subjects,$M$5))</f>
        <v/>
      </c>
      <c r="F59" s="138" t="str">
        <f aca="false">IF(OR(F$10="",$B59=""),"",SUMIFS(INDEX(Tbl_Percentages,MATCH($B59,Tbl_Student_Names,0),),Help_Lookup_Tests,F$10,Help_Lookup_Subjects,$M$5))</f>
        <v/>
      </c>
      <c r="G59" s="138" t="str">
        <f aca="false">IF(OR(G$10="",$B59=""),"",SUMIFS(INDEX(Tbl_Percentages,MATCH($B59,Tbl_Student_Names,0),),Help_Lookup_Tests,G$10,Help_Lookup_Subjects,$M$5))</f>
        <v/>
      </c>
      <c r="H59" s="138" t="str">
        <f aca="false">IF(OR(H$10="",$B59=""),"",SUMIFS(INDEX(Tbl_Percentages,MATCH($B59,Tbl_Student_Names,0),),Help_Lookup_Tests,H$10,Help_Lookup_Subjects,$M$5))</f>
        <v/>
      </c>
      <c r="I59" s="138" t="str">
        <f aca="false">IF(OR(I$10="",$B59=""),"",SUMIFS(INDEX(Tbl_Percentages,MATCH($B59,Tbl_Student_Names,0),),Help_Lookup_Tests,I$10,Help_Lookup_Subjects,$M$5))</f>
        <v/>
      </c>
      <c r="J59" s="138" t="str">
        <f aca="false">IF(OR(J$10="",$B59=""),"",SUMIFS(INDEX(Tbl_Percentages,MATCH($B59,Tbl_Student_Names,0),),Help_Lookup_Tests,J$10,Help_Lookup_Subjects,$M$5))</f>
        <v/>
      </c>
      <c r="K59" s="138" t="str">
        <f aca="false">IF(OR(K$10="",$B59=""),"",SUMIFS(INDEX(Tbl_Percentages,MATCH($B59,Tbl_Student_Names,0),),Help_Lookup_Tests,K$10,Help_Lookup_Subjects,$M$5))</f>
        <v/>
      </c>
      <c r="L59" s="138" t="str">
        <f aca="false">IF(OR(L$10="",$B59=""),"",SUMIFS(INDEX(Tbl_Percentages,MATCH($B59,Tbl_Student_Names,0),),Help_Lookup_Tests,L$10,Help_Lookup_Subjects,$M$5))</f>
        <v/>
      </c>
      <c r="M59" s="138" t="str">
        <f aca="false">IF(OR(M$10="",$B59=""),"",SUMIFS(INDEX(Tbl_Percentages,MATCH($B59,Tbl_Student_Names,0),),Help_Lookup_Tests,M$10,Help_Lookup_Subjects,$M$5))</f>
        <v/>
      </c>
      <c r="N59" s="138" t="str">
        <f aca="false">IF(OR(N$10="",$B59=""),"",SUMIFS(INDEX(Tbl_Percentages,MATCH($B59,Tbl_Student_Names,0),),Help_Lookup_Tests,N$10,Help_Lookup_Subjects,$M$5))</f>
        <v/>
      </c>
      <c r="O59" s="136" t="str">
        <f aca="false">IF(OR($B59="",I_Final_Calculation="No"),"",SUMIFS(INDEX(Tbl_Percentages_Final,MATCH($B59,Tbl_Student_Names,0),),Help_Lookup_Subjects_Final,$M$5))</f>
        <v/>
      </c>
      <c r="P59" s="6"/>
      <c r="Q59" s="6"/>
    </row>
    <row r="60" customFormat="false" ht="19.5" hidden="false" customHeight="false" outlineLevel="0" collapsed="false">
      <c r="A60" s="6"/>
      <c r="B60" s="139" t="str">
        <f aca="false">IF(INDEX(Tbl_Student_Names,ROW(B60)-ROW($B$10),1)="","",INDEX(Tbl_Student_Names,ROW(B60)-ROW($B$10),1))</f>
        <v/>
      </c>
      <c r="C60" s="140" t="str">
        <f aca="false">IF(OR(C$10="",$B60=""),"",SUMIFS(INDEX(Tbl_Percentages,MATCH($B60,Tbl_Student_Names,0),),Help_Lookup_Tests,C$10,Help_Lookup_Subjects,$M$5))</f>
        <v/>
      </c>
      <c r="D60" s="140" t="str">
        <f aca="false">IF(OR(D$10="",$B60=""),"",SUMIFS(INDEX(Tbl_Percentages,MATCH($B60,Tbl_Student_Names,0),),Help_Lookup_Tests,D$10,Help_Lookup_Subjects,$M$5))</f>
        <v/>
      </c>
      <c r="E60" s="140" t="str">
        <f aca="false">IF(OR(E$10="",$B60=""),"",SUMIFS(INDEX(Tbl_Percentages,MATCH($B60,Tbl_Student_Names,0),),Help_Lookup_Tests,E$10,Help_Lookup_Subjects,$M$5))</f>
        <v/>
      </c>
      <c r="F60" s="140" t="str">
        <f aca="false">IF(OR(F$10="",$B60=""),"",SUMIFS(INDEX(Tbl_Percentages,MATCH($B60,Tbl_Student_Names,0),),Help_Lookup_Tests,F$10,Help_Lookup_Subjects,$M$5))</f>
        <v/>
      </c>
      <c r="G60" s="140" t="str">
        <f aca="false">IF(OR(G$10="",$B60=""),"",SUMIFS(INDEX(Tbl_Percentages,MATCH($B60,Tbl_Student_Names,0),),Help_Lookup_Tests,G$10,Help_Lookup_Subjects,$M$5))</f>
        <v/>
      </c>
      <c r="H60" s="140" t="str">
        <f aca="false">IF(OR(H$10="",$B60=""),"",SUMIFS(INDEX(Tbl_Percentages,MATCH($B60,Tbl_Student_Names,0),),Help_Lookup_Tests,H$10,Help_Lookup_Subjects,$M$5))</f>
        <v/>
      </c>
      <c r="I60" s="140" t="str">
        <f aca="false">IF(OR(I$10="",$B60=""),"",SUMIFS(INDEX(Tbl_Percentages,MATCH($B60,Tbl_Student_Names,0),),Help_Lookup_Tests,I$10,Help_Lookup_Subjects,$M$5))</f>
        <v/>
      </c>
      <c r="J60" s="140" t="str">
        <f aca="false">IF(OR(J$10="",$B60=""),"",SUMIFS(INDEX(Tbl_Percentages,MATCH($B60,Tbl_Student_Names,0),),Help_Lookup_Tests,J$10,Help_Lookup_Subjects,$M$5))</f>
        <v/>
      </c>
      <c r="K60" s="140" t="str">
        <f aca="false">IF(OR(K$10="",$B60=""),"",SUMIFS(INDEX(Tbl_Percentages,MATCH($B60,Tbl_Student_Names,0),),Help_Lookup_Tests,K$10,Help_Lookup_Subjects,$M$5))</f>
        <v/>
      </c>
      <c r="L60" s="140" t="str">
        <f aca="false">IF(OR(L$10="",$B60=""),"",SUMIFS(INDEX(Tbl_Percentages,MATCH($B60,Tbl_Student_Names,0),),Help_Lookup_Tests,L$10,Help_Lookup_Subjects,$M$5))</f>
        <v/>
      </c>
      <c r="M60" s="140" t="str">
        <f aca="false">IF(OR(M$10="",$B60=""),"",SUMIFS(INDEX(Tbl_Percentages,MATCH($B60,Tbl_Student_Names,0),),Help_Lookup_Tests,M$10,Help_Lookup_Subjects,$M$5))</f>
        <v/>
      </c>
      <c r="N60" s="140" t="str">
        <f aca="false">IF(OR(N$10="",$B60=""),"",SUMIFS(INDEX(Tbl_Percentages,MATCH($B60,Tbl_Student_Names,0),),Help_Lookup_Tests,N$10,Help_Lookup_Subjects,$M$5))</f>
        <v/>
      </c>
      <c r="O60" s="141" t="str">
        <f aca="false">IF(OR($B60="",I_Final_Calculation="No"),"",SUMIFS(INDEX(Tbl_Percentages_Final,MATCH($B60,Tbl_Student_Names,0),),Help_Lookup_Subjects_Final,$M$5))</f>
        <v/>
      </c>
      <c r="P60" s="6"/>
      <c r="Q60" s="6"/>
    </row>
    <row r="61" customFormat="false" ht="15" hidden="false" customHeight="false" outlineLevel="0" collapsed="false">
      <c r="A61" s="6"/>
      <c r="B61" s="142" t="s">
        <v>61</v>
      </c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11"/>
      <c r="Q61" s="111"/>
    </row>
    <row r="62" s="6" customFormat="true" ht="15" hidden="false" customHeight="false" outlineLevel="0" collapsed="false">
      <c r="B62" s="142" t="s">
        <v>62</v>
      </c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</row>
    <row r="63" s="6" customFormat="true" ht="15" hidden="false" customHeight="false" outlineLevel="0" collapsed="false">
      <c r="B63" s="111"/>
    </row>
    <row r="64" s="6" customFormat="true" ht="15" hidden="false" customHeight="false" outlineLevel="0" collapsed="false"/>
    <row r="65" s="6" customFormat="true" ht="15" hidden="false" customHeight="false" outlineLevel="0" collapsed="false"/>
    <row r="66" s="6" customFormat="true" ht="15" hidden="false" customHeight="false" outlineLevel="0" collapsed="false"/>
    <row r="67" s="6" customFormat="true" ht="15" hidden="false" customHeight="false" outlineLevel="0" collapsed="false"/>
  </sheetData>
  <mergeCells count="9">
    <mergeCell ref="C3:E3"/>
    <mergeCell ref="G3:H3"/>
    <mergeCell ref="K3:L3"/>
    <mergeCell ref="C4:E4"/>
    <mergeCell ref="G4:H4"/>
    <mergeCell ref="C5:E5"/>
    <mergeCell ref="G5:H5"/>
    <mergeCell ref="M5:N5"/>
    <mergeCell ref="C6:E6"/>
  </mergeCells>
  <conditionalFormatting sqref="C11:C60">
    <cfRule type="top10" priority="2" aboveAverage="0" equalAverage="0" bottom="0" percent="0" rank="1" text="" dxfId="0"/>
  </conditionalFormatting>
  <conditionalFormatting sqref="D11:D60">
    <cfRule type="top10" priority="3" aboveAverage="0" equalAverage="0" bottom="0" percent="0" rank="1" text="" dxfId="1"/>
  </conditionalFormatting>
  <conditionalFormatting sqref="E11:E60">
    <cfRule type="top10" priority="4" aboveAverage="0" equalAverage="0" bottom="0" percent="0" rank="1" text="" dxfId="2"/>
  </conditionalFormatting>
  <conditionalFormatting sqref="F11:F60">
    <cfRule type="top10" priority="5" aboveAverage="0" equalAverage="0" bottom="0" percent="0" rank="1" text="" dxfId="3"/>
  </conditionalFormatting>
  <conditionalFormatting sqref="G11:G60">
    <cfRule type="top10" priority="6" aboveAverage="0" equalAverage="0" bottom="0" percent="0" rank="1" text="" dxfId="4"/>
  </conditionalFormatting>
  <conditionalFormatting sqref="H11:H60">
    <cfRule type="top10" priority="7" aboveAverage="0" equalAverage="0" bottom="0" percent="0" rank="1" text="" dxfId="5"/>
  </conditionalFormatting>
  <conditionalFormatting sqref="I11:I60">
    <cfRule type="top10" priority="8" aboveAverage="0" equalAverage="0" bottom="0" percent="0" rank="1" text="" dxfId="6"/>
  </conditionalFormatting>
  <conditionalFormatting sqref="J11:J60">
    <cfRule type="top10" priority="9" aboveAverage="0" equalAverage="0" bottom="0" percent="0" rank="1" text="" dxfId="7"/>
  </conditionalFormatting>
  <conditionalFormatting sqref="K11:K60">
    <cfRule type="top10" priority="10" aboveAverage="0" equalAverage="0" bottom="0" percent="0" rank="1" text="" dxfId="8"/>
  </conditionalFormatting>
  <conditionalFormatting sqref="L11:L60">
    <cfRule type="top10" priority="11" aboveAverage="0" equalAverage="0" bottom="0" percent="0" rank="1" text="" dxfId="9"/>
  </conditionalFormatting>
  <conditionalFormatting sqref="M11:M60">
    <cfRule type="top10" priority="12" aboveAverage="0" equalAverage="0" bottom="0" percent="0" rank="1" text="" dxfId="10"/>
  </conditionalFormatting>
  <conditionalFormatting sqref="N11:N60">
    <cfRule type="top10" priority="13" aboveAverage="0" equalAverage="0" bottom="0" percent="0" rank="1" text="" dxfId="11"/>
  </conditionalFormatting>
  <conditionalFormatting sqref="O11:O60">
    <cfRule type="top10" priority="14" aboveAverage="0" equalAverage="0" bottom="0" percent="0" rank="1" text="" dxfId="12"/>
  </conditionalFormatting>
  <conditionalFormatting sqref="C11:O60">
    <cfRule type="expression" priority="15" aboveAverage="0" equalAverage="0" bottom="0" percent="0" rank="0" text="" dxfId="13">
      <formula>C11&lt;I_PassPercentage</formula>
    </cfRule>
  </conditionalFormatting>
  <dataValidations count="1">
    <dataValidation allowBlank="true" operator="between" showDropDown="false" showErrorMessage="true" showInputMessage="true" sqref="M5:N5" type="list">
      <formula1>Tbl_Subjects</formula1>
      <formula2>0</formula2>
    </dataValidation>
  </dataValidations>
  <hyperlinks>
    <hyperlink ref="L1" location="Settings!A1" display="Settings"/>
    <hyperlink ref="M1" location="Entry!A1" display="Entry"/>
    <hyperlink ref="N1" location="Class_View!A1" display="Class View"/>
    <hyperlink ref="O1" location="Student_View!A1" display="Student 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2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C10" activeCellId="0" sqref="C10"/>
    </sheetView>
  </sheetViews>
  <sheetFormatPr defaultRowHeight="15" zeroHeight="tru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24.72"/>
    <col collapsed="false" customWidth="true" hidden="false" outlineLevel="0" max="15" min="3" style="0" width="18.71"/>
    <col collapsed="false" customWidth="true" hidden="false" outlineLevel="0" max="16" min="16" style="0" width="2.71"/>
    <col collapsed="false" customWidth="true" hidden="true" outlineLevel="0" max="1025" min="17" style="0" width="9.14"/>
  </cols>
  <sheetData>
    <row r="1" customFormat="false" ht="33" hidden="false" customHeight="false" outlineLevel="0" collapsed="false">
      <c r="A1" s="111"/>
      <c r="B1" s="80" t="s">
        <v>63</v>
      </c>
      <c r="C1" s="112"/>
      <c r="D1" s="112"/>
      <c r="E1" s="112"/>
      <c r="F1" s="112"/>
      <c r="G1" s="112"/>
      <c r="H1" s="112"/>
      <c r="I1" s="112"/>
      <c r="J1" s="112"/>
      <c r="K1" s="113"/>
      <c r="L1" s="82" t="s">
        <v>41</v>
      </c>
      <c r="M1" s="82" t="s">
        <v>1</v>
      </c>
      <c r="N1" s="82" t="s">
        <v>2</v>
      </c>
      <c r="O1" s="82" t="s">
        <v>3</v>
      </c>
      <c r="P1" s="6"/>
    </row>
    <row r="2" customFormat="false" ht="18.75" hidden="false" customHeight="false" outlineLevel="0" collapsed="false">
      <c r="A2" s="7"/>
      <c r="B2" s="144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6"/>
    </row>
    <row r="3" customFormat="false" ht="35.25" hidden="false" customHeight="false" outlineLevel="0" collapsed="false">
      <c r="A3" s="7"/>
      <c r="B3" s="147"/>
      <c r="C3" s="148"/>
      <c r="D3" s="149" t="str">
        <f aca="false">IF(LEN(I_SchoolName)&gt;0,I_SchoolName,"")</f>
        <v> High School</v>
      </c>
      <c r="E3" s="149"/>
      <c r="F3" s="149"/>
      <c r="G3" s="149"/>
      <c r="H3" s="149"/>
      <c r="I3" s="149"/>
      <c r="J3" s="149"/>
      <c r="K3" s="149"/>
      <c r="L3" s="150"/>
      <c r="M3" s="150"/>
      <c r="N3" s="150"/>
      <c r="O3" s="150"/>
      <c r="P3" s="146"/>
    </row>
    <row r="4" customFormat="false" ht="33" hidden="false" customHeight="false" outlineLevel="0" collapsed="false">
      <c r="A4" s="7"/>
      <c r="B4" s="147"/>
      <c r="C4" s="148"/>
      <c r="D4" s="151" t="str">
        <f aca="false">IF(LEN(I_SchoolSlogan)&gt;0,I_SchoolSlogan,"")</f>
        <v>Building tomorrow's leaders</v>
      </c>
      <c r="E4" s="151"/>
      <c r="F4" s="151"/>
      <c r="G4" s="151"/>
      <c r="H4" s="151"/>
      <c r="I4" s="151"/>
      <c r="J4" s="151"/>
      <c r="K4" s="151"/>
      <c r="L4" s="150"/>
      <c r="M4" s="150"/>
      <c r="N4" s="150"/>
      <c r="O4" s="150"/>
      <c r="P4" s="146"/>
    </row>
    <row r="5" customFormat="false" ht="33" hidden="false" customHeight="false" outlineLevel="0" collapsed="false">
      <c r="A5" s="7"/>
      <c r="B5" s="147"/>
      <c r="C5" s="148"/>
      <c r="D5" s="152" t="str">
        <f aca="false">IF(LEN(I_SchoolAddress)&gt;0,I_SchoolAddress,"")</f>
        <v>Bangalore</v>
      </c>
      <c r="E5" s="152"/>
      <c r="F5" s="152"/>
      <c r="G5" s="152"/>
      <c r="H5" s="152"/>
      <c r="I5" s="152"/>
      <c r="J5" s="152"/>
      <c r="K5" s="152"/>
      <c r="L5" s="150"/>
      <c r="M5" s="150"/>
      <c r="N5" s="150"/>
      <c r="O5" s="150"/>
      <c r="P5" s="146"/>
    </row>
    <row r="6" customFormat="false" ht="18.75" hidden="false" customHeight="false" outlineLevel="0" collapsed="false">
      <c r="A6" s="7"/>
      <c r="B6" s="153"/>
      <c r="C6" s="154"/>
      <c r="D6" s="155"/>
      <c r="E6" s="155"/>
      <c r="F6" s="155"/>
      <c r="G6" s="155"/>
      <c r="H6" s="155"/>
      <c r="I6" s="155"/>
      <c r="J6" s="155"/>
      <c r="K6" s="155"/>
      <c r="L6" s="154"/>
      <c r="M6" s="154"/>
      <c r="N6" s="154"/>
      <c r="O6" s="154"/>
      <c r="P6" s="156"/>
    </row>
    <row r="7" customFormat="false" ht="18.75" hidden="false" customHeight="false" outlineLevel="0" collapsed="false">
      <c r="A7" s="7"/>
      <c r="B7" s="153"/>
      <c r="C7" s="154"/>
      <c r="D7" s="155"/>
      <c r="E7" s="155"/>
      <c r="F7" s="155"/>
      <c r="G7" s="155"/>
      <c r="H7" s="155"/>
      <c r="I7" s="155"/>
      <c r="J7" s="155"/>
      <c r="K7" s="155"/>
      <c r="L7" s="154"/>
      <c r="M7" s="154"/>
      <c r="N7" s="154"/>
      <c r="O7" s="154"/>
      <c r="P7" s="156"/>
    </row>
    <row r="8" customFormat="false" ht="18.75" hidden="false" customHeight="false" outlineLevel="0" collapsed="false">
      <c r="A8" s="7"/>
      <c r="B8" s="153"/>
      <c r="C8" s="154"/>
      <c r="D8" s="155"/>
      <c r="E8" s="155"/>
      <c r="F8" s="155"/>
      <c r="G8" s="155"/>
      <c r="H8" s="155"/>
      <c r="I8" s="155"/>
      <c r="J8" s="155"/>
      <c r="K8" s="155"/>
      <c r="L8" s="154"/>
      <c r="M8" s="154"/>
      <c r="N8" s="154"/>
      <c r="O8" s="154"/>
      <c r="P8" s="156"/>
    </row>
    <row r="9" customFormat="false" ht="15" hidden="false" customHeight="false" outlineLevel="0" collapsed="false">
      <c r="A9" s="7"/>
      <c r="B9" s="157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58"/>
    </row>
    <row r="10" customFormat="false" ht="17.35" hidden="false" customHeight="false" outlineLevel="0" collapsed="false">
      <c r="A10" s="7"/>
      <c r="B10" s="159" t="s">
        <v>64</v>
      </c>
      <c r="C10" s="160"/>
      <c r="D10" s="160"/>
      <c r="E10" s="160"/>
      <c r="F10" s="161" t="s">
        <v>65</v>
      </c>
      <c r="G10" s="162" t="str">
        <f aca="false">IF(LEN(I_ClassName)&gt;0,I_ClassName,"")</f>
        <v>VII</v>
      </c>
      <c r="H10" s="162"/>
      <c r="I10" s="161" t="s">
        <v>66</v>
      </c>
      <c r="J10" s="161"/>
      <c r="K10" s="162" t="str">
        <f aca="false">IF(LEN(I_ClassTeacherName)&gt;0,I_ClassTeacherName,"")</f>
        <v>Rajagopalachari</v>
      </c>
      <c r="L10" s="162"/>
      <c r="M10" s="161" t="s">
        <v>67</v>
      </c>
      <c r="N10" s="161"/>
      <c r="O10" s="162" t="str">
        <f aca="false">IF(LEN(I_AcadYear)&gt;0,I_AcadYear,"")</f>
        <v>2019-20</v>
      </c>
      <c r="P10" s="163"/>
    </row>
    <row r="11" customFormat="false" ht="19.5" hidden="false" customHeight="false" outlineLevel="0" collapsed="false">
      <c r="A11" s="7"/>
      <c r="B11" s="159"/>
      <c r="C11" s="164"/>
      <c r="D11" s="165"/>
      <c r="E11" s="165"/>
      <c r="F11" s="161"/>
      <c r="G11" s="165"/>
      <c r="H11" s="165"/>
      <c r="I11" s="161"/>
      <c r="J11" s="161"/>
      <c r="K11" s="165"/>
      <c r="L11" s="165"/>
      <c r="M11" s="161"/>
      <c r="N11" s="161"/>
      <c r="O11" s="164"/>
      <c r="P11" s="163"/>
    </row>
    <row r="12" customFormat="false" ht="22.5" hidden="false" customHeight="false" outlineLevel="0" collapsed="false">
      <c r="A12" s="7"/>
      <c r="B12" s="159" t="s">
        <v>68</v>
      </c>
      <c r="C12" s="166" t="str">
        <f aca="false">IFERROR(INDEX(Tbl_Marks,MATCH(Value_StudentName,INDEX(Tbl_Marks,,2),0),1),"")</f>
        <v/>
      </c>
      <c r="D12" s="167"/>
      <c r="E12" s="167"/>
      <c r="F12" s="167"/>
      <c r="G12" s="167"/>
      <c r="H12" s="167"/>
      <c r="I12" s="167"/>
      <c r="J12" s="167"/>
      <c r="K12" s="167"/>
      <c r="L12" s="167"/>
      <c r="M12" s="168"/>
      <c r="N12" s="161" t="s">
        <v>17</v>
      </c>
      <c r="O12" s="169" t="n">
        <f aca="false">I_PassPercentage</f>
        <v>0.35</v>
      </c>
      <c r="P12" s="158"/>
    </row>
    <row r="13" customFormat="false" ht="15" hidden="false" customHeight="false" outlineLevel="0" collapsed="false">
      <c r="A13" s="7"/>
      <c r="B13" s="157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58"/>
    </row>
    <row r="14" customFormat="false" ht="15" hidden="false" customHeight="false" outlineLevel="0" collapsed="false">
      <c r="A14" s="7"/>
      <c r="B14" s="157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58"/>
    </row>
    <row r="15" customFormat="false" ht="15" hidden="false" customHeight="false" outlineLevel="0" collapsed="false">
      <c r="A15" s="7"/>
      <c r="B15" s="157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58"/>
    </row>
    <row r="16" customFormat="false" ht="22.5" hidden="false" customHeight="false" outlineLevel="0" collapsed="false">
      <c r="A16" s="7"/>
      <c r="B16" s="170" t="str">
        <f aca="false">IF(I_Final_Calculation="No","","FINAL RESULT")</f>
        <v>FINAL RESULT</v>
      </c>
      <c r="C16" s="171" t="str">
        <f aca="false">IF(OR(I_Final_Calculation="No",Value_StudentName=""),"",INDEX(Tbl_Status_AllSubjects,MATCH(Value_StudentName,Help_Student_Names,0),13))</f>
        <v/>
      </c>
      <c r="D16" s="142"/>
      <c r="E16" s="142"/>
      <c r="F16" s="172" t="str">
        <f aca="false">IF(I_Final_Calculation="No","","FINAL CLASS RANK")</f>
        <v>FINAL CLASS RANK</v>
      </c>
      <c r="G16" s="171" t="str">
        <f aca="false">IF(OR(I_Final_Calculation="No",Value_StudentName=""),"",INDEX(Tbl_Ranks,MATCH(Value_StudentName,Help_Student_Names,0),13))</f>
        <v/>
      </c>
      <c r="H16" s="142"/>
      <c r="I16" s="142"/>
      <c r="J16" s="172" t="s">
        <v>69</v>
      </c>
      <c r="K16" s="173" t="str">
        <f aca="false">IF(OR(I_Final_Calculation="No",Value_StudentName=""),"",INDEX(Tbl_Percentages_Overall,MATCH(Value_StudentName,Help_Student_Names,0),13))</f>
        <v/>
      </c>
      <c r="L16" s="142"/>
      <c r="M16" s="142"/>
      <c r="N16" s="142"/>
      <c r="O16" s="142"/>
      <c r="P16" s="158"/>
    </row>
    <row r="17" customFormat="false" ht="19.5" hidden="false" customHeight="false" outlineLevel="0" collapsed="false">
      <c r="A17" s="7"/>
      <c r="B17" s="174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58"/>
    </row>
    <row r="18" customFormat="false" ht="19.5" hidden="false" customHeight="false" outlineLevel="0" collapsed="false">
      <c r="A18" s="7"/>
      <c r="B18" s="176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58"/>
    </row>
    <row r="19" customFormat="false" ht="15" hidden="false" customHeight="false" outlineLevel="0" collapsed="false">
      <c r="A19" s="7"/>
      <c r="B19" s="157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58"/>
    </row>
    <row r="20" customFormat="false" ht="15" hidden="false" customHeight="false" outlineLevel="0" collapsed="false">
      <c r="A20" s="7"/>
      <c r="B20" s="157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58"/>
    </row>
    <row r="21" customFormat="false" ht="18.75" hidden="false" customHeight="false" outlineLevel="0" collapsed="false">
      <c r="A21" s="7"/>
      <c r="B21" s="178" t="s">
        <v>54</v>
      </c>
      <c r="C21" s="179" t="str">
        <f aca="false">IF(INDEX(Tbl_Tests_Main,COLUMN(C21)-COLUMN($B$21),1)="","",INDEX(Tbl_Tests_Main,COLUMN(C21)-COLUMN($B$21),1))</f>
        <v>Assessment 1</v>
      </c>
      <c r="D21" s="179" t="str">
        <f aca="false">IF(INDEX(Tbl_Tests_Main,COLUMN(D21)-COLUMN($B$21),1)="","",INDEX(Tbl_Tests_Main,COLUMN(D21)-COLUMN($B$21),1))</f>
        <v>Assessment 2</v>
      </c>
      <c r="E21" s="179" t="str">
        <f aca="false">IF(INDEX(Tbl_Tests_Main,COLUMN(E21)-COLUMN($B$21),1)="","",INDEX(Tbl_Tests_Main,COLUMN(E21)-COLUMN($B$21),1))</f>
        <v/>
      </c>
      <c r="F21" s="179" t="str">
        <f aca="false">IF(INDEX(Tbl_Tests_Main,COLUMN(F21)-COLUMN($B$21),1)="","",INDEX(Tbl_Tests_Main,COLUMN(F21)-COLUMN($B$21),1))</f>
        <v/>
      </c>
      <c r="G21" s="179" t="str">
        <f aca="false">IF(INDEX(Tbl_Tests_Main,COLUMN(G21)-COLUMN($B$21),1)="","",INDEX(Tbl_Tests_Main,COLUMN(G21)-COLUMN($B$21),1))</f>
        <v/>
      </c>
      <c r="H21" s="179" t="str">
        <f aca="false">IF(INDEX(Tbl_Tests_Main,COLUMN(H21)-COLUMN($B$21),1)="","",INDEX(Tbl_Tests_Main,COLUMN(H21)-COLUMN($B$21),1))</f>
        <v/>
      </c>
      <c r="I21" s="179" t="str">
        <f aca="false">IF(INDEX(Tbl_Tests_Main,COLUMN(I21)-COLUMN($B$21),1)="","",INDEX(Tbl_Tests_Main,COLUMN(I21)-COLUMN($B$21),1))</f>
        <v/>
      </c>
      <c r="J21" s="179" t="str">
        <f aca="false">IF(INDEX(Tbl_Tests_Main,COLUMN(J21)-COLUMN($B$21),1)="","",INDEX(Tbl_Tests_Main,COLUMN(J21)-COLUMN($B$21),1))</f>
        <v/>
      </c>
      <c r="K21" s="179" t="str">
        <f aca="false">IF(INDEX(Tbl_Tests_Main,COLUMN(K21)-COLUMN($B$21),1)="","",INDEX(Tbl_Tests_Main,COLUMN(K21)-COLUMN($B$21),1))</f>
        <v/>
      </c>
      <c r="L21" s="179" t="str">
        <f aca="false">IF(INDEX(Tbl_Tests_Main,COLUMN(L21)-COLUMN($B$21),1)="","",INDEX(Tbl_Tests_Main,COLUMN(L21)-COLUMN($B$21),1))</f>
        <v/>
      </c>
      <c r="M21" s="179" t="str">
        <f aca="false">IF(INDEX(Tbl_Tests_Main,COLUMN(M21)-COLUMN($B$21),1)="","",INDEX(Tbl_Tests_Main,COLUMN(M21)-COLUMN($B$21),1))</f>
        <v/>
      </c>
      <c r="N21" s="179" t="str">
        <f aca="false">IF(INDEX(Tbl_Tests_Main,COLUMN(N21)-COLUMN($B$21),1)="","",INDEX(Tbl_Tests_Main,COLUMN(N21)-COLUMN($B$21),1))</f>
        <v/>
      </c>
      <c r="O21" s="179" t="str">
        <f aca="false">IF(I_Final_Calculation="Yes","FINAL","")</f>
        <v>FINAL</v>
      </c>
      <c r="P21" s="158"/>
    </row>
    <row r="22" customFormat="false" ht="19.5" hidden="false" customHeight="false" outlineLevel="0" collapsed="false">
      <c r="A22" s="7"/>
      <c r="B22" s="180" t="str">
        <f aca="false">IF(INDEX(Tbl_Subjects,ROW(B22)-ROW($B$21),1)="","",INDEX(Tbl_Subjects,ROW(B22)-ROW($B$21),1))</f>
        <v>Language</v>
      </c>
      <c r="C22" s="181" t="str">
        <f aca="false">IF(OR(C$21="",$B22="",Value_StudentName=""),"",SUMIFS(INDEX(Tbl_Percentages,MATCH(Value_StudentName,Tbl_Student_Names,0),),Help_Lookup_Tests,Student_View!C$21,Help_Lookup_Subjects,Student_View!$B22))</f>
        <v/>
      </c>
      <c r="D22" s="181" t="str">
        <f aca="false">IF(OR(D$21="",$B22="",Value_StudentName=""),"",SUMIFS(INDEX(Tbl_Percentages,MATCH(Value_StudentName,Tbl_Student_Names,0),),Help_Lookup_Tests,Student_View!D$21,Help_Lookup_Subjects,Student_View!$B22))</f>
        <v/>
      </c>
      <c r="E22" s="181" t="str">
        <f aca="false">IF(OR(E$21="",$B22="",Value_StudentName=""),"",SUMIFS(INDEX(Tbl_Percentages,MATCH(Value_StudentName,Tbl_Student_Names,0),),Help_Lookup_Tests,Student_View!E$21,Help_Lookup_Subjects,Student_View!$B22))</f>
        <v/>
      </c>
      <c r="F22" s="181" t="str">
        <f aca="false">IF(OR(F$21="",$B22="",Value_StudentName=""),"",SUMIFS(INDEX(Tbl_Percentages,MATCH(Value_StudentName,Tbl_Student_Names,0),),Help_Lookup_Tests,Student_View!F$21,Help_Lookup_Subjects,Student_View!$B22))</f>
        <v/>
      </c>
      <c r="G22" s="181" t="str">
        <f aca="false">IF(OR(G$21="",$B22="",Value_StudentName=""),"",SUMIFS(INDEX(Tbl_Percentages,MATCH(Value_StudentName,Tbl_Student_Names,0),),Help_Lookup_Tests,Student_View!G$21,Help_Lookup_Subjects,Student_View!$B22))</f>
        <v/>
      </c>
      <c r="H22" s="181" t="str">
        <f aca="false">IF(OR(H$21="",$B22="",Value_StudentName=""),"",SUMIFS(INDEX(Tbl_Percentages,MATCH(Value_StudentName,Tbl_Student_Names,0),),Help_Lookup_Tests,Student_View!H$21,Help_Lookup_Subjects,Student_View!$B22))</f>
        <v/>
      </c>
      <c r="I22" s="181" t="str">
        <f aca="false">IF(OR(I$21="",$B22="",Value_StudentName=""),"",SUMIFS(INDEX(Tbl_Percentages,MATCH(Value_StudentName,Tbl_Student_Names,0),),Help_Lookup_Tests,Student_View!I$21,Help_Lookup_Subjects,Student_View!$B22))</f>
        <v/>
      </c>
      <c r="J22" s="181" t="str">
        <f aca="false">IF(OR(J$21="",$B22="",Value_StudentName=""),"",SUMIFS(INDEX(Tbl_Percentages,MATCH(Value_StudentName,Tbl_Student_Names,0),),Help_Lookup_Tests,Student_View!J$21,Help_Lookup_Subjects,Student_View!$B22))</f>
        <v/>
      </c>
      <c r="K22" s="181" t="str">
        <f aca="false">IF(OR(K$21="",$B22="",Value_StudentName=""),"",SUMIFS(INDEX(Tbl_Percentages,MATCH(Value_StudentName,Tbl_Student_Names,0),),Help_Lookup_Tests,Student_View!K$21,Help_Lookup_Subjects,Student_View!$B22))</f>
        <v/>
      </c>
      <c r="L22" s="181" t="str">
        <f aca="false">IF(OR(L$21="",$B22="",Value_StudentName=""),"",SUMIFS(INDEX(Tbl_Percentages,MATCH(Value_StudentName,Tbl_Student_Names,0),),Help_Lookup_Tests,Student_View!L$21,Help_Lookup_Subjects,Student_View!$B22))</f>
        <v/>
      </c>
      <c r="M22" s="181" t="str">
        <f aca="false">IF(OR(M$21="",$B22="",Value_StudentName=""),"",SUMIFS(INDEX(Tbl_Percentages,MATCH(Value_StudentName,Tbl_Student_Names,0),),Help_Lookup_Tests,Student_View!M$21,Help_Lookup_Subjects,Student_View!$B22))</f>
        <v/>
      </c>
      <c r="N22" s="181" t="str">
        <f aca="false">IF(OR(N$21="",$B22="",Value_StudentName=""),"",SUMIFS(INDEX(Tbl_Percentages,MATCH(Value_StudentName,Tbl_Student_Names,0),),Help_Lookup_Tests,Student_View!N$21,Help_Lookup_Subjects,Student_View!$B22))</f>
        <v/>
      </c>
      <c r="O22" s="182" t="str">
        <f aca="false">IF(OR(O$21="",$B22="",Value_StudentName=""),"",SUMIFS(INDEX(Tbl_Percentages_Final,MATCH(Value_StudentName,Tbl_Student_Names,0),),Help_Lookup_Subjects_Final,Student_View!$B22))</f>
        <v/>
      </c>
      <c r="P22" s="183"/>
    </row>
    <row r="23" customFormat="false" ht="19.5" hidden="false" customHeight="false" outlineLevel="0" collapsed="false">
      <c r="A23" s="7"/>
      <c r="B23" s="180" t="str">
        <f aca="false">IF(INDEX(Tbl_Subjects,ROW(B23)-ROW($B$21),1)="","",INDEX(Tbl_Subjects,ROW(B23)-ROW($B$21),1))</f>
        <v>English</v>
      </c>
      <c r="C23" s="181" t="str">
        <f aca="false">IF(OR(C$21="",$B23="",Value_StudentName=""),"",SUMIFS(INDEX(Tbl_Percentages,MATCH(Value_StudentName,Tbl_Student_Names,0),),Help_Lookup_Tests,Student_View!C$21,Help_Lookup_Subjects,Student_View!$B23))</f>
        <v/>
      </c>
      <c r="D23" s="181" t="str">
        <f aca="false">IF(OR(D$21="",$B23="",Value_StudentName=""),"",SUMIFS(INDEX(Tbl_Percentages,MATCH(Value_StudentName,Tbl_Student_Names,0),),Help_Lookup_Tests,Student_View!D$21,Help_Lookup_Subjects,Student_View!$B23))</f>
        <v/>
      </c>
      <c r="E23" s="181" t="str">
        <f aca="false">IF(OR(E$21="",$B23="",Value_StudentName=""),"",SUMIFS(INDEX(Tbl_Percentages,MATCH(Value_StudentName,Tbl_Student_Names,0),),Help_Lookup_Tests,Student_View!E$21,Help_Lookup_Subjects,Student_View!$B23))</f>
        <v/>
      </c>
      <c r="F23" s="181" t="str">
        <f aca="false">IF(OR(F$21="",$B23="",Value_StudentName=""),"",SUMIFS(INDEX(Tbl_Percentages,MATCH(Value_StudentName,Tbl_Student_Names,0),),Help_Lookup_Tests,Student_View!F$21,Help_Lookup_Subjects,Student_View!$B23))</f>
        <v/>
      </c>
      <c r="G23" s="181" t="str">
        <f aca="false">IF(OR(G$21="",$B23="",Value_StudentName=""),"",SUMIFS(INDEX(Tbl_Percentages,MATCH(Value_StudentName,Tbl_Student_Names,0),),Help_Lookup_Tests,Student_View!G$21,Help_Lookup_Subjects,Student_View!$B23))</f>
        <v/>
      </c>
      <c r="H23" s="181" t="str">
        <f aca="false">IF(OR(H$21="",$B23="",Value_StudentName=""),"",SUMIFS(INDEX(Tbl_Percentages,MATCH(Value_StudentName,Tbl_Student_Names,0),),Help_Lookup_Tests,Student_View!H$21,Help_Lookup_Subjects,Student_View!$B23))</f>
        <v/>
      </c>
      <c r="I23" s="181" t="str">
        <f aca="false">IF(OR(I$21="",$B23="",Value_StudentName=""),"",SUMIFS(INDEX(Tbl_Percentages,MATCH(Value_StudentName,Tbl_Student_Names,0),),Help_Lookup_Tests,Student_View!I$21,Help_Lookup_Subjects,Student_View!$B23))</f>
        <v/>
      </c>
      <c r="J23" s="181" t="str">
        <f aca="false">IF(OR(J$21="",$B23="",Value_StudentName=""),"",SUMIFS(INDEX(Tbl_Percentages,MATCH(Value_StudentName,Tbl_Student_Names,0),),Help_Lookup_Tests,Student_View!J$21,Help_Lookup_Subjects,Student_View!$B23))</f>
        <v/>
      </c>
      <c r="K23" s="181" t="str">
        <f aca="false">IF(OR(K$21="",$B23="",Value_StudentName=""),"",SUMIFS(INDEX(Tbl_Percentages,MATCH(Value_StudentName,Tbl_Student_Names,0),),Help_Lookup_Tests,Student_View!K$21,Help_Lookup_Subjects,Student_View!$B23))</f>
        <v/>
      </c>
      <c r="L23" s="181" t="str">
        <f aca="false">IF(OR(L$21="",$B23="",Value_StudentName=""),"",SUMIFS(INDEX(Tbl_Percentages,MATCH(Value_StudentName,Tbl_Student_Names,0),),Help_Lookup_Tests,Student_View!L$21,Help_Lookup_Subjects,Student_View!$B23))</f>
        <v/>
      </c>
      <c r="M23" s="181" t="str">
        <f aca="false">IF(OR(M$21="",$B23="",Value_StudentName=""),"",SUMIFS(INDEX(Tbl_Percentages,MATCH(Value_StudentName,Tbl_Student_Names,0),),Help_Lookup_Tests,Student_View!M$21,Help_Lookup_Subjects,Student_View!$B23))</f>
        <v/>
      </c>
      <c r="N23" s="181" t="str">
        <f aca="false">IF(OR(N$21="",$B23="",Value_StudentName=""),"",SUMIFS(INDEX(Tbl_Percentages,MATCH(Value_StudentName,Tbl_Student_Names,0),),Help_Lookup_Tests,Student_View!N$21,Help_Lookup_Subjects,Student_View!$B23))</f>
        <v/>
      </c>
      <c r="O23" s="182" t="str">
        <f aca="false">IF(OR(O$21="",$B23="",Value_StudentName=""),"",SUMIFS(INDEX(Tbl_Percentages_Final,MATCH(Value_StudentName,Tbl_Student_Names,0),),Help_Lookup_Subjects_Final,Student_View!$B23))</f>
        <v/>
      </c>
      <c r="P23" s="183"/>
    </row>
    <row r="24" customFormat="false" ht="19.5" hidden="false" customHeight="false" outlineLevel="0" collapsed="false">
      <c r="A24" s="7"/>
      <c r="B24" s="180" t="str">
        <f aca="false">IF(INDEX(Tbl_Subjects,ROW(B24)-ROW($B$21),1)="","",INDEX(Tbl_Subjects,ROW(B24)-ROW($B$21),1))</f>
        <v>Mathematics</v>
      </c>
      <c r="C24" s="181" t="str">
        <f aca="false">IF(OR(C$21="",$B24="",Value_StudentName=""),"",SUMIFS(INDEX(Tbl_Percentages,MATCH(Value_StudentName,Tbl_Student_Names,0),),Help_Lookup_Tests,Student_View!C$21,Help_Lookup_Subjects,Student_View!$B24))</f>
        <v/>
      </c>
      <c r="D24" s="181" t="str">
        <f aca="false">IF(OR(D$21="",$B24="",Value_StudentName=""),"",SUMIFS(INDEX(Tbl_Percentages,MATCH(Value_StudentName,Tbl_Student_Names,0),),Help_Lookup_Tests,Student_View!D$21,Help_Lookup_Subjects,Student_View!$B24))</f>
        <v/>
      </c>
      <c r="E24" s="181" t="str">
        <f aca="false">IF(OR(E$21="",$B24="",Value_StudentName=""),"",SUMIFS(INDEX(Tbl_Percentages,MATCH(Value_StudentName,Tbl_Student_Names,0),),Help_Lookup_Tests,Student_View!E$21,Help_Lookup_Subjects,Student_View!$B24))</f>
        <v/>
      </c>
      <c r="F24" s="181" t="str">
        <f aca="false">IF(OR(F$21="",$B24="",Value_StudentName=""),"",SUMIFS(INDEX(Tbl_Percentages,MATCH(Value_StudentName,Tbl_Student_Names,0),),Help_Lookup_Tests,Student_View!F$21,Help_Lookup_Subjects,Student_View!$B24))</f>
        <v/>
      </c>
      <c r="G24" s="181" t="str">
        <f aca="false">IF(OR(G$21="",$B24="",Value_StudentName=""),"",SUMIFS(INDEX(Tbl_Percentages,MATCH(Value_StudentName,Tbl_Student_Names,0),),Help_Lookup_Tests,Student_View!G$21,Help_Lookup_Subjects,Student_View!$B24))</f>
        <v/>
      </c>
      <c r="H24" s="181" t="str">
        <f aca="false">IF(OR(H$21="",$B24="",Value_StudentName=""),"",SUMIFS(INDEX(Tbl_Percentages,MATCH(Value_StudentName,Tbl_Student_Names,0),),Help_Lookup_Tests,Student_View!H$21,Help_Lookup_Subjects,Student_View!$B24))</f>
        <v/>
      </c>
      <c r="I24" s="181" t="str">
        <f aca="false">IF(OR(I$21="",$B24="",Value_StudentName=""),"",SUMIFS(INDEX(Tbl_Percentages,MATCH(Value_StudentName,Tbl_Student_Names,0),),Help_Lookup_Tests,Student_View!I$21,Help_Lookup_Subjects,Student_View!$B24))</f>
        <v/>
      </c>
      <c r="J24" s="181" t="str">
        <f aca="false">IF(OR(J$21="",$B24="",Value_StudentName=""),"",SUMIFS(INDEX(Tbl_Percentages,MATCH(Value_StudentName,Tbl_Student_Names,0),),Help_Lookup_Tests,Student_View!J$21,Help_Lookup_Subjects,Student_View!$B24))</f>
        <v/>
      </c>
      <c r="K24" s="181" t="str">
        <f aca="false">IF(OR(K$21="",$B24="",Value_StudentName=""),"",SUMIFS(INDEX(Tbl_Percentages,MATCH(Value_StudentName,Tbl_Student_Names,0),),Help_Lookup_Tests,Student_View!K$21,Help_Lookup_Subjects,Student_View!$B24))</f>
        <v/>
      </c>
      <c r="L24" s="181" t="str">
        <f aca="false">IF(OR(L$21="",$B24="",Value_StudentName=""),"",SUMIFS(INDEX(Tbl_Percentages,MATCH(Value_StudentName,Tbl_Student_Names,0),),Help_Lookup_Tests,Student_View!L$21,Help_Lookup_Subjects,Student_View!$B24))</f>
        <v/>
      </c>
      <c r="M24" s="181" t="str">
        <f aca="false">IF(OR(M$21="",$B24="",Value_StudentName=""),"",SUMIFS(INDEX(Tbl_Percentages,MATCH(Value_StudentName,Tbl_Student_Names,0),),Help_Lookup_Tests,Student_View!M$21,Help_Lookup_Subjects,Student_View!$B24))</f>
        <v/>
      </c>
      <c r="N24" s="181" t="str">
        <f aca="false">IF(OR(N$21="",$B24="",Value_StudentName=""),"",SUMIFS(INDEX(Tbl_Percentages,MATCH(Value_StudentName,Tbl_Student_Names,0),),Help_Lookup_Tests,Student_View!N$21,Help_Lookup_Subjects,Student_View!$B24))</f>
        <v/>
      </c>
      <c r="O24" s="182" t="str">
        <f aca="false">IF(OR(O$21="",$B24="",Value_StudentName=""),"",SUMIFS(INDEX(Tbl_Percentages_Final,MATCH(Value_StudentName,Tbl_Student_Names,0),),Help_Lookup_Subjects_Final,Student_View!$B24))</f>
        <v/>
      </c>
      <c r="P24" s="183"/>
    </row>
    <row r="25" customFormat="false" ht="19.5" hidden="false" customHeight="false" outlineLevel="0" collapsed="false">
      <c r="A25" s="7"/>
      <c r="B25" s="180" t="str">
        <f aca="false">IF(INDEX(Tbl_Subjects,ROW(B25)-ROW($B$21),1)="","",INDEX(Tbl_Subjects,ROW(B25)-ROW($B$21),1))</f>
        <v/>
      </c>
      <c r="C25" s="181" t="str">
        <f aca="false">IF(OR(C$21="",$B25="",Value_StudentName=""),"",SUMIFS(INDEX(Tbl_Percentages,MATCH(Value_StudentName,Tbl_Student_Names,0),),Help_Lookup_Tests,Student_View!C$21,Help_Lookup_Subjects,Student_View!$B25))</f>
        <v/>
      </c>
      <c r="D25" s="181" t="str">
        <f aca="false">IF(OR(D$21="",$B25="",Value_StudentName=""),"",SUMIFS(INDEX(Tbl_Percentages,MATCH(Value_StudentName,Tbl_Student_Names,0),),Help_Lookup_Tests,Student_View!D$21,Help_Lookup_Subjects,Student_View!$B25))</f>
        <v/>
      </c>
      <c r="E25" s="181" t="str">
        <f aca="false">IF(OR(E$21="",$B25="",Value_StudentName=""),"",SUMIFS(INDEX(Tbl_Percentages,MATCH(Value_StudentName,Tbl_Student_Names,0),),Help_Lookup_Tests,Student_View!E$21,Help_Lookup_Subjects,Student_View!$B25))</f>
        <v/>
      </c>
      <c r="F25" s="181" t="str">
        <f aca="false">IF(OR(F$21="",$B25="",Value_StudentName=""),"",SUMIFS(INDEX(Tbl_Percentages,MATCH(Value_StudentName,Tbl_Student_Names,0),),Help_Lookup_Tests,Student_View!F$21,Help_Lookup_Subjects,Student_View!$B25))</f>
        <v/>
      </c>
      <c r="G25" s="181" t="str">
        <f aca="false">IF(OR(G$21="",$B25="",Value_StudentName=""),"",SUMIFS(INDEX(Tbl_Percentages,MATCH(Value_StudentName,Tbl_Student_Names,0),),Help_Lookup_Tests,Student_View!G$21,Help_Lookup_Subjects,Student_View!$B25))</f>
        <v/>
      </c>
      <c r="H25" s="181" t="str">
        <f aca="false">IF(OR(H$21="",$B25="",Value_StudentName=""),"",SUMIFS(INDEX(Tbl_Percentages,MATCH(Value_StudentName,Tbl_Student_Names,0),),Help_Lookup_Tests,Student_View!H$21,Help_Lookup_Subjects,Student_View!$B25))</f>
        <v/>
      </c>
      <c r="I25" s="181" t="str">
        <f aca="false">IF(OR(I$21="",$B25="",Value_StudentName=""),"",SUMIFS(INDEX(Tbl_Percentages,MATCH(Value_StudentName,Tbl_Student_Names,0),),Help_Lookup_Tests,Student_View!I$21,Help_Lookup_Subjects,Student_View!$B25))</f>
        <v/>
      </c>
      <c r="J25" s="181" t="str">
        <f aca="false">IF(OR(J$21="",$B25="",Value_StudentName=""),"",SUMIFS(INDEX(Tbl_Percentages,MATCH(Value_StudentName,Tbl_Student_Names,0),),Help_Lookup_Tests,Student_View!J$21,Help_Lookup_Subjects,Student_View!$B25))</f>
        <v/>
      </c>
      <c r="K25" s="181" t="str">
        <f aca="false">IF(OR(K$21="",$B25="",Value_StudentName=""),"",SUMIFS(INDEX(Tbl_Percentages,MATCH(Value_StudentName,Tbl_Student_Names,0),),Help_Lookup_Tests,Student_View!K$21,Help_Lookup_Subjects,Student_View!$B25))</f>
        <v/>
      </c>
      <c r="L25" s="181" t="str">
        <f aca="false">IF(OR(L$21="",$B25="",Value_StudentName=""),"",SUMIFS(INDEX(Tbl_Percentages,MATCH(Value_StudentName,Tbl_Student_Names,0),),Help_Lookup_Tests,Student_View!L$21,Help_Lookup_Subjects,Student_View!$B25))</f>
        <v/>
      </c>
      <c r="M25" s="181" t="str">
        <f aca="false">IF(OR(M$21="",$B25="",Value_StudentName=""),"",SUMIFS(INDEX(Tbl_Percentages,MATCH(Value_StudentName,Tbl_Student_Names,0),),Help_Lookup_Tests,Student_View!M$21,Help_Lookup_Subjects,Student_View!$B25))</f>
        <v/>
      </c>
      <c r="N25" s="181" t="str">
        <f aca="false">IF(OR(N$21="",$B25="",Value_StudentName=""),"",SUMIFS(INDEX(Tbl_Percentages,MATCH(Value_StudentName,Tbl_Student_Names,0),),Help_Lookup_Tests,Student_View!N$21,Help_Lookup_Subjects,Student_View!$B25))</f>
        <v/>
      </c>
      <c r="O25" s="182" t="str">
        <f aca="false">IF(OR(O$21="",$B25="",Value_StudentName=""),"",SUMIFS(INDEX(Tbl_Percentages_Final,MATCH(Value_StudentName,Tbl_Student_Names,0),),Help_Lookup_Subjects_Final,Student_View!$B25))</f>
        <v/>
      </c>
      <c r="P25" s="183"/>
    </row>
    <row r="26" customFormat="false" ht="19.5" hidden="false" customHeight="false" outlineLevel="0" collapsed="false">
      <c r="A26" s="7"/>
      <c r="B26" s="180" t="str">
        <f aca="false">IF(INDEX(Tbl_Subjects,ROW(B26)-ROW($B$21),1)="","",INDEX(Tbl_Subjects,ROW(B26)-ROW($B$21),1))</f>
        <v/>
      </c>
      <c r="C26" s="181" t="str">
        <f aca="false">IF(OR(C$21="",$B26="",Value_StudentName=""),"",SUMIFS(INDEX(Tbl_Percentages,MATCH(Value_StudentName,Tbl_Student_Names,0),),Help_Lookup_Tests,Student_View!C$21,Help_Lookup_Subjects,Student_View!$B26))</f>
        <v/>
      </c>
      <c r="D26" s="181" t="str">
        <f aca="false">IF(OR(D$21="",$B26="",Value_StudentName=""),"",SUMIFS(INDEX(Tbl_Percentages,MATCH(Value_StudentName,Tbl_Student_Names,0),),Help_Lookup_Tests,Student_View!D$21,Help_Lookup_Subjects,Student_View!$B26))</f>
        <v/>
      </c>
      <c r="E26" s="181" t="str">
        <f aca="false">IF(OR(E$21="",$B26="",Value_StudentName=""),"",SUMIFS(INDEX(Tbl_Percentages,MATCH(Value_StudentName,Tbl_Student_Names,0),),Help_Lookup_Tests,Student_View!E$21,Help_Lookup_Subjects,Student_View!$B26))</f>
        <v/>
      </c>
      <c r="F26" s="181" t="str">
        <f aca="false">IF(OR(F$21="",$B26="",Value_StudentName=""),"",SUMIFS(INDEX(Tbl_Percentages,MATCH(Value_StudentName,Tbl_Student_Names,0),),Help_Lookup_Tests,Student_View!F$21,Help_Lookup_Subjects,Student_View!$B26))</f>
        <v/>
      </c>
      <c r="G26" s="181" t="str">
        <f aca="false">IF(OR(G$21="",$B26="",Value_StudentName=""),"",SUMIFS(INDEX(Tbl_Percentages,MATCH(Value_StudentName,Tbl_Student_Names,0),),Help_Lookup_Tests,Student_View!G$21,Help_Lookup_Subjects,Student_View!$B26))</f>
        <v/>
      </c>
      <c r="H26" s="181" t="str">
        <f aca="false">IF(OR(H$21="",$B26="",Value_StudentName=""),"",SUMIFS(INDEX(Tbl_Percentages,MATCH(Value_StudentName,Tbl_Student_Names,0),),Help_Lookup_Tests,Student_View!H$21,Help_Lookup_Subjects,Student_View!$B26))</f>
        <v/>
      </c>
      <c r="I26" s="181" t="str">
        <f aca="false">IF(OR(I$21="",$B26="",Value_StudentName=""),"",SUMIFS(INDEX(Tbl_Percentages,MATCH(Value_StudentName,Tbl_Student_Names,0),),Help_Lookup_Tests,Student_View!I$21,Help_Lookup_Subjects,Student_View!$B26))</f>
        <v/>
      </c>
      <c r="J26" s="181" t="str">
        <f aca="false">IF(OR(J$21="",$B26="",Value_StudentName=""),"",SUMIFS(INDEX(Tbl_Percentages,MATCH(Value_StudentName,Tbl_Student_Names,0),),Help_Lookup_Tests,Student_View!J$21,Help_Lookup_Subjects,Student_View!$B26))</f>
        <v/>
      </c>
      <c r="K26" s="181" t="str">
        <f aca="false">IF(OR(K$21="",$B26="",Value_StudentName=""),"",SUMIFS(INDEX(Tbl_Percentages,MATCH(Value_StudentName,Tbl_Student_Names,0),),Help_Lookup_Tests,Student_View!K$21,Help_Lookup_Subjects,Student_View!$B26))</f>
        <v/>
      </c>
      <c r="L26" s="181" t="str">
        <f aca="false">IF(OR(L$21="",$B26="",Value_StudentName=""),"",SUMIFS(INDEX(Tbl_Percentages,MATCH(Value_StudentName,Tbl_Student_Names,0),),Help_Lookup_Tests,Student_View!L$21,Help_Lookup_Subjects,Student_View!$B26))</f>
        <v/>
      </c>
      <c r="M26" s="181" t="str">
        <f aca="false">IF(OR(M$21="",$B26="",Value_StudentName=""),"",SUMIFS(INDEX(Tbl_Percentages,MATCH(Value_StudentName,Tbl_Student_Names,0),),Help_Lookup_Tests,Student_View!M$21,Help_Lookup_Subjects,Student_View!$B26))</f>
        <v/>
      </c>
      <c r="N26" s="181" t="str">
        <f aca="false">IF(OR(N$21="",$B26="",Value_StudentName=""),"",SUMIFS(INDEX(Tbl_Percentages,MATCH(Value_StudentName,Tbl_Student_Names,0),),Help_Lookup_Tests,Student_View!N$21,Help_Lookup_Subjects,Student_View!$B26))</f>
        <v/>
      </c>
      <c r="O26" s="182" t="str">
        <f aca="false">IF(OR(O$21="",$B26="",Value_StudentName=""),"",SUMIFS(INDEX(Tbl_Percentages_Final,MATCH(Value_StudentName,Tbl_Student_Names,0),),Help_Lookup_Subjects_Final,Student_View!$B26))</f>
        <v/>
      </c>
      <c r="P26" s="183"/>
    </row>
    <row r="27" customFormat="false" ht="19.5" hidden="false" customHeight="false" outlineLevel="0" collapsed="false">
      <c r="A27" s="7"/>
      <c r="B27" s="180" t="str">
        <f aca="false">IF(INDEX(Tbl_Subjects,ROW(B27)-ROW($B$21),1)="","",INDEX(Tbl_Subjects,ROW(B27)-ROW($B$21),1))</f>
        <v/>
      </c>
      <c r="C27" s="181" t="str">
        <f aca="false">IF(OR(C$21="",$B27="",Value_StudentName=""),"",SUMIFS(INDEX(Tbl_Percentages,MATCH(Value_StudentName,Tbl_Student_Names,0),),Help_Lookup_Tests,Student_View!C$21,Help_Lookup_Subjects,Student_View!$B27))</f>
        <v/>
      </c>
      <c r="D27" s="181" t="str">
        <f aca="false">IF(OR(D$21="",$B27="",Value_StudentName=""),"",SUMIFS(INDEX(Tbl_Percentages,MATCH(Value_StudentName,Tbl_Student_Names,0),),Help_Lookup_Tests,Student_View!D$21,Help_Lookup_Subjects,Student_View!$B27))</f>
        <v/>
      </c>
      <c r="E27" s="181" t="str">
        <f aca="false">IF(OR(E$21="",$B27="",Value_StudentName=""),"",SUMIFS(INDEX(Tbl_Percentages,MATCH(Value_StudentName,Tbl_Student_Names,0),),Help_Lookup_Tests,Student_View!E$21,Help_Lookup_Subjects,Student_View!$B27))</f>
        <v/>
      </c>
      <c r="F27" s="181" t="str">
        <f aca="false">IF(OR(F$21="",$B27="",Value_StudentName=""),"",SUMIFS(INDEX(Tbl_Percentages,MATCH(Value_StudentName,Tbl_Student_Names,0),),Help_Lookup_Tests,Student_View!F$21,Help_Lookup_Subjects,Student_View!$B27))</f>
        <v/>
      </c>
      <c r="G27" s="181" t="str">
        <f aca="false">IF(OR(G$21="",$B27="",Value_StudentName=""),"",SUMIFS(INDEX(Tbl_Percentages,MATCH(Value_StudentName,Tbl_Student_Names,0),),Help_Lookup_Tests,Student_View!G$21,Help_Lookup_Subjects,Student_View!$B27))</f>
        <v/>
      </c>
      <c r="H27" s="181" t="str">
        <f aca="false">IF(OR(H$21="",$B27="",Value_StudentName=""),"",SUMIFS(INDEX(Tbl_Percentages,MATCH(Value_StudentName,Tbl_Student_Names,0),),Help_Lookup_Tests,Student_View!H$21,Help_Lookup_Subjects,Student_View!$B27))</f>
        <v/>
      </c>
      <c r="I27" s="181" t="str">
        <f aca="false">IF(OR(I$21="",$B27="",Value_StudentName=""),"",SUMIFS(INDEX(Tbl_Percentages,MATCH(Value_StudentName,Tbl_Student_Names,0),),Help_Lookup_Tests,Student_View!I$21,Help_Lookup_Subjects,Student_View!$B27))</f>
        <v/>
      </c>
      <c r="J27" s="181" t="str">
        <f aca="false">IF(OR(J$21="",$B27="",Value_StudentName=""),"",SUMIFS(INDEX(Tbl_Percentages,MATCH(Value_StudentName,Tbl_Student_Names,0),),Help_Lookup_Tests,Student_View!J$21,Help_Lookup_Subjects,Student_View!$B27))</f>
        <v/>
      </c>
      <c r="K27" s="181" t="str">
        <f aca="false">IF(OR(K$21="",$B27="",Value_StudentName=""),"",SUMIFS(INDEX(Tbl_Percentages,MATCH(Value_StudentName,Tbl_Student_Names,0),),Help_Lookup_Tests,Student_View!K$21,Help_Lookup_Subjects,Student_View!$B27))</f>
        <v/>
      </c>
      <c r="L27" s="181" t="str">
        <f aca="false">IF(OR(L$21="",$B27="",Value_StudentName=""),"",SUMIFS(INDEX(Tbl_Percentages,MATCH(Value_StudentName,Tbl_Student_Names,0),),Help_Lookup_Tests,Student_View!L$21,Help_Lookup_Subjects,Student_View!$B27))</f>
        <v/>
      </c>
      <c r="M27" s="181" t="str">
        <f aca="false">IF(OR(M$21="",$B27="",Value_StudentName=""),"",SUMIFS(INDEX(Tbl_Percentages,MATCH(Value_StudentName,Tbl_Student_Names,0),),Help_Lookup_Tests,Student_View!M$21,Help_Lookup_Subjects,Student_View!$B27))</f>
        <v/>
      </c>
      <c r="N27" s="181" t="str">
        <f aca="false">IF(OR(N$21="",$B27="",Value_StudentName=""),"",SUMIFS(INDEX(Tbl_Percentages,MATCH(Value_StudentName,Tbl_Student_Names,0),),Help_Lookup_Tests,Student_View!N$21,Help_Lookup_Subjects,Student_View!$B27))</f>
        <v/>
      </c>
      <c r="O27" s="182" t="str">
        <f aca="false">IF(OR(O$21="",$B27="",Value_StudentName=""),"",SUMIFS(INDEX(Tbl_Percentages_Final,MATCH(Value_StudentName,Tbl_Student_Names,0),),Help_Lookup_Subjects_Final,Student_View!$B27))</f>
        <v/>
      </c>
      <c r="P27" s="183"/>
    </row>
    <row r="28" customFormat="false" ht="19.5" hidden="false" customHeight="false" outlineLevel="0" collapsed="false">
      <c r="A28" s="7"/>
      <c r="B28" s="180" t="str">
        <f aca="false">IF(INDEX(Tbl_Subjects,ROW(B28)-ROW($B$21),1)="","",INDEX(Tbl_Subjects,ROW(B28)-ROW($B$21),1))</f>
        <v/>
      </c>
      <c r="C28" s="181" t="str">
        <f aca="false">IF(OR(C$21="",$B28="",Value_StudentName=""),"",SUMIFS(INDEX(Tbl_Percentages,MATCH(Value_StudentName,Tbl_Student_Names,0),),Help_Lookup_Tests,Student_View!C$21,Help_Lookup_Subjects,Student_View!$B28))</f>
        <v/>
      </c>
      <c r="D28" s="181" t="str">
        <f aca="false">IF(OR(D$21="",$B28="",Value_StudentName=""),"",SUMIFS(INDEX(Tbl_Percentages,MATCH(Value_StudentName,Tbl_Student_Names,0),),Help_Lookup_Tests,Student_View!D$21,Help_Lookup_Subjects,Student_View!$B28))</f>
        <v/>
      </c>
      <c r="E28" s="181" t="str">
        <f aca="false">IF(OR(E$21="",$B28="",Value_StudentName=""),"",SUMIFS(INDEX(Tbl_Percentages,MATCH(Value_StudentName,Tbl_Student_Names,0),),Help_Lookup_Tests,Student_View!E$21,Help_Lookup_Subjects,Student_View!$B28))</f>
        <v/>
      </c>
      <c r="F28" s="181" t="str">
        <f aca="false">IF(OR(F$21="",$B28="",Value_StudentName=""),"",SUMIFS(INDEX(Tbl_Percentages,MATCH(Value_StudentName,Tbl_Student_Names,0),),Help_Lookup_Tests,Student_View!F$21,Help_Lookup_Subjects,Student_View!$B28))</f>
        <v/>
      </c>
      <c r="G28" s="181" t="str">
        <f aca="false">IF(OR(G$21="",$B28="",Value_StudentName=""),"",SUMIFS(INDEX(Tbl_Percentages,MATCH(Value_StudentName,Tbl_Student_Names,0),),Help_Lookup_Tests,Student_View!G$21,Help_Lookup_Subjects,Student_View!$B28))</f>
        <v/>
      </c>
      <c r="H28" s="181" t="str">
        <f aca="false">IF(OR(H$21="",$B28="",Value_StudentName=""),"",SUMIFS(INDEX(Tbl_Percentages,MATCH(Value_StudentName,Tbl_Student_Names,0),),Help_Lookup_Tests,Student_View!H$21,Help_Lookup_Subjects,Student_View!$B28))</f>
        <v/>
      </c>
      <c r="I28" s="181" t="str">
        <f aca="false">IF(OR(I$21="",$B28="",Value_StudentName=""),"",SUMIFS(INDEX(Tbl_Percentages,MATCH(Value_StudentName,Tbl_Student_Names,0),),Help_Lookup_Tests,Student_View!I$21,Help_Lookup_Subjects,Student_View!$B28))</f>
        <v/>
      </c>
      <c r="J28" s="181" t="str">
        <f aca="false">IF(OR(J$21="",$B28="",Value_StudentName=""),"",SUMIFS(INDEX(Tbl_Percentages,MATCH(Value_StudentName,Tbl_Student_Names,0),),Help_Lookup_Tests,Student_View!J$21,Help_Lookup_Subjects,Student_View!$B28))</f>
        <v/>
      </c>
      <c r="K28" s="181" t="str">
        <f aca="false">IF(OR(K$21="",$B28="",Value_StudentName=""),"",SUMIFS(INDEX(Tbl_Percentages,MATCH(Value_StudentName,Tbl_Student_Names,0),),Help_Lookup_Tests,Student_View!K$21,Help_Lookup_Subjects,Student_View!$B28))</f>
        <v/>
      </c>
      <c r="L28" s="181" t="str">
        <f aca="false">IF(OR(L$21="",$B28="",Value_StudentName=""),"",SUMIFS(INDEX(Tbl_Percentages,MATCH(Value_StudentName,Tbl_Student_Names,0),),Help_Lookup_Tests,Student_View!L$21,Help_Lookup_Subjects,Student_View!$B28))</f>
        <v/>
      </c>
      <c r="M28" s="181" t="str">
        <f aca="false">IF(OR(M$21="",$B28="",Value_StudentName=""),"",SUMIFS(INDEX(Tbl_Percentages,MATCH(Value_StudentName,Tbl_Student_Names,0),),Help_Lookup_Tests,Student_View!M$21,Help_Lookup_Subjects,Student_View!$B28))</f>
        <v/>
      </c>
      <c r="N28" s="181" t="str">
        <f aca="false">IF(OR(N$21="",$B28="",Value_StudentName=""),"",SUMIFS(INDEX(Tbl_Percentages,MATCH(Value_StudentName,Tbl_Student_Names,0),),Help_Lookup_Tests,Student_View!N$21,Help_Lookup_Subjects,Student_View!$B28))</f>
        <v/>
      </c>
      <c r="O28" s="182" t="str">
        <f aca="false">IF(OR(O$21="",$B28="",Value_StudentName=""),"",SUMIFS(INDEX(Tbl_Percentages_Final,MATCH(Value_StudentName,Tbl_Student_Names,0),),Help_Lookup_Subjects_Final,Student_View!$B28))</f>
        <v/>
      </c>
      <c r="P28" s="183"/>
    </row>
    <row r="29" customFormat="false" ht="19.5" hidden="false" customHeight="false" outlineLevel="0" collapsed="false">
      <c r="A29" s="7"/>
      <c r="B29" s="180" t="str">
        <f aca="false">IF(INDEX(Tbl_Subjects,ROW(B29)-ROW($B$21),1)="","",INDEX(Tbl_Subjects,ROW(B29)-ROW($B$21),1))</f>
        <v/>
      </c>
      <c r="C29" s="181" t="str">
        <f aca="false">IF(OR(C$21="",$B29="",Value_StudentName=""),"",SUMIFS(INDEX(Tbl_Percentages,MATCH(Value_StudentName,Tbl_Student_Names,0),),Help_Lookup_Tests,Student_View!C$21,Help_Lookup_Subjects,Student_View!$B29))</f>
        <v/>
      </c>
      <c r="D29" s="181" t="str">
        <f aca="false">IF(OR(D$21="",$B29="",Value_StudentName=""),"",SUMIFS(INDEX(Tbl_Percentages,MATCH(Value_StudentName,Tbl_Student_Names,0),),Help_Lookup_Tests,Student_View!D$21,Help_Lookup_Subjects,Student_View!$B29))</f>
        <v/>
      </c>
      <c r="E29" s="181" t="str">
        <f aca="false">IF(OR(E$21="",$B29="",Value_StudentName=""),"",SUMIFS(INDEX(Tbl_Percentages,MATCH(Value_StudentName,Tbl_Student_Names,0),),Help_Lookup_Tests,Student_View!E$21,Help_Lookup_Subjects,Student_View!$B29))</f>
        <v/>
      </c>
      <c r="F29" s="181" t="str">
        <f aca="false">IF(OR(F$21="",$B29="",Value_StudentName=""),"",SUMIFS(INDEX(Tbl_Percentages,MATCH(Value_StudentName,Tbl_Student_Names,0),),Help_Lookup_Tests,Student_View!F$21,Help_Lookup_Subjects,Student_View!$B29))</f>
        <v/>
      </c>
      <c r="G29" s="181" t="str">
        <f aca="false">IF(OR(G$21="",$B29="",Value_StudentName=""),"",SUMIFS(INDEX(Tbl_Percentages,MATCH(Value_StudentName,Tbl_Student_Names,0),),Help_Lookup_Tests,Student_View!G$21,Help_Lookup_Subjects,Student_View!$B29))</f>
        <v/>
      </c>
      <c r="H29" s="181" t="str">
        <f aca="false">IF(OR(H$21="",$B29="",Value_StudentName=""),"",SUMIFS(INDEX(Tbl_Percentages,MATCH(Value_StudentName,Tbl_Student_Names,0),),Help_Lookup_Tests,Student_View!H$21,Help_Lookup_Subjects,Student_View!$B29))</f>
        <v/>
      </c>
      <c r="I29" s="181" t="str">
        <f aca="false">IF(OR(I$21="",$B29="",Value_StudentName=""),"",SUMIFS(INDEX(Tbl_Percentages,MATCH(Value_StudentName,Tbl_Student_Names,0),),Help_Lookup_Tests,Student_View!I$21,Help_Lookup_Subjects,Student_View!$B29))</f>
        <v/>
      </c>
      <c r="J29" s="181" t="str">
        <f aca="false">IF(OR(J$21="",$B29="",Value_StudentName=""),"",SUMIFS(INDEX(Tbl_Percentages,MATCH(Value_StudentName,Tbl_Student_Names,0),),Help_Lookup_Tests,Student_View!J$21,Help_Lookup_Subjects,Student_View!$B29))</f>
        <v/>
      </c>
      <c r="K29" s="181" t="str">
        <f aca="false">IF(OR(K$21="",$B29="",Value_StudentName=""),"",SUMIFS(INDEX(Tbl_Percentages,MATCH(Value_StudentName,Tbl_Student_Names,0),),Help_Lookup_Tests,Student_View!K$21,Help_Lookup_Subjects,Student_View!$B29))</f>
        <v/>
      </c>
      <c r="L29" s="181" t="str">
        <f aca="false">IF(OR(L$21="",$B29="",Value_StudentName=""),"",SUMIFS(INDEX(Tbl_Percentages,MATCH(Value_StudentName,Tbl_Student_Names,0),),Help_Lookup_Tests,Student_View!L$21,Help_Lookup_Subjects,Student_View!$B29))</f>
        <v/>
      </c>
      <c r="M29" s="181" t="str">
        <f aca="false">IF(OR(M$21="",$B29="",Value_StudentName=""),"",SUMIFS(INDEX(Tbl_Percentages,MATCH(Value_StudentName,Tbl_Student_Names,0),),Help_Lookup_Tests,Student_View!M$21,Help_Lookup_Subjects,Student_View!$B29))</f>
        <v/>
      </c>
      <c r="N29" s="181" t="str">
        <f aca="false">IF(OR(N$21="",$B29="",Value_StudentName=""),"",SUMIFS(INDEX(Tbl_Percentages,MATCH(Value_StudentName,Tbl_Student_Names,0),),Help_Lookup_Tests,Student_View!N$21,Help_Lookup_Subjects,Student_View!$B29))</f>
        <v/>
      </c>
      <c r="O29" s="182" t="str">
        <f aca="false">IF(OR(O$21="",$B29="",Value_StudentName=""),"",SUMIFS(INDEX(Tbl_Percentages_Final,MATCH(Value_StudentName,Tbl_Student_Names,0),),Help_Lookup_Subjects_Final,Student_View!$B29))</f>
        <v/>
      </c>
      <c r="P29" s="183"/>
    </row>
    <row r="30" customFormat="false" ht="19.5" hidden="false" customHeight="false" outlineLevel="0" collapsed="false">
      <c r="A30" s="7"/>
      <c r="B30" s="180" t="str">
        <f aca="false">IF(INDEX(Tbl_Subjects,ROW(B30)-ROW($B$21),1)="","",INDEX(Tbl_Subjects,ROW(B30)-ROW($B$21),1))</f>
        <v/>
      </c>
      <c r="C30" s="181" t="str">
        <f aca="false">IF(OR(C$21="",$B30="",Value_StudentName=""),"",SUMIFS(INDEX(Tbl_Percentages,MATCH(Value_StudentName,Tbl_Student_Names,0),),Help_Lookup_Tests,Student_View!C$21,Help_Lookup_Subjects,Student_View!$B30))</f>
        <v/>
      </c>
      <c r="D30" s="181" t="str">
        <f aca="false">IF(OR(D$21="",$B30="",Value_StudentName=""),"",SUMIFS(INDEX(Tbl_Percentages,MATCH(Value_StudentName,Tbl_Student_Names,0),),Help_Lookup_Tests,Student_View!D$21,Help_Lookup_Subjects,Student_View!$B30))</f>
        <v/>
      </c>
      <c r="E30" s="181" t="str">
        <f aca="false">IF(OR(E$21="",$B30="",Value_StudentName=""),"",SUMIFS(INDEX(Tbl_Percentages,MATCH(Value_StudentName,Tbl_Student_Names,0),),Help_Lookup_Tests,Student_View!E$21,Help_Lookup_Subjects,Student_View!$B30))</f>
        <v/>
      </c>
      <c r="F30" s="181" t="str">
        <f aca="false">IF(OR(F$21="",$B30="",Value_StudentName=""),"",SUMIFS(INDEX(Tbl_Percentages,MATCH(Value_StudentName,Tbl_Student_Names,0),),Help_Lookup_Tests,Student_View!F$21,Help_Lookup_Subjects,Student_View!$B30))</f>
        <v/>
      </c>
      <c r="G30" s="181" t="str">
        <f aca="false">IF(OR(G$21="",$B30="",Value_StudentName=""),"",SUMIFS(INDEX(Tbl_Percentages,MATCH(Value_StudentName,Tbl_Student_Names,0),),Help_Lookup_Tests,Student_View!G$21,Help_Lookup_Subjects,Student_View!$B30))</f>
        <v/>
      </c>
      <c r="H30" s="181" t="str">
        <f aca="false">IF(OR(H$21="",$B30="",Value_StudentName=""),"",SUMIFS(INDEX(Tbl_Percentages,MATCH(Value_StudentName,Tbl_Student_Names,0),),Help_Lookup_Tests,Student_View!H$21,Help_Lookup_Subjects,Student_View!$B30))</f>
        <v/>
      </c>
      <c r="I30" s="181" t="str">
        <f aca="false">IF(OR(I$21="",$B30="",Value_StudentName=""),"",SUMIFS(INDEX(Tbl_Percentages,MATCH(Value_StudentName,Tbl_Student_Names,0),),Help_Lookup_Tests,Student_View!I$21,Help_Lookup_Subjects,Student_View!$B30))</f>
        <v/>
      </c>
      <c r="J30" s="181" t="str">
        <f aca="false">IF(OR(J$21="",$B30="",Value_StudentName=""),"",SUMIFS(INDEX(Tbl_Percentages,MATCH(Value_StudentName,Tbl_Student_Names,0),),Help_Lookup_Tests,Student_View!J$21,Help_Lookup_Subjects,Student_View!$B30))</f>
        <v/>
      </c>
      <c r="K30" s="181" t="str">
        <f aca="false">IF(OR(K$21="",$B30="",Value_StudentName=""),"",SUMIFS(INDEX(Tbl_Percentages,MATCH(Value_StudentName,Tbl_Student_Names,0),),Help_Lookup_Tests,Student_View!K$21,Help_Lookup_Subjects,Student_View!$B30))</f>
        <v/>
      </c>
      <c r="L30" s="181" t="str">
        <f aca="false">IF(OR(L$21="",$B30="",Value_StudentName=""),"",SUMIFS(INDEX(Tbl_Percentages,MATCH(Value_StudentName,Tbl_Student_Names,0),),Help_Lookup_Tests,Student_View!L$21,Help_Lookup_Subjects,Student_View!$B30))</f>
        <v/>
      </c>
      <c r="M30" s="181" t="str">
        <f aca="false">IF(OR(M$21="",$B30="",Value_StudentName=""),"",SUMIFS(INDEX(Tbl_Percentages,MATCH(Value_StudentName,Tbl_Student_Names,0),),Help_Lookup_Tests,Student_View!M$21,Help_Lookup_Subjects,Student_View!$B30))</f>
        <v/>
      </c>
      <c r="N30" s="181" t="str">
        <f aca="false">IF(OR(N$21="",$B30="",Value_StudentName=""),"",SUMIFS(INDEX(Tbl_Percentages,MATCH(Value_StudentName,Tbl_Student_Names,0),),Help_Lookup_Tests,Student_View!N$21,Help_Lookup_Subjects,Student_View!$B30))</f>
        <v/>
      </c>
      <c r="O30" s="182" t="str">
        <f aca="false">IF(OR(O$21="",$B30="",Value_StudentName=""),"",SUMIFS(INDEX(Tbl_Percentages_Final,MATCH(Value_StudentName,Tbl_Student_Names,0),),Help_Lookup_Subjects_Final,Student_View!$B30))</f>
        <v/>
      </c>
      <c r="P30" s="183"/>
    </row>
    <row r="31" customFormat="false" ht="19.5" hidden="false" customHeight="false" outlineLevel="0" collapsed="false">
      <c r="A31" s="7"/>
      <c r="B31" s="180" t="str">
        <f aca="false">IF(INDEX(Tbl_Subjects,ROW(B31)-ROW($B$21),1)="","",INDEX(Tbl_Subjects,ROW(B31)-ROW($B$21),1))</f>
        <v/>
      </c>
      <c r="C31" s="181" t="str">
        <f aca="false">IF(OR(C$21="",$B31="",Value_StudentName=""),"",SUMIFS(INDEX(Tbl_Percentages,MATCH(Value_StudentName,Tbl_Student_Names,0),),Help_Lookup_Tests,Student_View!C$21,Help_Lookup_Subjects,Student_View!$B31))</f>
        <v/>
      </c>
      <c r="D31" s="181" t="str">
        <f aca="false">IF(OR(D$21="",$B31="",Value_StudentName=""),"",SUMIFS(INDEX(Tbl_Percentages,MATCH(Value_StudentName,Tbl_Student_Names,0),),Help_Lookup_Tests,Student_View!D$21,Help_Lookup_Subjects,Student_View!$B31))</f>
        <v/>
      </c>
      <c r="E31" s="181" t="str">
        <f aca="false">IF(OR(E$21="",$B31="",Value_StudentName=""),"",SUMIFS(INDEX(Tbl_Percentages,MATCH(Value_StudentName,Tbl_Student_Names,0),),Help_Lookup_Tests,Student_View!E$21,Help_Lookup_Subjects,Student_View!$B31))</f>
        <v/>
      </c>
      <c r="F31" s="181" t="str">
        <f aca="false">IF(OR(F$21="",$B31="",Value_StudentName=""),"",SUMIFS(INDEX(Tbl_Percentages,MATCH(Value_StudentName,Tbl_Student_Names,0),),Help_Lookup_Tests,Student_View!F$21,Help_Lookup_Subjects,Student_View!$B31))</f>
        <v/>
      </c>
      <c r="G31" s="181" t="str">
        <f aca="false">IF(OR(G$21="",$B31="",Value_StudentName=""),"",SUMIFS(INDEX(Tbl_Percentages,MATCH(Value_StudentName,Tbl_Student_Names,0),),Help_Lookup_Tests,Student_View!G$21,Help_Lookup_Subjects,Student_View!$B31))</f>
        <v/>
      </c>
      <c r="H31" s="181" t="str">
        <f aca="false">IF(OR(H$21="",$B31="",Value_StudentName=""),"",SUMIFS(INDEX(Tbl_Percentages,MATCH(Value_StudentName,Tbl_Student_Names,0),),Help_Lookup_Tests,Student_View!H$21,Help_Lookup_Subjects,Student_View!$B31))</f>
        <v/>
      </c>
      <c r="I31" s="181" t="str">
        <f aca="false">IF(OR(I$21="",$B31="",Value_StudentName=""),"",SUMIFS(INDEX(Tbl_Percentages,MATCH(Value_StudentName,Tbl_Student_Names,0),),Help_Lookup_Tests,Student_View!I$21,Help_Lookup_Subjects,Student_View!$B31))</f>
        <v/>
      </c>
      <c r="J31" s="181" t="str">
        <f aca="false">IF(OR(J$21="",$B31="",Value_StudentName=""),"",SUMIFS(INDEX(Tbl_Percentages,MATCH(Value_StudentName,Tbl_Student_Names,0),),Help_Lookup_Tests,Student_View!J$21,Help_Lookup_Subjects,Student_View!$B31))</f>
        <v/>
      </c>
      <c r="K31" s="181" t="str">
        <f aca="false">IF(OR(K$21="",$B31="",Value_StudentName=""),"",SUMIFS(INDEX(Tbl_Percentages,MATCH(Value_StudentName,Tbl_Student_Names,0),),Help_Lookup_Tests,Student_View!K$21,Help_Lookup_Subjects,Student_View!$B31))</f>
        <v/>
      </c>
      <c r="L31" s="181" t="str">
        <f aca="false">IF(OR(L$21="",$B31="",Value_StudentName=""),"",SUMIFS(INDEX(Tbl_Percentages,MATCH(Value_StudentName,Tbl_Student_Names,0),),Help_Lookup_Tests,Student_View!L$21,Help_Lookup_Subjects,Student_View!$B31))</f>
        <v/>
      </c>
      <c r="M31" s="181" t="str">
        <f aca="false">IF(OR(M$21="",$B31="",Value_StudentName=""),"",SUMIFS(INDEX(Tbl_Percentages,MATCH(Value_StudentName,Tbl_Student_Names,0),),Help_Lookup_Tests,Student_View!M$21,Help_Lookup_Subjects,Student_View!$B31))</f>
        <v/>
      </c>
      <c r="N31" s="181" t="str">
        <f aca="false">IF(OR(N$21="",$B31="",Value_StudentName=""),"",SUMIFS(INDEX(Tbl_Percentages,MATCH(Value_StudentName,Tbl_Student_Names,0),),Help_Lookup_Tests,Student_View!N$21,Help_Lookup_Subjects,Student_View!$B31))</f>
        <v/>
      </c>
      <c r="O31" s="182" t="str">
        <f aca="false">IF(OR(O$21="",$B31="",Value_StudentName=""),"",SUMIFS(INDEX(Tbl_Percentages_Final,MATCH(Value_StudentName,Tbl_Student_Names,0),),Help_Lookup_Subjects_Final,Student_View!$B31))</f>
        <v/>
      </c>
      <c r="P31" s="183"/>
    </row>
    <row r="32" customFormat="false" ht="19.5" hidden="false" customHeight="false" outlineLevel="0" collapsed="false">
      <c r="A32" s="7"/>
      <c r="B32" s="180" t="str">
        <f aca="false">IF(INDEX(Tbl_Subjects,ROW(B32)-ROW($B$21),1)="","",INDEX(Tbl_Subjects,ROW(B32)-ROW($B$21),1))</f>
        <v/>
      </c>
      <c r="C32" s="181" t="str">
        <f aca="false">IF(OR(C$21="",$B32="",Value_StudentName=""),"",SUMIFS(INDEX(Tbl_Percentages,MATCH(Value_StudentName,Tbl_Student_Names,0),),Help_Lookup_Tests,Student_View!C$21,Help_Lookup_Subjects,Student_View!$B32))</f>
        <v/>
      </c>
      <c r="D32" s="181" t="str">
        <f aca="false">IF(OR(D$21="",$B32="",Value_StudentName=""),"",SUMIFS(INDEX(Tbl_Percentages,MATCH(Value_StudentName,Tbl_Student_Names,0),),Help_Lookup_Tests,Student_View!D$21,Help_Lookup_Subjects,Student_View!$B32))</f>
        <v/>
      </c>
      <c r="E32" s="181" t="str">
        <f aca="false">IF(OR(E$21="",$B32="",Value_StudentName=""),"",SUMIFS(INDEX(Tbl_Percentages,MATCH(Value_StudentName,Tbl_Student_Names,0),),Help_Lookup_Tests,Student_View!E$21,Help_Lookup_Subjects,Student_View!$B32))</f>
        <v/>
      </c>
      <c r="F32" s="181" t="str">
        <f aca="false">IF(OR(F$21="",$B32="",Value_StudentName=""),"",SUMIFS(INDEX(Tbl_Percentages,MATCH(Value_StudentName,Tbl_Student_Names,0),),Help_Lookup_Tests,Student_View!F$21,Help_Lookup_Subjects,Student_View!$B32))</f>
        <v/>
      </c>
      <c r="G32" s="181" t="str">
        <f aca="false">IF(OR(G$21="",$B32="",Value_StudentName=""),"",SUMIFS(INDEX(Tbl_Percentages,MATCH(Value_StudentName,Tbl_Student_Names,0),),Help_Lookup_Tests,Student_View!G$21,Help_Lookup_Subjects,Student_View!$B32))</f>
        <v/>
      </c>
      <c r="H32" s="181" t="str">
        <f aca="false">IF(OR(H$21="",$B32="",Value_StudentName=""),"",SUMIFS(INDEX(Tbl_Percentages,MATCH(Value_StudentName,Tbl_Student_Names,0),),Help_Lookup_Tests,Student_View!H$21,Help_Lookup_Subjects,Student_View!$B32))</f>
        <v/>
      </c>
      <c r="I32" s="181" t="str">
        <f aca="false">IF(OR(I$21="",$B32="",Value_StudentName=""),"",SUMIFS(INDEX(Tbl_Percentages,MATCH(Value_StudentName,Tbl_Student_Names,0),),Help_Lookup_Tests,Student_View!I$21,Help_Lookup_Subjects,Student_View!$B32))</f>
        <v/>
      </c>
      <c r="J32" s="181" t="str">
        <f aca="false">IF(OR(J$21="",$B32="",Value_StudentName=""),"",SUMIFS(INDEX(Tbl_Percentages,MATCH(Value_StudentName,Tbl_Student_Names,0),),Help_Lookup_Tests,Student_View!J$21,Help_Lookup_Subjects,Student_View!$B32))</f>
        <v/>
      </c>
      <c r="K32" s="181" t="str">
        <f aca="false">IF(OR(K$21="",$B32="",Value_StudentName=""),"",SUMIFS(INDEX(Tbl_Percentages,MATCH(Value_StudentName,Tbl_Student_Names,0),),Help_Lookup_Tests,Student_View!K$21,Help_Lookup_Subjects,Student_View!$B32))</f>
        <v/>
      </c>
      <c r="L32" s="181" t="str">
        <f aca="false">IF(OR(L$21="",$B32="",Value_StudentName=""),"",SUMIFS(INDEX(Tbl_Percentages,MATCH(Value_StudentName,Tbl_Student_Names,0),),Help_Lookup_Tests,Student_View!L$21,Help_Lookup_Subjects,Student_View!$B32))</f>
        <v/>
      </c>
      <c r="M32" s="181" t="str">
        <f aca="false">IF(OR(M$21="",$B32="",Value_StudentName=""),"",SUMIFS(INDEX(Tbl_Percentages,MATCH(Value_StudentName,Tbl_Student_Names,0),),Help_Lookup_Tests,Student_View!M$21,Help_Lookup_Subjects,Student_View!$B32))</f>
        <v/>
      </c>
      <c r="N32" s="181" t="str">
        <f aca="false">IF(OR(N$21="",$B32="",Value_StudentName=""),"",SUMIFS(INDEX(Tbl_Percentages,MATCH(Value_StudentName,Tbl_Student_Names,0),),Help_Lookup_Tests,Student_View!N$21,Help_Lookup_Subjects,Student_View!$B32))</f>
        <v/>
      </c>
      <c r="O32" s="182" t="str">
        <f aca="false">IF(OR(O$21="",$B32="",Value_StudentName=""),"",SUMIFS(INDEX(Tbl_Percentages_Final,MATCH(Value_StudentName,Tbl_Student_Names,0),),Help_Lookup_Subjects_Final,Student_View!$B32))</f>
        <v/>
      </c>
      <c r="P32" s="183"/>
    </row>
    <row r="33" customFormat="false" ht="19.5" hidden="false" customHeight="false" outlineLevel="0" collapsed="false">
      <c r="A33" s="7"/>
      <c r="B33" s="180" t="str">
        <f aca="false">IF(INDEX(Tbl_Subjects,ROW(B33)-ROW($B$21),1)="","",INDEX(Tbl_Subjects,ROW(B33)-ROW($B$21),1))</f>
        <v/>
      </c>
      <c r="C33" s="181" t="str">
        <f aca="false">IF(OR(C$21="",$B33="",Value_StudentName=""),"",SUMIFS(INDEX(Tbl_Percentages,MATCH(Value_StudentName,Tbl_Student_Names,0),),Help_Lookup_Tests,Student_View!C$21,Help_Lookup_Subjects,Student_View!$B33))</f>
        <v/>
      </c>
      <c r="D33" s="181" t="str">
        <f aca="false">IF(OR(D$21="",$B33="",Value_StudentName=""),"",SUMIFS(INDEX(Tbl_Percentages,MATCH(Value_StudentName,Tbl_Student_Names,0),),Help_Lookup_Tests,Student_View!D$21,Help_Lookup_Subjects,Student_View!$B33))</f>
        <v/>
      </c>
      <c r="E33" s="181" t="str">
        <f aca="false">IF(OR(E$21="",$B33="",Value_StudentName=""),"",SUMIFS(INDEX(Tbl_Percentages,MATCH(Value_StudentName,Tbl_Student_Names,0),),Help_Lookup_Tests,Student_View!E$21,Help_Lookup_Subjects,Student_View!$B33))</f>
        <v/>
      </c>
      <c r="F33" s="181" t="str">
        <f aca="false">IF(OR(F$21="",$B33="",Value_StudentName=""),"",SUMIFS(INDEX(Tbl_Percentages,MATCH(Value_StudentName,Tbl_Student_Names,0),),Help_Lookup_Tests,Student_View!F$21,Help_Lookup_Subjects,Student_View!$B33))</f>
        <v/>
      </c>
      <c r="G33" s="181" t="str">
        <f aca="false">IF(OR(G$21="",$B33="",Value_StudentName=""),"",SUMIFS(INDEX(Tbl_Percentages,MATCH(Value_StudentName,Tbl_Student_Names,0),),Help_Lookup_Tests,Student_View!G$21,Help_Lookup_Subjects,Student_View!$B33))</f>
        <v/>
      </c>
      <c r="H33" s="181" t="str">
        <f aca="false">IF(OR(H$21="",$B33="",Value_StudentName=""),"",SUMIFS(INDEX(Tbl_Percentages,MATCH(Value_StudentName,Tbl_Student_Names,0),),Help_Lookup_Tests,Student_View!H$21,Help_Lookup_Subjects,Student_View!$B33))</f>
        <v/>
      </c>
      <c r="I33" s="181" t="str">
        <f aca="false">IF(OR(I$21="",$B33="",Value_StudentName=""),"",SUMIFS(INDEX(Tbl_Percentages,MATCH(Value_StudentName,Tbl_Student_Names,0),),Help_Lookup_Tests,Student_View!I$21,Help_Lookup_Subjects,Student_View!$B33))</f>
        <v/>
      </c>
      <c r="J33" s="181" t="str">
        <f aca="false">IF(OR(J$21="",$B33="",Value_StudentName=""),"",SUMIFS(INDEX(Tbl_Percentages,MATCH(Value_StudentName,Tbl_Student_Names,0),),Help_Lookup_Tests,Student_View!J$21,Help_Lookup_Subjects,Student_View!$B33))</f>
        <v/>
      </c>
      <c r="K33" s="181" t="str">
        <f aca="false">IF(OR(K$21="",$B33="",Value_StudentName=""),"",SUMIFS(INDEX(Tbl_Percentages,MATCH(Value_StudentName,Tbl_Student_Names,0),),Help_Lookup_Tests,Student_View!K$21,Help_Lookup_Subjects,Student_View!$B33))</f>
        <v/>
      </c>
      <c r="L33" s="181" t="str">
        <f aca="false">IF(OR(L$21="",$B33="",Value_StudentName=""),"",SUMIFS(INDEX(Tbl_Percentages,MATCH(Value_StudentName,Tbl_Student_Names,0),),Help_Lookup_Tests,Student_View!L$21,Help_Lookup_Subjects,Student_View!$B33))</f>
        <v/>
      </c>
      <c r="M33" s="181" t="str">
        <f aca="false">IF(OR(M$21="",$B33="",Value_StudentName=""),"",SUMIFS(INDEX(Tbl_Percentages,MATCH(Value_StudentName,Tbl_Student_Names,0),),Help_Lookup_Tests,Student_View!M$21,Help_Lookup_Subjects,Student_View!$B33))</f>
        <v/>
      </c>
      <c r="N33" s="181" t="str">
        <f aca="false">IF(OR(N$21="",$B33="",Value_StudentName=""),"",SUMIFS(INDEX(Tbl_Percentages,MATCH(Value_StudentName,Tbl_Student_Names,0),),Help_Lookup_Tests,Student_View!N$21,Help_Lookup_Subjects,Student_View!$B33))</f>
        <v/>
      </c>
      <c r="O33" s="182" t="str">
        <f aca="false">IF(OR(O$21="",$B33="",Value_StudentName=""),"",SUMIFS(INDEX(Tbl_Percentages_Final,MATCH(Value_StudentName,Tbl_Student_Names,0),),Help_Lookup_Subjects_Final,Student_View!$B33))</f>
        <v/>
      </c>
      <c r="P33" s="183"/>
    </row>
    <row r="34" customFormat="false" ht="18.75" hidden="false" customHeight="false" outlineLevel="0" collapsed="false">
      <c r="A34" s="7"/>
      <c r="B34" s="147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58"/>
    </row>
    <row r="35" customFormat="false" ht="18.75" hidden="false" customHeight="false" outlineLevel="0" collapsed="false">
      <c r="A35" s="7"/>
      <c r="B35" s="147" t="s">
        <v>70</v>
      </c>
      <c r="C35" s="185" t="str">
        <f aca="false">IF(OR(C$21="",Value_StudentName=""),"",INDEX(Tbl_Totals_AllSubjects,MATCH(Value_StudentName,Help_Student_Names,0),MATCH(Student_View!C$21,INDEX(Tbl_Tests_Main,,1),0)))</f>
        <v/>
      </c>
      <c r="D35" s="185" t="str">
        <f aca="false">IF(OR(D$21="",Value_StudentName=""),"",INDEX(Tbl_Totals_AllSubjects,MATCH(Value_StudentName,Help_Student_Names,0),MATCH(Student_View!D$21,INDEX(Tbl_Tests_Main,,1),0)))</f>
        <v/>
      </c>
      <c r="E35" s="185" t="str">
        <f aca="false">IF(OR(E$21="",Value_StudentName=""),"",INDEX(Tbl_Totals_AllSubjects,MATCH(Value_StudentName,Help_Student_Names,0),MATCH(Student_View!E$21,INDEX(Tbl_Tests_Main,,1),0)))</f>
        <v/>
      </c>
      <c r="F35" s="185" t="str">
        <f aca="false">IF(OR(F$21="",Value_StudentName=""),"",INDEX(Tbl_Totals_AllSubjects,MATCH(Value_StudentName,Help_Student_Names,0),MATCH(Student_View!F$21,INDEX(Tbl_Tests_Main,,1),0)))</f>
        <v/>
      </c>
      <c r="G35" s="185" t="str">
        <f aca="false">IF(OR(G$21="",Value_StudentName=""),"",INDEX(Tbl_Totals_AllSubjects,MATCH(Value_StudentName,Help_Student_Names,0),MATCH(Student_View!G$21,INDEX(Tbl_Tests_Main,,1),0)))</f>
        <v/>
      </c>
      <c r="H35" s="185" t="str">
        <f aca="false">IF(OR(H$21="",Value_StudentName=""),"",INDEX(Tbl_Totals_AllSubjects,MATCH(Value_StudentName,Help_Student_Names,0),MATCH(Student_View!H$21,INDEX(Tbl_Tests_Main,,1),0)))</f>
        <v/>
      </c>
      <c r="I35" s="185" t="str">
        <f aca="false">IF(OR(I$21="",Value_StudentName=""),"",INDEX(Tbl_Totals_AllSubjects,MATCH(Value_StudentName,Help_Student_Names,0),MATCH(Student_View!I$21,INDEX(Tbl_Tests_Main,,1),0)))</f>
        <v/>
      </c>
      <c r="J35" s="185" t="str">
        <f aca="false">IF(OR(J$21="",Value_StudentName=""),"",INDEX(Tbl_Totals_AllSubjects,MATCH(Value_StudentName,Help_Student_Names,0),MATCH(Student_View!J$21,INDEX(Tbl_Tests_Main,,1),0)))</f>
        <v/>
      </c>
      <c r="K35" s="185" t="str">
        <f aca="false">IF(OR(K$21="",Value_StudentName=""),"",INDEX(Tbl_Totals_AllSubjects,MATCH(Value_StudentName,Help_Student_Names,0),MATCH(Student_View!K$21,INDEX(Tbl_Tests_Main,,1),0)))</f>
        <v/>
      </c>
      <c r="L35" s="185" t="str">
        <f aca="false">IF(OR(L$21="",Value_StudentName=""),"",INDEX(Tbl_Totals_AllSubjects,MATCH(Value_StudentName,Help_Student_Names,0),MATCH(Student_View!L$21,INDEX(Tbl_Tests_Main,,1),0)))</f>
        <v/>
      </c>
      <c r="M35" s="185" t="str">
        <f aca="false">IF(OR(M$21="",Value_StudentName=""),"",INDEX(Tbl_Totals_AllSubjects,MATCH(Value_StudentName,Help_Student_Names,0),MATCH(Student_View!M$21,INDEX(Tbl_Tests_Main,,1),0)))</f>
        <v/>
      </c>
      <c r="N35" s="185" t="str">
        <f aca="false">IF(OR(N$21="",Value_StudentName=""),"",INDEX(Tbl_Totals_AllSubjects,MATCH(Value_StudentName,Help_Student_Names,0),MATCH(Student_View!N$21,INDEX(Tbl_Tests_Main,,1),0)))</f>
        <v/>
      </c>
      <c r="O35" s="186"/>
      <c r="P35" s="187"/>
    </row>
    <row r="36" customFormat="false" ht="18.75" hidden="false" customHeight="false" outlineLevel="0" collapsed="false">
      <c r="A36" s="7"/>
      <c r="B36" s="147" t="s">
        <v>71</v>
      </c>
      <c r="C36" s="185" t="n">
        <f aca="false">IF(C$21="","",SUMIF(Entry!$C$4:$EP$4,Student_View!C$21,Entry!$C$6:$EP$6))</f>
        <v>150</v>
      </c>
      <c r="D36" s="185" t="n">
        <f aca="false">IF(D$21="","",SUMIF(Entry!$C$4:$EP$4,Student_View!D$21,Entry!$C$6:$EP$6))</f>
        <v>200</v>
      </c>
      <c r="E36" s="185" t="str">
        <f aca="false">IF(E$21="","",SUMIF(Entry!$C$4:$EP$4,Student_View!E$21,Entry!$C$6:$EP$6))</f>
        <v/>
      </c>
      <c r="F36" s="185" t="str">
        <f aca="false">IF(F$21="","",SUMIF(Entry!$C$4:$EP$4,Student_View!F$21,Entry!$C$6:$EP$6))</f>
        <v/>
      </c>
      <c r="G36" s="185" t="str">
        <f aca="false">IF(G$21="","",SUMIF(Entry!$C$4:$EP$4,Student_View!G$21,Entry!$C$6:$EP$6))</f>
        <v/>
      </c>
      <c r="H36" s="185" t="str">
        <f aca="false">IF(H$21="","",SUMIF(Entry!$C$4:$EP$4,Student_View!H$21,Entry!$C$6:$EP$6))</f>
        <v/>
      </c>
      <c r="I36" s="185" t="str">
        <f aca="false">IF(I$21="","",SUMIF(Entry!$C$4:$EP$4,Student_View!I$21,Entry!$C$6:$EP$6))</f>
        <v/>
      </c>
      <c r="J36" s="185" t="str">
        <f aca="false">IF(J$21="","",SUMIF(Entry!$C$4:$EP$4,Student_View!J$21,Entry!$C$6:$EP$6))</f>
        <v/>
      </c>
      <c r="K36" s="185" t="str">
        <f aca="false">IF(K$21="","",SUMIF(Entry!$C$4:$EP$4,Student_View!K$21,Entry!$C$6:$EP$6))</f>
        <v/>
      </c>
      <c r="L36" s="185" t="str">
        <f aca="false">IF(L$21="","",SUMIF(Entry!$C$4:$EP$4,Student_View!L$21,Entry!$C$6:$EP$6))</f>
        <v/>
      </c>
      <c r="M36" s="185" t="str">
        <f aca="false">IF(M$21="","",SUMIF(Entry!$C$4:$EP$4,Student_View!M$21,Entry!$C$6:$EP$6))</f>
        <v/>
      </c>
      <c r="N36" s="185" t="str">
        <f aca="false">IF(N$21="","",SUMIF(Entry!$C$4:$EP$4,Student_View!N$21,Entry!$C$6:$EP$6))</f>
        <v/>
      </c>
      <c r="O36" s="186"/>
      <c r="P36" s="158"/>
    </row>
    <row r="37" customFormat="false" ht="19.5" hidden="false" customHeight="false" outlineLevel="0" collapsed="false">
      <c r="A37" s="7"/>
      <c r="B37" s="147" t="s">
        <v>72</v>
      </c>
      <c r="C37" s="184" t="str">
        <f aca="false">IF(OR(C$21="",Value_StudentName=""),"",INDEX(Tbl_Percentages_Overall,MATCH(Value_StudentName,Help_Student_Names,0),MATCH(Student_View!C$21,INDEX(Tbl_Tests_Main,,1),0)))</f>
        <v/>
      </c>
      <c r="D37" s="184" t="str">
        <f aca="false">IF(OR(D$21="",Value_StudentName=""),"",INDEX(Tbl_Percentages_Overall,MATCH(Value_StudentName,Help_Student_Names,0),MATCH(Student_View!D$21,INDEX(Tbl_Tests_Main,,1),0)))</f>
        <v/>
      </c>
      <c r="E37" s="184" t="str">
        <f aca="false">IF(OR(E$21="",Value_StudentName=""),"",INDEX(Tbl_Percentages_Overall,MATCH(Value_StudentName,Help_Student_Names,0),MATCH(Student_View!E$21,INDEX(Tbl_Tests_Main,,1),0)))</f>
        <v/>
      </c>
      <c r="F37" s="184" t="str">
        <f aca="false">IF(OR(F$21="",Value_StudentName=""),"",INDEX(Tbl_Percentages_Overall,MATCH(Value_StudentName,Help_Student_Names,0),MATCH(Student_View!F$21,INDEX(Tbl_Tests_Main,,1),0)))</f>
        <v/>
      </c>
      <c r="G37" s="184" t="str">
        <f aca="false">IF(OR(G$21="",Value_StudentName=""),"",INDEX(Tbl_Percentages_Overall,MATCH(Value_StudentName,Help_Student_Names,0),MATCH(Student_View!G$21,INDEX(Tbl_Tests_Main,,1),0)))</f>
        <v/>
      </c>
      <c r="H37" s="184" t="str">
        <f aca="false">IF(OR(H$21="",Value_StudentName=""),"",INDEX(Tbl_Percentages_Overall,MATCH(Value_StudentName,Help_Student_Names,0),MATCH(Student_View!H$21,INDEX(Tbl_Tests_Main,,1),0)))</f>
        <v/>
      </c>
      <c r="I37" s="184" t="str">
        <f aca="false">IF(OR(I$21="",Value_StudentName=""),"",INDEX(Tbl_Percentages_Overall,MATCH(Value_StudentName,Help_Student_Names,0),MATCH(Student_View!I$21,INDEX(Tbl_Tests_Main,,1),0)))</f>
        <v/>
      </c>
      <c r="J37" s="184" t="str">
        <f aca="false">IF(OR(J$21="",Value_StudentName=""),"",INDEX(Tbl_Percentages_Overall,MATCH(Value_StudentName,Help_Student_Names,0),MATCH(Student_View!J$21,INDEX(Tbl_Tests_Main,,1),0)))</f>
        <v/>
      </c>
      <c r="K37" s="184" t="str">
        <f aca="false">IF(OR(K$21="",Value_StudentName=""),"",INDEX(Tbl_Percentages_Overall,MATCH(Value_StudentName,Help_Student_Names,0),MATCH(Student_View!K$21,INDEX(Tbl_Tests_Main,,1),0)))</f>
        <v/>
      </c>
      <c r="L37" s="184" t="str">
        <f aca="false">IF(OR(L$21="",Value_StudentName=""),"",INDEX(Tbl_Percentages_Overall,MATCH(Value_StudentName,Help_Student_Names,0),MATCH(Student_View!L$21,INDEX(Tbl_Tests_Main,,1),0)))</f>
        <v/>
      </c>
      <c r="M37" s="184" t="str">
        <f aca="false">IF(OR(M$21="",Value_StudentName=""),"",INDEX(Tbl_Percentages_Overall,MATCH(Value_StudentName,Help_Student_Names,0),MATCH(Student_View!M$21,INDEX(Tbl_Tests_Main,,1),0)))</f>
        <v/>
      </c>
      <c r="N37" s="184" t="str">
        <f aca="false">IF(OR(N$21="",Value_StudentName=""),"",INDEX(Tbl_Percentages_Overall,MATCH(Value_StudentName,Help_Student_Names,0),MATCH(Student_View!N$21,INDEX(Tbl_Tests_Main,,1),0)))</f>
        <v/>
      </c>
      <c r="O37" s="188"/>
      <c r="P37" s="158"/>
    </row>
    <row r="38" customFormat="false" ht="19.5" hidden="false" customHeight="false" outlineLevel="0" collapsed="false">
      <c r="A38" s="7"/>
      <c r="B38" s="147" t="s">
        <v>73</v>
      </c>
      <c r="C38" s="189" t="str">
        <f aca="false">IF(OR(C$21="",Value_StudentName=""),"",INDEX(Tbl_Status_AllSubjects,MATCH(Value_StudentName,Help_Student_Names,0),MATCH(Student_View!C$21,INDEX(Tbl_Tests_Main,,1),0)))</f>
        <v/>
      </c>
      <c r="D38" s="189" t="str">
        <f aca="false">IF(OR(D$21="",Value_StudentName=""),"",INDEX(Tbl_Status_AllSubjects,MATCH(Value_StudentName,Help_Student_Names,0),MATCH(Student_View!D$21,INDEX(Tbl_Tests_Main,,1),0)))</f>
        <v/>
      </c>
      <c r="E38" s="189" t="str">
        <f aca="false">IF(OR(E$21="",Value_StudentName=""),"",INDEX(Tbl_Status_AllSubjects,MATCH(Value_StudentName,Help_Student_Names,0),MATCH(Student_View!E$21,INDEX(Tbl_Tests_Main,,1),0)))</f>
        <v/>
      </c>
      <c r="F38" s="189" t="str">
        <f aca="false">IF(OR(F$21="",Value_StudentName=""),"",INDEX(Tbl_Status_AllSubjects,MATCH(Value_StudentName,Help_Student_Names,0),MATCH(Student_View!F$21,INDEX(Tbl_Tests_Main,,1),0)))</f>
        <v/>
      </c>
      <c r="G38" s="189" t="str">
        <f aca="false">IF(OR(G$21="",Value_StudentName=""),"",INDEX(Tbl_Status_AllSubjects,MATCH(Value_StudentName,Help_Student_Names,0),MATCH(Student_View!G$21,INDEX(Tbl_Tests_Main,,1),0)))</f>
        <v/>
      </c>
      <c r="H38" s="189" t="str">
        <f aca="false">IF(OR(H$21="",Value_StudentName=""),"",INDEX(Tbl_Status_AllSubjects,MATCH(Value_StudentName,Help_Student_Names,0),MATCH(Student_View!H$21,INDEX(Tbl_Tests_Main,,1),0)))</f>
        <v/>
      </c>
      <c r="I38" s="189" t="str">
        <f aca="false">IF(OR(I$21="",Value_StudentName=""),"",INDEX(Tbl_Status_AllSubjects,MATCH(Value_StudentName,Help_Student_Names,0),MATCH(Student_View!I$21,INDEX(Tbl_Tests_Main,,1),0)))</f>
        <v/>
      </c>
      <c r="J38" s="189" t="str">
        <f aca="false">IF(OR(J$21="",Value_StudentName=""),"",INDEX(Tbl_Status_AllSubjects,MATCH(Value_StudentName,Help_Student_Names,0),MATCH(Student_View!J$21,INDEX(Tbl_Tests_Main,,1),0)))</f>
        <v/>
      </c>
      <c r="K38" s="189" t="str">
        <f aca="false">IF(OR(K$21="",Value_StudentName=""),"",INDEX(Tbl_Status_AllSubjects,MATCH(Value_StudentName,Help_Student_Names,0),MATCH(Student_View!K$21,INDEX(Tbl_Tests_Main,,1),0)))</f>
        <v/>
      </c>
      <c r="L38" s="189" t="str">
        <f aca="false">IF(OR(L$21="",Value_StudentName=""),"",INDEX(Tbl_Status_AllSubjects,MATCH(Value_StudentName,Help_Student_Names,0),MATCH(Student_View!L$21,INDEX(Tbl_Tests_Main,,1),0)))</f>
        <v/>
      </c>
      <c r="M38" s="189" t="str">
        <f aca="false">IF(OR(M$21="",Value_StudentName=""),"",INDEX(Tbl_Status_AllSubjects,MATCH(Value_StudentName,Help_Student_Names,0),MATCH(Student_View!M$21,INDEX(Tbl_Tests_Main,,1),0)))</f>
        <v/>
      </c>
      <c r="N38" s="189" t="str">
        <f aca="false">IF(OR(N$21="",Value_StudentName=""),"",INDEX(Tbl_Status_AllSubjects,MATCH(Value_StudentName,Help_Student_Names,0),MATCH(Student_View!N$21,INDEX(Tbl_Tests_Main,,1),0)))</f>
        <v/>
      </c>
      <c r="O38" s="190"/>
      <c r="P38" s="158"/>
    </row>
    <row r="39" customFormat="false" ht="19.5" hidden="false" customHeight="false" outlineLevel="0" collapsed="false">
      <c r="A39" s="7"/>
      <c r="B39" s="147" t="s">
        <v>74</v>
      </c>
      <c r="C39" s="191" t="str">
        <f aca="false">IF(OR(C$21="",Value_StudentName=""),"",INDEX(Tbl_Ranks,MATCH(Value_StudentName,Help_Student_Names,0),MATCH(Student_View!C$21,INDEX(Tbl_Tests_Main,,1),0)))</f>
        <v/>
      </c>
      <c r="D39" s="191" t="str">
        <f aca="false">IF(OR(D$21="",Value_StudentName=""),"",INDEX(Tbl_Ranks,MATCH(Value_StudentName,Help_Student_Names,0),MATCH(Student_View!D$21,INDEX(Tbl_Tests_Main,,1),0)))</f>
        <v/>
      </c>
      <c r="E39" s="191" t="str">
        <f aca="false">IF(OR(E$21="",Value_StudentName=""),"",INDEX(Tbl_Ranks,MATCH(Value_StudentName,Help_Student_Names,0),MATCH(Student_View!E$21,INDEX(Tbl_Tests_Main,,1),0)))</f>
        <v/>
      </c>
      <c r="F39" s="191" t="str">
        <f aca="false">IF(OR(F$21="",Value_StudentName=""),"",INDEX(Tbl_Ranks,MATCH(Value_StudentName,Help_Student_Names,0),MATCH(Student_View!F$21,INDEX(Tbl_Tests_Main,,1),0)))</f>
        <v/>
      </c>
      <c r="G39" s="191" t="str">
        <f aca="false">IF(OR(G$21="",Value_StudentName=""),"",INDEX(Tbl_Ranks,MATCH(Value_StudentName,Help_Student_Names,0),MATCH(Student_View!G$21,INDEX(Tbl_Tests_Main,,1),0)))</f>
        <v/>
      </c>
      <c r="H39" s="191" t="str">
        <f aca="false">IF(OR(H$21="",Value_StudentName=""),"",INDEX(Tbl_Ranks,MATCH(Value_StudentName,Help_Student_Names,0),MATCH(Student_View!H$21,INDEX(Tbl_Tests_Main,,1),0)))</f>
        <v/>
      </c>
      <c r="I39" s="191" t="str">
        <f aca="false">IF(OR(I$21="",Value_StudentName=""),"",INDEX(Tbl_Ranks,MATCH(Value_StudentName,Help_Student_Names,0),MATCH(Student_View!I$21,INDEX(Tbl_Tests_Main,,1),0)))</f>
        <v/>
      </c>
      <c r="J39" s="191" t="str">
        <f aca="false">IF(OR(J$21="",Value_StudentName=""),"",INDEX(Tbl_Ranks,MATCH(Value_StudentName,Help_Student_Names,0),MATCH(Student_View!J$21,INDEX(Tbl_Tests_Main,,1),0)))</f>
        <v/>
      </c>
      <c r="K39" s="191" t="str">
        <f aca="false">IF(OR(K$21="",Value_StudentName=""),"",INDEX(Tbl_Ranks,MATCH(Value_StudentName,Help_Student_Names,0),MATCH(Student_View!K$21,INDEX(Tbl_Tests_Main,,1),0)))</f>
        <v/>
      </c>
      <c r="L39" s="191" t="str">
        <f aca="false">IF(OR(L$21="",Value_StudentName=""),"",INDEX(Tbl_Ranks,MATCH(Value_StudentName,Help_Student_Names,0),MATCH(Student_View!L$21,INDEX(Tbl_Tests_Main,,1),0)))</f>
        <v/>
      </c>
      <c r="M39" s="191" t="str">
        <f aca="false">IF(OR(M$21="",Value_StudentName=""),"",INDEX(Tbl_Ranks,MATCH(Value_StudentName,Help_Student_Names,0),MATCH(Student_View!M$21,INDEX(Tbl_Tests_Main,,1),0)))</f>
        <v/>
      </c>
      <c r="N39" s="191" t="str">
        <f aca="false">IF(OR(N$21="",Value_StudentName=""),"",INDEX(Tbl_Ranks,MATCH(Value_StudentName,Help_Student_Names,0),MATCH(Student_View!N$21,INDEX(Tbl_Tests_Main,,1),0)))</f>
        <v/>
      </c>
      <c r="O39" s="190"/>
      <c r="P39" s="158"/>
    </row>
    <row r="40" customFormat="false" ht="15" hidden="false" customHeight="false" outlineLevel="0" collapsed="false">
      <c r="A40" s="7"/>
      <c r="B40" s="157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58"/>
    </row>
    <row r="41" customFormat="false" ht="15" hidden="false" customHeight="false" outlineLevel="0" collapsed="false">
      <c r="A41" s="7"/>
      <c r="B41" s="157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58"/>
    </row>
    <row r="42" customFormat="false" ht="15" hidden="false" customHeight="false" outlineLevel="0" collapsed="false">
      <c r="A42" s="7"/>
      <c r="B42" s="192" t="s">
        <v>75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42"/>
      <c r="N42" s="142"/>
      <c r="O42" s="142"/>
      <c r="P42" s="158"/>
    </row>
    <row r="43" customFormat="false" ht="15" hidden="false" customHeight="false" outlineLevel="0" collapsed="false">
      <c r="A43" s="7"/>
      <c r="B43" s="192" t="s">
        <v>76</v>
      </c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42"/>
      <c r="N43" s="142"/>
      <c r="O43" s="142"/>
      <c r="P43" s="158"/>
    </row>
    <row r="44" customFormat="false" ht="15" hidden="false" customHeight="false" outlineLevel="0" collapsed="false">
      <c r="A44" s="7"/>
      <c r="B44" s="192" t="s">
        <v>77</v>
      </c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42"/>
      <c r="N44" s="142"/>
      <c r="O44" s="142"/>
      <c r="P44" s="158"/>
    </row>
    <row r="45" customFormat="false" ht="15" hidden="false" customHeight="false" outlineLevel="0" collapsed="false">
      <c r="A45" s="7"/>
      <c r="B45" s="192" t="s">
        <v>78</v>
      </c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42"/>
      <c r="N45" s="142"/>
      <c r="O45" s="142"/>
      <c r="P45" s="158"/>
    </row>
    <row r="46" customFormat="false" ht="15" hidden="false" customHeight="false" outlineLevel="0" collapsed="false">
      <c r="A46" s="7"/>
      <c r="B46" s="192" t="s">
        <v>79</v>
      </c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42"/>
      <c r="N46" s="142"/>
      <c r="O46" s="142"/>
      <c r="P46" s="158"/>
    </row>
    <row r="47" customFormat="false" ht="15" hidden="false" customHeight="true" outlineLevel="0" collapsed="false">
      <c r="A47" s="7"/>
      <c r="B47" s="194" t="str">
        <f aca="false">IF(I_Final_Calculation="No","",CONCATENATE("Final % for each subject is calculated based on weights given to each test in the settings worksheet. Final Overall % is calculated as average of the Final % in all subjects. ","Overall Result is PASS if the student's Final % for each subject is at least the '% required to pass'. Final Class Rank is calculated based on students whose final Result is PASS. For students whose final Result is FAIL, the final class rank is NR."))</f>
        <v>Final % for each subject is calculated based on weights given to each test in the settings worksheet. Final Overall % is calculated as average of the Final % in all subjects. Overall Result is PASS if the student's Final % for each subject is at least the '% required to pass'. Final Class Rank is calculated based on students whose final Result is PASS. For students whose final Result is FAIL, the final class rank is NR.</v>
      </c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5"/>
      <c r="N47" s="195"/>
      <c r="O47" s="196"/>
      <c r="P47" s="158"/>
    </row>
    <row r="48" customFormat="false" ht="15" hidden="false" customHeight="false" outlineLevel="0" collapsed="false">
      <c r="A48" s="7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5"/>
      <c r="N48" s="195"/>
      <c r="O48" s="196"/>
      <c r="P48" s="158"/>
    </row>
    <row r="49" customFormat="false" ht="15" hidden="false" customHeight="false" outlineLevel="0" collapsed="false">
      <c r="A49" s="7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42"/>
      <c r="N49" s="142"/>
      <c r="O49" s="142"/>
      <c r="P49" s="158"/>
    </row>
    <row r="50" customFormat="false" ht="15" hidden="false" customHeight="false" outlineLevel="0" collapsed="false">
      <c r="A50" s="7"/>
      <c r="B50" s="157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58"/>
    </row>
    <row r="51" customFormat="false" ht="15" hidden="false" customHeight="false" outlineLevel="0" collapsed="false">
      <c r="A51" s="7"/>
      <c r="B51" s="157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58"/>
    </row>
    <row r="52" customFormat="false" ht="15" hidden="false" customHeight="false" outlineLevel="0" collapsed="false">
      <c r="A52" s="7"/>
      <c r="B52" s="197"/>
      <c r="C52" s="198" t="s">
        <v>80</v>
      </c>
      <c r="D52" s="199"/>
      <c r="E52" s="199"/>
      <c r="F52" s="199"/>
      <c r="G52" s="142"/>
      <c r="H52" s="198" t="s">
        <v>66</v>
      </c>
      <c r="I52" s="199"/>
      <c r="J52" s="199"/>
      <c r="K52" s="199"/>
      <c r="L52" s="142"/>
      <c r="M52" s="198" t="s">
        <v>81</v>
      </c>
      <c r="N52" s="199"/>
      <c r="O52" s="142"/>
      <c r="P52" s="158"/>
    </row>
    <row r="53" customFormat="false" ht="15" hidden="false" customHeight="false" outlineLevel="0" collapsed="false">
      <c r="A53" s="7"/>
      <c r="B53" s="157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58"/>
    </row>
    <row r="54" customFormat="false" ht="15" hidden="false" customHeight="false" outlineLevel="0" collapsed="false">
      <c r="A54" s="7"/>
      <c r="B54" s="200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58"/>
    </row>
    <row r="55" customFormat="false" ht="15" hidden="false" customHeight="false" outlineLevel="0" collapsed="false">
      <c r="A55" s="1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customFormat="false" ht="15" hidden="true" customHeight="false" outlineLevel="0" collapsed="false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Format="false" ht="15" hidden="true" customHeight="false" outlineLevel="0" collapsed="false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Format="false" ht="15" hidden="true" customHeight="false" outlineLevel="0" collapsed="false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Format="false" ht="15" hidden="true" customHeight="false" outlineLevel="0" collapsed="false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Format="false" ht="15" hidden="true" customHeight="false" outlineLevel="0" collapsed="false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Format="false" ht="15" hidden="true" customHeight="false" outlineLevel="0" collapsed="false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</sheetData>
  <mergeCells count="9">
    <mergeCell ref="D3:K3"/>
    <mergeCell ref="D4:K4"/>
    <mergeCell ref="D5:K5"/>
    <mergeCell ref="C10:E10"/>
    <mergeCell ref="G10:H10"/>
    <mergeCell ref="I10:J10"/>
    <mergeCell ref="K10:L10"/>
    <mergeCell ref="M10:N10"/>
    <mergeCell ref="B47:L49"/>
  </mergeCells>
  <conditionalFormatting sqref="C22:O33">
    <cfRule type="cellIs" priority="2" operator="lessThan" aboveAverage="0" equalAverage="0" bottom="0" percent="0" rank="0" text="" dxfId="0">
      <formula>I_PassPercentage</formula>
    </cfRule>
  </conditionalFormatting>
  <conditionalFormatting sqref="C16 C38:N38">
    <cfRule type="expression" priority="3" aboveAverage="0" equalAverage="0" bottom="0" percent="0" rank="0" text="" dxfId="1">
      <formula>C16="FAIL"</formula>
    </cfRule>
    <cfRule type="expression" priority="4" aboveAverage="0" equalAverage="0" bottom="0" percent="0" rank="0" text="" dxfId="2">
      <formula>C16="PASS"</formula>
    </cfRule>
  </conditionalFormatting>
  <conditionalFormatting sqref="G16 C39:N39">
    <cfRule type="expression" priority="5" aboveAverage="0" equalAverage="0" bottom="0" percent="0" rank="0" text="" dxfId="3">
      <formula>ISNUMBER(C16)</formula>
    </cfRule>
    <cfRule type="expression" priority="6" aboveAverage="0" equalAverage="0" bottom="0" percent="0" rank="0" text="" dxfId="4">
      <formula>C16="NR"</formula>
    </cfRule>
  </conditionalFormatting>
  <conditionalFormatting sqref="K16 G16 C16">
    <cfRule type="expression" priority="7" aboveAverage="0" equalAverage="0" bottom="0" percent="0" rank="0" text="" dxfId="5">
      <formula>C16&lt;&gt;""</formula>
    </cfRule>
  </conditionalFormatting>
  <dataValidations count="2">
    <dataValidation allowBlank="true" operator="between" showDropDown="false" showErrorMessage="true" showInputMessage="true" sqref="C2 D11:E11" type="list">
      <formula1>Tbl_Student_Names</formula1>
      <formula2>0</formula2>
    </dataValidation>
    <dataValidation allowBlank="true" errorTitle="Please enter valid student name" operator="between" showDropDown="false" showErrorMessage="true" showInputMessage="true" sqref="C10:E10" type="list">
      <formula1>Tbl_Student_Names</formula1>
      <formula2>0</formula2>
    </dataValidation>
  </dataValidations>
  <hyperlinks>
    <hyperlink ref="L1" location="Settings!A1" display="Settings"/>
    <hyperlink ref="M1" location="Entry!A1" display="Entry"/>
    <hyperlink ref="N1" location="Class_View!A1" display="Class View"/>
    <hyperlink ref="O1" location="Subject_View!A1" display="Subject 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52"/>
  <sheetViews>
    <sheetView showFormulas="false" showGridLines="true" showRowColHeaders="true" showZeros="true" rightToLeft="false" tabSelected="false" showOutlineSymbols="true" defaultGridColor="true" view="normal" topLeftCell="GT1" colorId="64" zoomScale="75" zoomScaleNormal="75" zoomScalePageLayoutView="100" workbookViewId="0">
      <selection pane="topLeft" activeCell="HP3" activeCellId="0" sqref="HP3"/>
    </sheetView>
  </sheetViews>
  <sheetFormatPr defaultRowHeight="15" zeroHeight="false" outlineLevelRow="0" outlineLevelCol="0"/>
  <cols>
    <col collapsed="false" customWidth="true" hidden="false" outlineLevel="0" max="1" min="1" style="201" width="20.43"/>
    <col collapsed="false" customWidth="true" hidden="false" outlineLevel="0" max="2" min="2" style="201" width="19.71"/>
    <col collapsed="false" customWidth="true" hidden="false" outlineLevel="0" max="14" min="3" style="201" width="16.28"/>
    <col collapsed="false" customWidth="true" hidden="false" outlineLevel="0" max="15" min="15" style="201" width="12.14"/>
    <col collapsed="false" customWidth="true" hidden="false" outlineLevel="0" max="24" min="16" style="201" width="14.85"/>
    <col collapsed="false" customWidth="true" hidden="false" outlineLevel="0" max="26" min="25" style="201" width="15.85"/>
    <col collapsed="false" customWidth="true" hidden="false" outlineLevel="0" max="27" min="27" style="201" width="16.14"/>
    <col collapsed="false" customWidth="true" hidden="false" outlineLevel="0" max="28" min="28" style="201" width="13.28"/>
    <col collapsed="false" customWidth="true" hidden="false" outlineLevel="0" max="40" min="29" style="201" width="14"/>
    <col collapsed="false" customWidth="true" hidden="false" outlineLevel="0" max="41" min="41" style="201" width="9.14"/>
    <col collapsed="false" customWidth="true" hidden="false" outlineLevel="0" max="54" min="42" style="201" width="16.57"/>
    <col collapsed="false" customWidth="true" hidden="false" outlineLevel="0" max="63" min="55" style="201" width="13.14"/>
    <col collapsed="false" customWidth="true" hidden="false" outlineLevel="0" max="65" min="64" style="201" width="14.14"/>
    <col collapsed="false" customWidth="true" hidden="false" outlineLevel="0" max="66" min="66" style="201" width="9.28"/>
    <col collapsed="false" customWidth="true" hidden="false" outlineLevel="0" max="75" min="67" style="201" width="13.14"/>
    <col collapsed="false" customWidth="true" hidden="false" outlineLevel="0" max="77" min="76" style="201" width="14.14"/>
    <col collapsed="false" customWidth="true" hidden="false" outlineLevel="0" max="78" min="78" style="201" width="9.14"/>
    <col collapsed="false" customWidth="true" hidden="false" outlineLevel="0" max="87" min="79" style="201" width="13.14"/>
    <col collapsed="false" customWidth="true" hidden="false" outlineLevel="0" max="89" min="88" style="201" width="14.14"/>
    <col collapsed="false" customWidth="true" hidden="false" outlineLevel="0" max="90" min="90" style="201" width="12.43"/>
    <col collapsed="false" customWidth="true" hidden="false" outlineLevel="0" max="99" min="91" style="201" width="13.14"/>
    <col collapsed="false" customWidth="true" hidden="false" outlineLevel="0" max="101" min="100" style="201" width="14.14"/>
    <col collapsed="false" customWidth="true" hidden="false" outlineLevel="0" max="102" min="102" style="201" width="7.71"/>
    <col collapsed="false" customWidth="true" hidden="false" outlineLevel="0" max="111" min="103" style="201" width="13.43"/>
    <col collapsed="false" customWidth="true" hidden="false" outlineLevel="0" max="113" min="112" style="201" width="14.14"/>
    <col collapsed="false" customWidth="true" hidden="false" outlineLevel="0" max="114" min="114" style="201" width="13.43"/>
    <col collapsed="false" customWidth="true" hidden="false" outlineLevel="0" max="123" min="115" style="201" width="13.14"/>
    <col collapsed="false" customWidth="true" hidden="false" outlineLevel="0" max="125" min="124" style="201" width="14.14"/>
    <col collapsed="false" customWidth="true" hidden="false" outlineLevel="0" max="126" min="126" style="201" width="7.71"/>
    <col collapsed="false" customWidth="true" hidden="false" outlineLevel="0" max="135" min="127" style="201" width="13.14"/>
    <col collapsed="false" customWidth="true" hidden="false" outlineLevel="0" max="137" min="136" style="201" width="14.14"/>
    <col collapsed="false" customWidth="true" hidden="false" outlineLevel="0" max="138" min="138" style="201" width="10.57"/>
    <col collapsed="false" customWidth="true" hidden="false" outlineLevel="0" max="147" min="139" style="201" width="13.14"/>
    <col collapsed="false" customWidth="true" hidden="false" outlineLevel="0" max="149" min="148" style="201" width="14.14"/>
    <col collapsed="false" customWidth="true" hidden="false" outlineLevel="0" max="150" min="150" style="201" width="7.71"/>
    <col collapsed="false" customWidth="true" hidden="false" outlineLevel="0" max="159" min="151" style="201" width="13.14"/>
    <col collapsed="false" customWidth="true" hidden="false" outlineLevel="0" max="161" min="160" style="201" width="14.14"/>
    <col collapsed="false" customWidth="true" hidden="false" outlineLevel="0" max="162" min="162" style="201" width="11.85"/>
    <col collapsed="false" customWidth="true" hidden="false" outlineLevel="0" max="171" min="163" style="201" width="13.14"/>
    <col collapsed="false" customWidth="true" hidden="false" outlineLevel="0" max="173" min="172" style="201" width="14.14"/>
    <col collapsed="false" customWidth="true" hidden="false" outlineLevel="0" max="174" min="174" style="201" width="7.71"/>
    <col collapsed="false" customWidth="true" hidden="false" outlineLevel="0" max="183" min="175" style="201" width="13.14"/>
    <col collapsed="false" customWidth="true" hidden="false" outlineLevel="0" max="185" min="184" style="201" width="14.14"/>
    <col collapsed="false" customWidth="true" hidden="false" outlineLevel="0" max="186" min="186" style="201" width="7.71"/>
    <col collapsed="false" customWidth="true" hidden="false" outlineLevel="0" max="195" min="187" style="201" width="13.14"/>
    <col collapsed="false" customWidth="true" hidden="false" outlineLevel="0" max="198" min="196" style="201" width="14.14"/>
    <col collapsed="false" customWidth="true" hidden="false" outlineLevel="0" max="210" min="199" style="201" width="11.85"/>
    <col collapsed="false" customWidth="true" hidden="false" outlineLevel="0" max="211" min="211" style="201" width="3.86"/>
    <col collapsed="false" customWidth="true" hidden="false" outlineLevel="0" max="224" min="212" style="201" width="11"/>
    <col collapsed="false" customWidth="true" hidden="false" outlineLevel="0" max="1025" min="225" style="201" width="9.14"/>
  </cols>
  <sheetData>
    <row r="1" customFormat="false" ht="15.75" hidden="false" customHeight="false" outlineLevel="0" collapsed="false">
      <c r="C1" s="202" t="s">
        <v>82</v>
      </c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3" t="s">
        <v>83</v>
      </c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4"/>
      <c r="AC1" s="203" t="s">
        <v>84</v>
      </c>
      <c r="AD1" s="203"/>
      <c r="AE1" s="203"/>
      <c r="AF1" s="203"/>
      <c r="AG1" s="203"/>
      <c r="AH1" s="203"/>
      <c r="AI1" s="203"/>
      <c r="AJ1" s="203"/>
      <c r="AK1" s="203"/>
      <c r="AL1" s="203"/>
      <c r="AM1" s="203"/>
      <c r="AN1" s="203"/>
      <c r="AP1" s="203" t="s">
        <v>85</v>
      </c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C1" s="205" t="str">
        <f aca="false">IF(INDEX(Tbl_Subjects,1,1)="","",INDEX(Tbl_Subjects,1,1))</f>
        <v>Language</v>
      </c>
      <c r="BD1" s="205" t="str">
        <f aca="false">IF(INDEX(Tbl_Subjects,1,1)="","",INDEX(Tbl_Subjects,1,1))</f>
        <v>Language</v>
      </c>
      <c r="BE1" s="205" t="str">
        <f aca="false">IF(INDEX(Tbl_Subjects,1,1)="","",INDEX(Tbl_Subjects,1,1))</f>
        <v>Language</v>
      </c>
      <c r="BF1" s="205" t="str">
        <f aca="false">IF(INDEX(Tbl_Subjects,1,1)="","",INDEX(Tbl_Subjects,1,1))</f>
        <v>Language</v>
      </c>
      <c r="BG1" s="205" t="str">
        <f aca="false">IF(INDEX(Tbl_Subjects,1,1)="","",INDEX(Tbl_Subjects,1,1))</f>
        <v>Language</v>
      </c>
      <c r="BH1" s="205" t="str">
        <f aca="false">IF(INDEX(Tbl_Subjects,1,1)="","",INDEX(Tbl_Subjects,1,1))</f>
        <v>Language</v>
      </c>
      <c r="BI1" s="205" t="str">
        <f aca="false">IF(INDEX(Tbl_Subjects,1,1)="","",INDEX(Tbl_Subjects,1,1))</f>
        <v>Language</v>
      </c>
      <c r="BJ1" s="205" t="str">
        <f aca="false">IF(INDEX(Tbl_Subjects,1,1)="","",INDEX(Tbl_Subjects,1,1))</f>
        <v>Language</v>
      </c>
      <c r="BK1" s="205" t="str">
        <f aca="false">IF(INDEX(Tbl_Subjects,1,1)="","",INDEX(Tbl_Subjects,1,1))</f>
        <v>Language</v>
      </c>
      <c r="BL1" s="205" t="str">
        <f aca="false">IF(INDEX(Tbl_Subjects,1,1)="","",INDEX(Tbl_Subjects,1,1))</f>
        <v>Language</v>
      </c>
      <c r="BM1" s="205" t="str">
        <f aca="false">IF(INDEX(Tbl_Subjects,1,1)="","",INDEX(Tbl_Subjects,1,1))</f>
        <v>Language</v>
      </c>
      <c r="BN1" s="205" t="str">
        <f aca="false">IF(INDEX(Tbl_Subjects,1,1)="","",INDEX(Tbl_Subjects,1,1))</f>
        <v>Language</v>
      </c>
      <c r="BO1" s="206" t="str">
        <f aca="false">IF(INDEX(Tbl_Subjects,2,1)="","",INDEX(Tbl_Subjects,2,1))</f>
        <v>English</v>
      </c>
      <c r="BP1" s="206" t="str">
        <f aca="false">IF(INDEX(Tbl_Subjects,2,1)="","",INDEX(Tbl_Subjects,2,1))</f>
        <v>English</v>
      </c>
      <c r="BQ1" s="206" t="str">
        <f aca="false">IF(INDEX(Tbl_Subjects,2,1)="","",INDEX(Tbl_Subjects,2,1))</f>
        <v>English</v>
      </c>
      <c r="BR1" s="206" t="str">
        <f aca="false">IF(INDEX(Tbl_Subjects,2,1)="","",INDEX(Tbl_Subjects,2,1))</f>
        <v>English</v>
      </c>
      <c r="BS1" s="206" t="str">
        <f aca="false">IF(INDEX(Tbl_Subjects,2,1)="","",INDEX(Tbl_Subjects,2,1))</f>
        <v>English</v>
      </c>
      <c r="BT1" s="206" t="str">
        <f aca="false">IF(INDEX(Tbl_Subjects,2,1)="","",INDEX(Tbl_Subjects,2,1))</f>
        <v>English</v>
      </c>
      <c r="BU1" s="206" t="str">
        <f aca="false">IF(INDEX(Tbl_Subjects,2,1)="","",INDEX(Tbl_Subjects,2,1))</f>
        <v>English</v>
      </c>
      <c r="BV1" s="206" t="str">
        <f aca="false">IF(INDEX(Tbl_Subjects,2,1)="","",INDEX(Tbl_Subjects,2,1))</f>
        <v>English</v>
      </c>
      <c r="BW1" s="206" t="str">
        <f aca="false">IF(INDEX(Tbl_Subjects,2,1)="","",INDEX(Tbl_Subjects,2,1))</f>
        <v>English</v>
      </c>
      <c r="BX1" s="206" t="str">
        <f aca="false">IF(INDEX(Tbl_Subjects,2,1)="","",INDEX(Tbl_Subjects,2,1))</f>
        <v>English</v>
      </c>
      <c r="BY1" s="206" t="str">
        <f aca="false">IF(INDEX(Tbl_Subjects,2,1)="","",INDEX(Tbl_Subjects,2,1))</f>
        <v>English</v>
      </c>
      <c r="BZ1" s="206" t="str">
        <f aca="false">IF(INDEX(Tbl_Subjects,2,1)="","",INDEX(Tbl_Subjects,2,1))</f>
        <v>English</v>
      </c>
      <c r="CA1" s="205" t="str">
        <f aca="false">IF(INDEX(Tbl_Subjects,3,1)="","",INDEX(Tbl_Subjects,3,1))</f>
        <v>Mathematics</v>
      </c>
      <c r="CB1" s="205" t="str">
        <f aca="false">IF(INDEX(Tbl_Subjects,3,1)="","",INDEX(Tbl_Subjects,3,1))</f>
        <v>Mathematics</v>
      </c>
      <c r="CC1" s="205" t="str">
        <f aca="false">IF(INDEX(Tbl_Subjects,3,1)="","",INDEX(Tbl_Subjects,3,1))</f>
        <v>Mathematics</v>
      </c>
      <c r="CD1" s="205" t="str">
        <f aca="false">IF(INDEX(Tbl_Subjects,3,1)="","",INDEX(Tbl_Subjects,3,1))</f>
        <v>Mathematics</v>
      </c>
      <c r="CE1" s="205" t="str">
        <f aca="false">IF(INDEX(Tbl_Subjects,3,1)="","",INDEX(Tbl_Subjects,3,1))</f>
        <v>Mathematics</v>
      </c>
      <c r="CF1" s="205" t="str">
        <f aca="false">IF(INDEX(Tbl_Subjects,3,1)="","",INDEX(Tbl_Subjects,3,1))</f>
        <v>Mathematics</v>
      </c>
      <c r="CG1" s="205" t="str">
        <f aca="false">IF(INDEX(Tbl_Subjects,3,1)="","",INDEX(Tbl_Subjects,3,1))</f>
        <v>Mathematics</v>
      </c>
      <c r="CH1" s="205" t="str">
        <f aca="false">IF(INDEX(Tbl_Subjects,3,1)="","",INDEX(Tbl_Subjects,3,1))</f>
        <v>Mathematics</v>
      </c>
      <c r="CI1" s="205" t="str">
        <f aca="false">IF(INDEX(Tbl_Subjects,3,1)="","",INDEX(Tbl_Subjects,3,1))</f>
        <v>Mathematics</v>
      </c>
      <c r="CJ1" s="205" t="str">
        <f aca="false">IF(INDEX(Tbl_Subjects,3,1)="","",INDEX(Tbl_Subjects,3,1))</f>
        <v>Mathematics</v>
      </c>
      <c r="CK1" s="205" t="str">
        <f aca="false">IF(INDEX(Tbl_Subjects,3,1)="","",INDEX(Tbl_Subjects,3,1))</f>
        <v>Mathematics</v>
      </c>
      <c r="CL1" s="205" t="str">
        <f aca="false">IF(INDEX(Tbl_Subjects,3,1)="","",INDEX(Tbl_Subjects,3,1))</f>
        <v>Mathematics</v>
      </c>
      <c r="CM1" s="206" t="str">
        <f aca="false">IF(INDEX(Tbl_Subjects,4,1)="","",INDEX(Tbl_Subjects,4,1))</f>
        <v/>
      </c>
      <c r="CN1" s="206" t="str">
        <f aca="false">IF(INDEX(Tbl_Subjects,4,1)="","",INDEX(Tbl_Subjects,4,1))</f>
        <v/>
      </c>
      <c r="CO1" s="206" t="str">
        <f aca="false">IF(INDEX(Tbl_Subjects,4,1)="","",INDEX(Tbl_Subjects,4,1))</f>
        <v/>
      </c>
      <c r="CP1" s="206" t="str">
        <f aca="false">IF(INDEX(Tbl_Subjects,4,1)="","",INDEX(Tbl_Subjects,4,1))</f>
        <v/>
      </c>
      <c r="CQ1" s="206" t="str">
        <f aca="false">IF(INDEX(Tbl_Subjects,4,1)="","",INDEX(Tbl_Subjects,4,1))</f>
        <v/>
      </c>
      <c r="CR1" s="206" t="str">
        <f aca="false">IF(INDEX(Tbl_Subjects,4,1)="","",INDEX(Tbl_Subjects,4,1))</f>
        <v/>
      </c>
      <c r="CS1" s="206" t="str">
        <f aca="false">IF(INDEX(Tbl_Subjects,4,1)="","",INDEX(Tbl_Subjects,4,1))</f>
        <v/>
      </c>
      <c r="CT1" s="206" t="str">
        <f aca="false">IF(INDEX(Tbl_Subjects,4,1)="","",INDEX(Tbl_Subjects,4,1))</f>
        <v/>
      </c>
      <c r="CU1" s="206" t="str">
        <f aca="false">IF(INDEX(Tbl_Subjects,4,1)="","",INDEX(Tbl_Subjects,4,1))</f>
        <v/>
      </c>
      <c r="CV1" s="206" t="str">
        <f aca="false">IF(INDEX(Tbl_Subjects,4,1)="","",INDEX(Tbl_Subjects,4,1))</f>
        <v/>
      </c>
      <c r="CW1" s="206" t="str">
        <f aca="false">IF(INDEX(Tbl_Subjects,4,1)="","",INDEX(Tbl_Subjects,4,1))</f>
        <v/>
      </c>
      <c r="CX1" s="206" t="str">
        <f aca="false">IF(INDEX(Tbl_Subjects,4,1)="","",INDEX(Tbl_Subjects,4,1))</f>
        <v/>
      </c>
      <c r="CY1" s="205" t="str">
        <f aca="false">IF(INDEX(Tbl_Subjects,5,1)="","",INDEX(Tbl_Subjects,5,1))</f>
        <v/>
      </c>
      <c r="CZ1" s="205" t="str">
        <f aca="false">IF(INDEX(Tbl_Subjects,5,1)="","",INDEX(Tbl_Subjects,5,1))</f>
        <v/>
      </c>
      <c r="DA1" s="205" t="str">
        <f aca="false">IF(INDEX(Tbl_Subjects,5,1)="","",INDEX(Tbl_Subjects,5,1))</f>
        <v/>
      </c>
      <c r="DB1" s="205" t="str">
        <f aca="false">IF(INDEX(Tbl_Subjects,5,1)="","",INDEX(Tbl_Subjects,5,1))</f>
        <v/>
      </c>
      <c r="DC1" s="205" t="str">
        <f aca="false">IF(INDEX(Tbl_Subjects,5,1)="","",INDEX(Tbl_Subjects,5,1))</f>
        <v/>
      </c>
      <c r="DD1" s="205" t="str">
        <f aca="false">IF(INDEX(Tbl_Subjects,5,1)="","",INDEX(Tbl_Subjects,5,1))</f>
        <v/>
      </c>
      <c r="DE1" s="205" t="str">
        <f aca="false">IF(INDEX(Tbl_Subjects,5,1)="","",INDEX(Tbl_Subjects,5,1))</f>
        <v/>
      </c>
      <c r="DF1" s="205" t="str">
        <f aca="false">IF(INDEX(Tbl_Subjects,5,1)="","",INDEX(Tbl_Subjects,5,1))</f>
        <v/>
      </c>
      <c r="DG1" s="205" t="str">
        <f aca="false">IF(INDEX(Tbl_Subjects,5,1)="","",INDEX(Tbl_Subjects,5,1))</f>
        <v/>
      </c>
      <c r="DH1" s="205" t="str">
        <f aca="false">IF(INDEX(Tbl_Subjects,5,1)="","",INDEX(Tbl_Subjects,5,1))</f>
        <v/>
      </c>
      <c r="DI1" s="205" t="str">
        <f aca="false">IF(INDEX(Tbl_Subjects,5,1)="","",INDEX(Tbl_Subjects,5,1))</f>
        <v/>
      </c>
      <c r="DJ1" s="205" t="str">
        <f aca="false">IF(INDEX(Tbl_Subjects,5,1)="","",INDEX(Tbl_Subjects,5,1))</f>
        <v/>
      </c>
      <c r="DK1" s="206" t="str">
        <f aca="false">IF(INDEX(Tbl_Subjects,6,1)="","",INDEX(Tbl_Subjects,6,1))</f>
        <v/>
      </c>
      <c r="DL1" s="206" t="str">
        <f aca="false">IF(INDEX(Tbl_Subjects,6,1)="","",INDEX(Tbl_Subjects,6,1))</f>
        <v/>
      </c>
      <c r="DM1" s="206" t="str">
        <f aca="false">IF(INDEX(Tbl_Subjects,6,1)="","",INDEX(Tbl_Subjects,6,1))</f>
        <v/>
      </c>
      <c r="DN1" s="206" t="str">
        <f aca="false">IF(INDEX(Tbl_Subjects,6,1)="","",INDEX(Tbl_Subjects,6,1))</f>
        <v/>
      </c>
      <c r="DO1" s="206" t="str">
        <f aca="false">IF(INDEX(Tbl_Subjects,6,1)="","",INDEX(Tbl_Subjects,6,1))</f>
        <v/>
      </c>
      <c r="DP1" s="206" t="str">
        <f aca="false">IF(INDEX(Tbl_Subjects,6,1)="","",INDEX(Tbl_Subjects,6,1))</f>
        <v/>
      </c>
      <c r="DQ1" s="206" t="str">
        <f aca="false">IF(INDEX(Tbl_Subjects,6,1)="","",INDEX(Tbl_Subjects,6,1))</f>
        <v/>
      </c>
      <c r="DR1" s="206" t="str">
        <f aca="false">IF(INDEX(Tbl_Subjects,6,1)="","",INDEX(Tbl_Subjects,6,1))</f>
        <v/>
      </c>
      <c r="DS1" s="206" t="str">
        <f aca="false">IF(INDEX(Tbl_Subjects,6,1)="","",INDEX(Tbl_Subjects,6,1))</f>
        <v/>
      </c>
      <c r="DT1" s="206" t="str">
        <f aca="false">IF(INDEX(Tbl_Subjects,6,1)="","",INDEX(Tbl_Subjects,6,1))</f>
        <v/>
      </c>
      <c r="DU1" s="206" t="str">
        <f aca="false">IF(INDEX(Tbl_Subjects,6,1)="","",INDEX(Tbl_Subjects,6,1))</f>
        <v/>
      </c>
      <c r="DV1" s="206" t="str">
        <f aca="false">IF(INDEX(Tbl_Subjects,6,1)="","",INDEX(Tbl_Subjects,6,1))</f>
        <v/>
      </c>
      <c r="DW1" s="205" t="str">
        <f aca="false">IF(INDEX(Tbl_Subjects,7,1)="","",INDEX(Tbl_Subjects,7,1))</f>
        <v/>
      </c>
      <c r="DX1" s="205" t="str">
        <f aca="false">IF(INDEX(Tbl_Subjects,7,1)="","",INDEX(Tbl_Subjects,7,1))</f>
        <v/>
      </c>
      <c r="DY1" s="205" t="str">
        <f aca="false">IF(INDEX(Tbl_Subjects,7,1)="","",INDEX(Tbl_Subjects,7,1))</f>
        <v/>
      </c>
      <c r="DZ1" s="205" t="str">
        <f aca="false">IF(INDEX(Tbl_Subjects,7,1)="","",INDEX(Tbl_Subjects,7,1))</f>
        <v/>
      </c>
      <c r="EA1" s="205" t="str">
        <f aca="false">IF(INDEX(Tbl_Subjects,7,1)="","",INDEX(Tbl_Subjects,7,1))</f>
        <v/>
      </c>
      <c r="EB1" s="205" t="str">
        <f aca="false">IF(INDEX(Tbl_Subjects,7,1)="","",INDEX(Tbl_Subjects,7,1))</f>
        <v/>
      </c>
      <c r="EC1" s="205" t="str">
        <f aca="false">IF(INDEX(Tbl_Subjects,7,1)="","",INDEX(Tbl_Subjects,7,1))</f>
        <v/>
      </c>
      <c r="ED1" s="205" t="str">
        <f aca="false">IF(INDEX(Tbl_Subjects,7,1)="","",INDEX(Tbl_Subjects,7,1))</f>
        <v/>
      </c>
      <c r="EE1" s="205" t="str">
        <f aca="false">IF(INDEX(Tbl_Subjects,7,1)="","",INDEX(Tbl_Subjects,7,1))</f>
        <v/>
      </c>
      <c r="EF1" s="205" t="str">
        <f aca="false">IF(INDEX(Tbl_Subjects,7,1)="","",INDEX(Tbl_Subjects,7,1))</f>
        <v/>
      </c>
      <c r="EG1" s="205" t="str">
        <f aca="false">IF(INDEX(Tbl_Subjects,7,1)="","",INDEX(Tbl_Subjects,7,1))</f>
        <v/>
      </c>
      <c r="EH1" s="205" t="str">
        <f aca="false">IF(INDEX(Tbl_Subjects,7,1)="","",INDEX(Tbl_Subjects,7,1))</f>
        <v/>
      </c>
      <c r="EI1" s="206" t="str">
        <f aca="false">IF(INDEX(Tbl_Subjects,8,1)="","",INDEX(Tbl_Subjects,8,1))</f>
        <v/>
      </c>
      <c r="EJ1" s="206" t="str">
        <f aca="false">IF(INDEX(Tbl_Subjects,8,1)="","",INDEX(Tbl_Subjects,8,1))</f>
        <v/>
      </c>
      <c r="EK1" s="206" t="str">
        <f aca="false">IF(INDEX(Tbl_Subjects,8,1)="","",INDEX(Tbl_Subjects,8,1))</f>
        <v/>
      </c>
      <c r="EL1" s="206" t="str">
        <f aca="false">IF(INDEX(Tbl_Subjects,8,1)="","",INDEX(Tbl_Subjects,8,1))</f>
        <v/>
      </c>
      <c r="EM1" s="206" t="str">
        <f aca="false">IF(INDEX(Tbl_Subjects,8,1)="","",INDEX(Tbl_Subjects,8,1))</f>
        <v/>
      </c>
      <c r="EN1" s="206" t="str">
        <f aca="false">IF(INDEX(Tbl_Subjects,8,1)="","",INDEX(Tbl_Subjects,8,1))</f>
        <v/>
      </c>
      <c r="EO1" s="206" t="str">
        <f aca="false">IF(INDEX(Tbl_Subjects,8,1)="","",INDEX(Tbl_Subjects,8,1))</f>
        <v/>
      </c>
      <c r="EP1" s="206" t="str">
        <f aca="false">IF(INDEX(Tbl_Subjects,8,1)="","",INDEX(Tbl_Subjects,8,1))</f>
        <v/>
      </c>
      <c r="EQ1" s="206" t="str">
        <f aca="false">IF(INDEX(Tbl_Subjects,8,1)="","",INDEX(Tbl_Subjects,8,1))</f>
        <v/>
      </c>
      <c r="ER1" s="206" t="str">
        <f aca="false">IF(INDEX(Tbl_Subjects,8,1)="","",INDEX(Tbl_Subjects,8,1))</f>
        <v/>
      </c>
      <c r="ES1" s="206" t="str">
        <f aca="false">IF(INDEX(Tbl_Subjects,8,1)="","",INDEX(Tbl_Subjects,8,1))</f>
        <v/>
      </c>
      <c r="ET1" s="206" t="str">
        <f aca="false">IF(INDEX(Tbl_Subjects,8,1)="","",INDEX(Tbl_Subjects,8,1))</f>
        <v/>
      </c>
      <c r="EU1" s="205" t="str">
        <f aca="false">IF(INDEX(Tbl_Subjects,9,1)="","",INDEX(Tbl_Subjects,9,1))</f>
        <v/>
      </c>
      <c r="EV1" s="205" t="str">
        <f aca="false">IF(INDEX(Tbl_Subjects,9,1)="","",INDEX(Tbl_Subjects,9,1))</f>
        <v/>
      </c>
      <c r="EW1" s="205" t="str">
        <f aca="false">IF(INDEX(Tbl_Subjects,9,1)="","",INDEX(Tbl_Subjects,9,1))</f>
        <v/>
      </c>
      <c r="EX1" s="205" t="str">
        <f aca="false">IF(INDEX(Tbl_Subjects,9,1)="","",INDEX(Tbl_Subjects,9,1))</f>
        <v/>
      </c>
      <c r="EY1" s="205" t="str">
        <f aca="false">IF(INDEX(Tbl_Subjects,9,1)="","",INDEX(Tbl_Subjects,9,1))</f>
        <v/>
      </c>
      <c r="EZ1" s="205" t="str">
        <f aca="false">IF(INDEX(Tbl_Subjects,9,1)="","",INDEX(Tbl_Subjects,9,1))</f>
        <v/>
      </c>
      <c r="FA1" s="205" t="str">
        <f aca="false">IF(INDEX(Tbl_Subjects,9,1)="","",INDEX(Tbl_Subjects,9,1))</f>
        <v/>
      </c>
      <c r="FB1" s="205" t="str">
        <f aca="false">IF(INDEX(Tbl_Subjects,9,1)="","",INDEX(Tbl_Subjects,9,1))</f>
        <v/>
      </c>
      <c r="FC1" s="205" t="str">
        <f aca="false">IF(INDEX(Tbl_Subjects,9,1)="","",INDEX(Tbl_Subjects,9,1))</f>
        <v/>
      </c>
      <c r="FD1" s="205" t="str">
        <f aca="false">IF(INDEX(Tbl_Subjects,9,1)="","",INDEX(Tbl_Subjects,9,1))</f>
        <v/>
      </c>
      <c r="FE1" s="205" t="str">
        <f aca="false">IF(INDEX(Tbl_Subjects,9,1)="","",INDEX(Tbl_Subjects,9,1))</f>
        <v/>
      </c>
      <c r="FF1" s="205" t="str">
        <f aca="false">IF(INDEX(Tbl_Subjects,9,1)="","",INDEX(Tbl_Subjects,9,1))</f>
        <v/>
      </c>
      <c r="FG1" s="206" t="str">
        <f aca="false">IF(INDEX(Tbl_Subjects,10,1)="","",INDEX(Tbl_Subjects,10,1))</f>
        <v/>
      </c>
      <c r="FH1" s="206" t="str">
        <f aca="false">IF(INDEX(Tbl_Subjects,10,1)="","",INDEX(Tbl_Subjects,10,1))</f>
        <v/>
      </c>
      <c r="FI1" s="206" t="str">
        <f aca="false">IF(INDEX(Tbl_Subjects,10,1)="","",INDEX(Tbl_Subjects,10,1))</f>
        <v/>
      </c>
      <c r="FJ1" s="206" t="str">
        <f aca="false">IF(INDEX(Tbl_Subjects,10,1)="","",INDEX(Tbl_Subjects,10,1))</f>
        <v/>
      </c>
      <c r="FK1" s="206" t="str">
        <f aca="false">IF(INDEX(Tbl_Subjects,10,1)="","",INDEX(Tbl_Subjects,10,1))</f>
        <v/>
      </c>
      <c r="FL1" s="206" t="str">
        <f aca="false">IF(INDEX(Tbl_Subjects,10,1)="","",INDEX(Tbl_Subjects,10,1))</f>
        <v/>
      </c>
      <c r="FM1" s="206" t="str">
        <f aca="false">IF(INDEX(Tbl_Subjects,10,1)="","",INDEX(Tbl_Subjects,10,1))</f>
        <v/>
      </c>
      <c r="FN1" s="206" t="str">
        <f aca="false">IF(INDEX(Tbl_Subjects,10,1)="","",INDEX(Tbl_Subjects,10,1))</f>
        <v/>
      </c>
      <c r="FO1" s="206" t="str">
        <f aca="false">IF(INDEX(Tbl_Subjects,10,1)="","",INDEX(Tbl_Subjects,10,1))</f>
        <v/>
      </c>
      <c r="FP1" s="206" t="str">
        <f aca="false">IF(INDEX(Tbl_Subjects,10,1)="","",INDEX(Tbl_Subjects,10,1))</f>
        <v/>
      </c>
      <c r="FQ1" s="206" t="str">
        <f aca="false">IF(INDEX(Tbl_Subjects,10,1)="","",INDEX(Tbl_Subjects,10,1))</f>
        <v/>
      </c>
      <c r="FR1" s="206" t="str">
        <f aca="false">IF(INDEX(Tbl_Subjects,10,1)="","",INDEX(Tbl_Subjects,10,1))</f>
        <v/>
      </c>
      <c r="FS1" s="205" t="str">
        <f aca="false">IF(INDEX(Tbl_Subjects,11,1)="","",INDEX(Tbl_Subjects,11,1))</f>
        <v/>
      </c>
      <c r="FT1" s="205" t="str">
        <f aca="false">IF(INDEX(Tbl_Subjects,11,1)="","",INDEX(Tbl_Subjects,11,1))</f>
        <v/>
      </c>
      <c r="FU1" s="205" t="str">
        <f aca="false">IF(INDEX(Tbl_Subjects,11,1)="","",INDEX(Tbl_Subjects,11,1))</f>
        <v/>
      </c>
      <c r="FV1" s="205" t="str">
        <f aca="false">IF(INDEX(Tbl_Subjects,11,1)="","",INDEX(Tbl_Subjects,11,1))</f>
        <v/>
      </c>
      <c r="FW1" s="205" t="str">
        <f aca="false">IF(INDEX(Tbl_Subjects,11,1)="","",INDEX(Tbl_Subjects,11,1))</f>
        <v/>
      </c>
      <c r="FX1" s="205" t="str">
        <f aca="false">IF(INDEX(Tbl_Subjects,11,1)="","",INDEX(Tbl_Subjects,11,1))</f>
        <v/>
      </c>
      <c r="FY1" s="205" t="str">
        <f aca="false">IF(INDEX(Tbl_Subjects,11,1)="","",INDEX(Tbl_Subjects,11,1))</f>
        <v/>
      </c>
      <c r="FZ1" s="205" t="str">
        <f aca="false">IF(INDEX(Tbl_Subjects,11,1)="","",INDEX(Tbl_Subjects,11,1))</f>
        <v/>
      </c>
      <c r="GA1" s="205" t="str">
        <f aca="false">IF(INDEX(Tbl_Subjects,11,1)="","",INDEX(Tbl_Subjects,11,1))</f>
        <v/>
      </c>
      <c r="GB1" s="205" t="str">
        <f aca="false">IF(INDEX(Tbl_Subjects,11,1)="","",INDEX(Tbl_Subjects,11,1))</f>
        <v/>
      </c>
      <c r="GC1" s="205" t="str">
        <f aca="false">IF(INDEX(Tbl_Subjects,11,1)="","",INDEX(Tbl_Subjects,11,1))</f>
        <v/>
      </c>
      <c r="GD1" s="205" t="str">
        <f aca="false">IF(INDEX(Tbl_Subjects,11,1)="","",INDEX(Tbl_Subjects,11,1))</f>
        <v/>
      </c>
      <c r="GE1" s="206" t="str">
        <f aca="false">IF(INDEX(Tbl_Subjects,12,1)="","",INDEX(Tbl_Subjects,12,1))</f>
        <v/>
      </c>
      <c r="GF1" s="206" t="str">
        <f aca="false">IF(INDEX(Tbl_Subjects,12,1)="","",INDEX(Tbl_Subjects,12,1))</f>
        <v/>
      </c>
      <c r="GG1" s="206" t="str">
        <f aca="false">IF(INDEX(Tbl_Subjects,12,1)="","",INDEX(Tbl_Subjects,12,1))</f>
        <v/>
      </c>
      <c r="GH1" s="206" t="str">
        <f aca="false">IF(INDEX(Tbl_Subjects,12,1)="","",INDEX(Tbl_Subjects,12,1))</f>
        <v/>
      </c>
      <c r="GI1" s="206" t="str">
        <f aca="false">IF(INDEX(Tbl_Subjects,12,1)="","",INDEX(Tbl_Subjects,12,1))</f>
        <v/>
      </c>
      <c r="GJ1" s="206" t="str">
        <f aca="false">IF(INDEX(Tbl_Subjects,12,1)="","",INDEX(Tbl_Subjects,12,1))</f>
        <v/>
      </c>
      <c r="GK1" s="206" t="str">
        <f aca="false">IF(INDEX(Tbl_Subjects,12,1)="","",INDEX(Tbl_Subjects,12,1))</f>
        <v/>
      </c>
      <c r="GL1" s="206" t="str">
        <f aca="false">IF(INDEX(Tbl_Subjects,12,1)="","",INDEX(Tbl_Subjects,12,1))</f>
        <v/>
      </c>
      <c r="GM1" s="206" t="str">
        <f aca="false">IF(INDEX(Tbl_Subjects,12,1)="","",INDEX(Tbl_Subjects,12,1))</f>
        <v/>
      </c>
      <c r="GN1" s="206" t="str">
        <f aca="false">IF(INDEX(Tbl_Subjects,12,1)="","",INDEX(Tbl_Subjects,12,1))</f>
        <v/>
      </c>
      <c r="GO1" s="206" t="str">
        <f aca="false">IF(INDEX(Tbl_Subjects,12,1)="","",INDEX(Tbl_Subjects,12,1))</f>
        <v/>
      </c>
      <c r="GP1" s="206" t="str">
        <f aca="false">IF(INDEX(Tbl_Subjects,12,1)="","",INDEX(Tbl_Subjects,12,1))</f>
        <v/>
      </c>
      <c r="GQ1" s="207" t="str">
        <f aca="false">IF(INDEX(Tbl_Subjects,COLUMN(GQ1)-COLUMN($GP$1),1)="","",INDEX(Tbl_Subjects,COLUMN(GQ1)-COLUMN($GP$1),1))</f>
        <v>Language</v>
      </c>
      <c r="GR1" s="207" t="str">
        <f aca="false">IF(INDEX(Tbl_Subjects,COLUMN(GR1)-COLUMN($GP$1),1)="","",INDEX(Tbl_Subjects,COLUMN(GR1)-COLUMN($GP$1),1))</f>
        <v>English</v>
      </c>
      <c r="GS1" s="207" t="str">
        <f aca="false">IF(INDEX(Tbl_Subjects,COLUMN(GS1)-COLUMN($GP$1),1)="","",INDEX(Tbl_Subjects,COLUMN(GS1)-COLUMN($GP$1),1))</f>
        <v>Mathematics</v>
      </c>
      <c r="GT1" s="207" t="str">
        <f aca="false">IF(INDEX(Tbl_Subjects,COLUMN(GT1)-COLUMN($GP$1),1)="","",INDEX(Tbl_Subjects,COLUMN(GT1)-COLUMN($GP$1),1))</f>
        <v/>
      </c>
      <c r="GU1" s="207" t="str">
        <f aca="false">IF(INDEX(Tbl_Subjects,COLUMN(GU1)-COLUMN($GP$1),1)="","",INDEX(Tbl_Subjects,COLUMN(GU1)-COLUMN($GP$1),1))</f>
        <v/>
      </c>
      <c r="GV1" s="207" t="str">
        <f aca="false">IF(INDEX(Tbl_Subjects,COLUMN(GV1)-COLUMN($GP$1),1)="","",INDEX(Tbl_Subjects,COLUMN(GV1)-COLUMN($GP$1),1))</f>
        <v/>
      </c>
      <c r="GW1" s="207" t="str">
        <f aca="false">IF(INDEX(Tbl_Subjects,COLUMN(GW1)-COLUMN($GP$1),1)="","",INDEX(Tbl_Subjects,COLUMN(GW1)-COLUMN($GP$1),1))</f>
        <v/>
      </c>
      <c r="GX1" s="207" t="str">
        <f aca="false">IF(INDEX(Tbl_Subjects,COLUMN(GX1)-COLUMN($GP$1),1)="","",INDEX(Tbl_Subjects,COLUMN(GX1)-COLUMN($GP$1),1))</f>
        <v/>
      </c>
      <c r="GY1" s="207" t="str">
        <f aca="false">IF(INDEX(Tbl_Subjects,COLUMN(GY1)-COLUMN($GP$1),1)="","",INDEX(Tbl_Subjects,COLUMN(GY1)-COLUMN($GP$1),1))</f>
        <v/>
      </c>
      <c r="GZ1" s="207" t="str">
        <f aca="false">IF(INDEX(Tbl_Subjects,COLUMN(GZ1)-COLUMN($GP$1),1)="","",INDEX(Tbl_Subjects,COLUMN(GZ1)-COLUMN($GP$1),1))</f>
        <v/>
      </c>
      <c r="HA1" s="207" t="str">
        <f aca="false">IF(INDEX(Tbl_Subjects,COLUMN(HA1)-COLUMN($GP$1),1)="","",INDEX(Tbl_Subjects,COLUMN(HA1)-COLUMN($GP$1),1))</f>
        <v/>
      </c>
      <c r="HB1" s="207" t="str">
        <f aca="false">IF(INDEX(Tbl_Subjects,COLUMN(HB1)-COLUMN($GP$1),1)="","",INDEX(Tbl_Subjects,COLUMN(HB1)-COLUMN($GP$1),1))</f>
        <v/>
      </c>
      <c r="HC1" s="208"/>
      <c r="HD1" s="209" t="s">
        <v>86</v>
      </c>
      <c r="HE1" s="209"/>
      <c r="HF1" s="209"/>
      <c r="HG1" s="209"/>
      <c r="HH1" s="209"/>
      <c r="HI1" s="209"/>
      <c r="HJ1" s="209"/>
      <c r="HK1" s="209"/>
      <c r="HL1" s="209"/>
      <c r="HM1" s="209"/>
      <c r="HN1" s="209"/>
      <c r="HO1" s="209"/>
      <c r="HP1" s="209"/>
    </row>
    <row r="2" customFormat="false" ht="15.75" hidden="false" customHeight="false" outlineLevel="0" collapsed="false">
      <c r="A2" s="201" t="s">
        <v>45</v>
      </c>
      <c r="B2" s="201" t="s">
        <v>46</v>
      </c>
      <c r="C2" s="210" t="str">
        <f aca="false">IF(INDEX(Tbl_Tests_Main,COLUMN(C2)-COLUMN($B$2),1)="","",INDEX(Tbl_Tests_Main,COLUMN(C2)-COLUMN($B$2),1))</f>
        <v>Assessment 1</v>
      </c>
      <c r="D2" s="210" t="str">
        <f aca="false">IF(INDEX(Tbl_Tests_Main,COLUMN(D2)-COLUMN($B$2),1)="","",INDEX(Tbl_Tests_Main,COLUMN(D2)-COLUMN($B$2),1))</f>
        <v>Assessment 2</v>
      </c>
      <c r="E2" s="210" t="str">
        <f aca="false">IF(INDEX(Tbl_Tests_Main,COLUMN(E2)-COLUMN($B$2),1)="","",INDEX(Tbl_Tests_Main,COLUMN(E2)-COLUMN($B$2),1))</f>
        <v/>
      </c>
      <c r="F2" s="210" t="str">
        <f aca="false">IF(INDEX(Tbl_Tests_Main,COLUMN(F2)-COLUMN($B$2),1)="","",INDEX(Tbl_Tests_Main,COLUMN(F2)-COLUMN($B$2),1))</f>
        <v/>
      </c>
      <c r="G2" s="210" t="str">
        <f aca="false">IF(INDEX(Tbl_Tests_Main,COLUMN(G2)-COLUMN($B$2),1)="","",INDEX(Tbl_Tests_Main,COLUMN(G2)-COLUMN($B$2),1))</f>
        <v/>
      </c>
      <c r="H2" s="210" t="str">
        <f aca="false">IF(INDEX(Tbl_Tests_Main,COLUMN(H2)-COLUMN($B$2),1)="","",INDEX(Tbl_Tests_Main,COLUMN(H2)-COLUMN($B$2),1))</f>
        <v/>
      </c>
      <c r="I2" s="210" t="str">
        <f aca="false">IF(INDEX(Tbl_Tests_Main,COLUMN(I2)-COLUMN($B$2),1)="","",INDEX(Tbl_Tests_Main,COLUMN(I2)-COLUMN($B$2),1))</f>
        <v/>
      </c>
      <c r="J2" s="210" t="str">
        <f aca="false">IF(INDEX(Tbl_Tests_Main,COLUMN(J2)-COLUMN($B$2),1)="","",INDEX(Tbl_Tests_Main,COLUMN(J2)-COLUMN($B$2),1))</f>
        <v/>
      </c>
      <c r="K2" s="210" t="str">
        <f aca="false">IF(INDEX(Tbl_Tests_Main,COLUMN(K2)-COLUMN($B$2),1)="","",INDEX(Tbl_Tests_Main,COLUMN(K2)-COLUMN($B$2),1))</f>
        <v/>
      </c>
      <c r="L2" s="210" t="str">
        <f aca="false">IF(INDEX(Tbl_Tests_Main,COLUMN(L2)-COLUMN($B$2),1)="","",INDEX(Tbl_Tests_Main,COLUMN(L2)-COLUMN($B$2),1))</f>
        <v/>
      </c>
      <c r="M2" s="210" t="str">
        <f aca="false">IF(INDEX(Tbl_Tests_Main,COLUMN(M2)-COLUMN($B$2),1)="","",INDEX(Tbl_Tests_Main,COLUMN(M2)-COLUMN($B$2),1))</f>
        <v/>
      </c>
      <c r="N2" s="210" t="str">
        <f aca="false">IF(INDEX(Tbl_Tests_Main,COLUMN(N2)-COLUMN($B$2),1)="","",INDEX(Tbl_Tests_Main,COLUMN(N2)-COLUMN($B$2),1))</f>
        <v/>
      </c>
      <c r="O2" s="211" t="s">
        <v>87</v>
      </c>
      <c r="P2" s="210" t="str">
        <f aca="false">IF(INDEX(Tbl_Tests_Main,COLUMN(P2)-COLUMN($O$2),1)="","",INDEX(Tbl_Tests_Main,COLUMN(P2)-COLUMN($O$2),1))</f>
        <v>Assessment 1</v>
      </c>
      <c r="Q2" s="210" t="str">
        <f aca="false">IF(INDEX(Tbl_Tests_Main,COLUMN(Q2)-COLUMN($O$2),1)="","",INDEX(Tbl_Tests_Main,COLUMN(Q2)-COLUMN($O$2),1))</f>
        <v>Assessment 2</v>
      </c>
      <c r="R2" s="210" t="str">
        <f aca="false">IF(INDEX(Tbl_Tests_Main,COLUMN(R2)-COLUMN($O$2),1)="","",INDEX(Tbl_Tests_Main,COLUMN(R2)-COLUMN($O$2),1))</f>
        <v/>
      </c>
      <c r="S2" s="210" t="str">
        <f aca="false">IF(INDEX(Tbl_Tests_Main,COLUMN(S2)-COLUMN($O$2),1)="","",INDEX(Tbl_Tests_Main,COLUMN(S2)-COLUMN($O$2),1))</f>
        <v/>
      </c>
      <c r="T2" s="210" t="str">
        <f aca="false">IF(INDEX(Tbl_Tests_Main,COLUMN(T2)-COLUMN($O$2),1)="","",INDEX(Tbl_Tests_Main,COLUMN(T2)-COLUMN($O$2),1))</f>
        <v/>
      </c>
      <c r="U2" s="210" t="str">
        <f aca="false">IF(INDEX(Tbl_Tests_Main,COLUMN(U2)-COLUMN($O$2),1)="","",INDEX(Tbl_Tests_Main,COLUMN(U2)-COLUMN($O$2),1))</f>
        <v/>
      </c>
      <c r="V2" s="210" t="str">
        <f aca="false">IF(INDEX(Tbl_Tests_Main,COLUMN(V2)-COLUMN($O$2),1)="","",INDEX(Tbl_Tests_Main,COLUMN(V2)-COLUMN($O$2),1))</f>
        <v/>
      </c>
      <c r="W2" s="210" t="str">
        <f aca="false">IF(INDEX(Tbl_Tests_Main,COLUMN(W2)-COLUMN($O$2),1)="","",INDEX(Tbl_Tests_Main,COLUMN(W2)-COLUMN($O$2),1))</f>
        <v/>
      </c>
      <c r="X2" s="210" t="str">
        <f aca="false">IF(INDEX(Tbl_Tests_Main,COLUMN(X2)-COLUMN($O$2),1)="","",INDEX(Tbl_Tests_Main,COLUMN(X2)-COLUMN($O$2),1))</f>
        <v/>
      </c>
      <c r="Y2" s="210" t="str">
        <f aca="false">IF(INDEX(Tbl_Tests_Main,COLUMN(Y2)-COLUMN($O$2),1)="","",INDEX(Tbl_Tests_Main,COLUMN(Y2)-COLUMN($O$2),1))</f>
        <v/>
      </c>
      <c r="Z2" s="210" t="str">
        <f aca="false">IF(INDEX(Tbl_Tests_Main,COLUMN(Z2)-COLUMN($O$2),1)="","",INDEX(Tbl_Tests_Main,COLUMN(Z2)-COLUMN($O$2),1))</f>
        <v/>
      </c>
      <c r="AA2" s="210" t="str">
        <f aca="false">IF(INDEX(Tbl_Tests_Main,COLUMN(AA2)-COLUMN($O$2),1)="","",INDEX(Tbl_Tests_Main,COLUMN(AA2)-COLUMN($O$2),1))</f>
        <v/>
      </c>
      <c r="AB2" s="212" t="s">
        <v>88</v>
      </c>
      <c r="AC2" s="210" t="str">
        <f aca="false">IF(INDEX(Tbl_Tests_Main,COLUMN(AC2)-COLUMN($AB$2),1)="","",INDEX(Tbl_Tests_Main,COLUMN(AC2)-COLUMN($AB$2),1))</f>
        <v>Assessment 1</v>
      </c>
      <c r="AD2" s="210" t="str">
        <f aca="false">IF(INDEX(Tbl_Tests_Main,COLUMN(AD2)-COLUMN($AB$2),1)="","",INDEX(Tbl_Tests_Main,COLUMN(AD2)-COLUMN($AB$2),1))</f>
        <v>Assessment 2</v>
      </c>
      <c r="AE2" s="210" t="str">
        <f aca="false">IF(INDEX(Tbl_Tests_Main,COLUMN(AE2)-COLUMN($AB$2),1)="","",INDEX(Tbl_Tests_Main,COLUMN(AE2)-COLUMN($AB$2),1))</f>
        <v/>
      </c>
      <c r="AF2" s="210" t="str">
        <f aca="false">IF(INDEX(Tbl_Tests_Main,COLUMN(AF2)-COLUMN($AB$2),1)="","",INDEX(Tbl_Tests_Main,COLUMN(AF2)-COLUMN($AB$2),1))</f>
        <v/>
      </c>
      <c r="AG2" s="210" t="str">
        <f aca="false">IF(INDEX(Tbl_Tests_Main,COLUMN(AG2)-COLUMN($AB$2),1)="","",INDEX(Tbl_Tests_Main,COLUMN(AG2)-COLUMN($AB$2),1))</f>
        <v/>
      </c>
      <c r="AH2" s="210" t="str">
        <f aca="false">IF(INDEX(Tbl_Tests_Main,COLUMN(AH2)-COLUMN($AB$2),1)="","",INDEX(Tbl_Tests_Main,COLUMN(AH2)-COLUMN($AB$2),1))</f>
        <v/>
      </c>
      <c r="AI2" s="210" t="str">
        <f aca="false">IF(INDEX(Tbl_Tests_Main,COLUMN(AI2)-COLUMN($AB$2),1)="","",INDEX(Tbl_Tests_Main,COLUMN(AI2)-COLUMN($AB$2),1))</f>
        <v/>
      </c>
      <c r="AJ2" s="210" t="str">
        <f aca="false">IF(INDEX(Tbl_Tests_Main,COLUMN(AJ2)-COLUMN($AB$2),1)="","",INDEX(Tbl_Tests_Main,COLUMN(AJ2)-COLUMN($AB$2),1))</f>
        <v/>
      </c>
      <c r="AK2" s="210" t="str">
        <f aca="false">IF(INDEX(Tbl_Tests_Main,COLUMN(AK2)-COLUMN($AB$2),1)="","",INDEX(Tbl_Tests_Main,COLUMN(AK2)-COLUMN($AB$2),1))</f>
        <v/>
      </c>
      <c r="AL2" s="210" t="str">
        <f aca="false">IF(INDEX(Tbl_Tests_Main,COLUMN(AL2)-COLUMN($AB$2),1)="","",INDEX(Tbl_Tests_Main,COLUMN(AL2)-COLUMN($AB$2),1))</f>
        <v/>
      </c>
      <c r="AM2" s="210" t="str">
        <f aca="false">IF(INDEX(Tbl_Tests_Main,COLUMN(AM2)-COLUMN($AB$2),1)="","",INDEX(Tbl_Tests_Main,COLUMN(AM2)-COLUMN($AB$2),1))</f>
        <v/>
      </c>
      <c r="AN2" s="210" t="str">
        <f aca="false">IF(INDEX(Tbl_Tests_Main,COLUMN(AN2)-COLUMN($AB$2),1)="","",INDEX(Tbl_Tests_Main,COLUMN(AN2)-COLUMN($AB$2),1))</f>
        <v/>
      </c>
      <c r="AO2" s="213" t="s">
        <v>89</v>
      </c>
      <c r="AP2" s="210" t="str">
        <f aca="false">IF(INDEX(Tbl_Tests_Main,COLUMN(AP2)-COLUMN($AO$2),1)="","",INDEX(Tbl_Tests_Main,COLUMN(AP2)-COLUMN($AO$2),1))</f>
        <v>Assessment 1</v>
      </c>
      <c r="AQ2" s="210" t="str">
        <f aca="false">IF(INDEX(Tbl_Tests_Main,COLUMN(AQ2)-COLUMN($AO$2),1)="","",INDEX(Tbl_Tests_Main,COLUMN(AQ2)-COLUMN($AO$2),1))</f>
        <v>Assessment 2</v>
      </c>
      <c r="AR2" s="210" t="str">
        <f aca="false">IF(INDEX(Tbl_Tests_Main,COLUMN(AR2)-COLUMN($AO$2),1)="","",INDEX(Tbl_Tests_Main,COLUMN(AR2)-COLUMN($AO$2),1))</f>
        <v/>
      </c>
      <c r="AS2" s="210" t="str">
        <f aca="false">IF(INDEX(Tbl_Tests_Main,COLUMN(AS2)-COLUMN($AO$2),1)="","",INDEX(Tbl_Tests_Main,COLUMN(AS2)-COLUMN($AO$2),1))</f>
        <v/>
      </c>
      <c r="AT2" s="210" t="str">
        <f aca="false">IF(INDEX(Tbl_Tests_Main,COLUMN(AT2)-COLUMN($AO$2),1)="","",INDEX(Tbl_Tests_Main,COLUMN(AT2)-COLUMN($AO$2),1))</f>
        <v/>
      </c>
      <c r="AU2" s="210" t="str">
        <f aca="false">IF(INDEX(Tbl_Tests_Main,COLUMN(AU2)-COLUMN($AO$2),1)="","",INDEX(Tbl_Tests_Main,COLUMN(AU2)-COLUMN($AO$2),1))</f>
        <v/>
      </c>
      <c r="AV2" s="210" t="str">
        <f aca="false">IF(INDEX(Tbl_Tests_Main,COLUMN(AV2)-COLUMN($AO$2),1)="","",INDEX(Tbl_Tests_Main,COLUMN(AV2)-COLUMN($AO$2),1))</f>
        <v/>
      </c>
      <c r="AW2" s="210" t="str">
        <f aca="false">IF(INDEX(Tbl_Tests_Main,COLUMN(AW2)-COLUMN($AO$2),1)="","",INDEX(Tbl_Tests_Main,COLUMN(AW2)-COLUMN($AO$2),1))</f>
        <v/>
      </c>
      <c r="AX2" s="210" t="str">
        <f aca="false">IF(INDEX(Tbl_Tests_Main,COLUMN(AX2)-COLUMN($AO$2),1)="","",INDEX(Tbl_Tests_Main,COLUMN(AX2)-COLUMN($AO$2),1))</f>
        <v/>
      </c>
      <c r="AY2" s="210" t="str">
        <f aca="false">IF(INDEX(Tbl_Tests_Main,COLUMN(AY2)-COLUMN($AO$2),1)="","",INDEX(Tbl_Tests_Main,COLUMN(AY2)-COLUMN($AO$2),1))</f>
        <v/>
      </c>
      <c r="AZ2" s="210" t="str">
        <f aca="false">IF(INDEX(Tbl_Tests_Main,COLUMN(AZ2)-COLUMN($AO$2),1)="","",INDEX(Tbl_Tests_Main,COLUMN(AZ2)-COLUMN($AO$2),1))</f>
        <v/>
      </c>
      <c r="BA2" s="210" t="str">
        <f aca="false">IF(INDEX(Tbl_Tests_Main,COLUMN(BA2)-COLUMN($AO$2),1)="","",INDEX(Tbl_Tests_Main,COLUMN(BA2)-COLUMN($AO$2),1))</f>
        <v/>
      </c>
      <c r="BB2" s="213" t="s">
        <v>90</v>
      </c>
      <c r="BC2" s="206" t="str">
        <f aca="false">IF(OR(BC$1="",INDEX(Tbl_Tests_Main,COLUMN(BC2)-COLUMN($BB$2),1)=""),"",INDEX(Tbl_Tests_Main,COLUMN(BC2)-COLUMN($BB$2),1))</f>
        <v>Assessment 1</v>
      </c>
      <c r="BD2" s="206" t="str">
        <f aca="false">IF(OR(BD$1="",INDEX(Tbl_Tests_Main,COLUMN(BD2)-COLUMN($BB$2),1)=""),"",INDEX(Tbl_Tests_Main,COLUMN(BD2)-COLUMN($BB$2),1))</f>
        <v>Assessment 2</v>
      </c>
      <c r="BE2" s="206" t="str">
        <f aca="false">IF(OR(BE$1="",INDEX(Tbl_Tests_Main,COLUMN(BE2)-COLUMN($BB$2),1)=""),"",INDEX(Tbl_Tests_Main,COLUMN(BE2)-COLUMN($BB$2),1))</f>
        <v/>
      </c>
      <c r="BF2" s="206" t="str">
        <f aca="false">IF(OR(BF$1="",INDEX(Tbl_Tests_Main,COLUMN(BF2)-COLUMN($BB$2),1)=""),"",INDEX(Tbl_Tests_Main,COLUMN(BF2)-COLUMN($BB$2),1))</f>
        <v/>
      </c>
      <c r="BG2" s="206" t="str">
        <f aca="false">IF(OR(BG$1="",INDEX(Tbl_Tests_Main,COLUMN(BG2)-COLUMN($BB$2),1)=""),"",INDEX(Tbl_Tests_Main,COLUMN(BG2)-COLUMN($BB$2),1))</f>
        <v/>
      </c>
      <c r="BH2" s="206" t="str">
        <f aca="false">IF(OR(BH$1="",INDEX(Tbl_Tests_Main,COLUMN(BH2)-COLUMN($BB$2),1)=""),"",INDEX(Tbl_Tests_Main,COLUMN(BH2)-COLUMN($BB$2),1))</f>
        <v/>
      </c>
      <c r="BI2" s="206" t="str">
        <f aca="false">IF(OR(BI$1="",INDEX(Tbl_Tests_Main,COLUMN(BI2)-COLUMN($BB$2),1)=""),"",INDEX(Tbl_Tests_Main,COLUMN(BI2)-COLUMN($BB$2),1))</f>
        <v/>
      </c>
      <c r="BJ2" s="206" t="str">
        <f aca="false">IF(OR(BJ$1="",INDEX(Tbl_Tests_Main,COLUMN(BJ2)-COLUMN($BB$2),1)=""),"",INDEX(Tbl_Tests_Main,COLUMN(BJ2)-COLUMN($BB$2),1))</f>
        <v/>
      </c>
      <c r="BK2" s="206" t="str">
        <f aca="false">IF(OR(BK$1="",INDEX(Tbl_Tests_Main,COLUMN(BK2)-COLUMN($BB$2),1)=""),"",INDEX(Tbl_Tests_Main,COLUMN(BK2)-COLUMN($BB$2),1))</f>
        <v/>
      </c>
      <c r="BL2" s="206" t="str">
        <f aca="false">IF(OR(BL$1="",INDEX(Tbl_Tests_Main,COLUMN(BL2)-COLUMN($BB$2),1)=""),"",INDEX(Tbl_Tests_Main,COLUMN(BL2)-COLUMN($BB$2),1))</f>
        <v/>
      </c>
      <c r="BM2" s="206" t="str">
        <f aca="false">IF(OR(BM$1="",INDEX(Tbl_Tests_Main,COLUMN(BM2)-COLUMN($BB$2),1)=""),"",INDEX(Tbl_Tests_Main,COLUMN(BM2)-COLUMN($BB$2),1))</f>
        <v/>
      </c>
      <c r="BN2" s="206" t="str">
        <f aca="false">IF(OR(BN$1="",INDEX(Tbl_Tests_Main,COLUMN(BN2)-COLUMN($BB$2),1)=""),"",INDEX(Tbl_Tests_Main,COLUMN(BN2)-COLUMN($BB$2),1))</f>
        <v/>
      </c>
      <c r="BO2" s="206" t="str">
        <f aca="false">IF(OR(BO$1="",INDEX(Tbl_Tests_Main,COLUMN(BO2)-COLUMN($BN$2),1)=""),"",INDEX(Tbl_Tests_Main,COLUMN(BO2)-COLUMN($BN$2),1))</f>
        <v>Assessment 1</v>
      </c>
      <c r="BP2" s="206" t="str">
        <f aca="false">IF(OR(BP$1="",INDEX(Tbl_Tests_Main,COLUMN(BP2)-COLUMN($BN$2),1)=""),"",INDEX(Tbl_Tests_Main,COLUMN(BP2)-COLUMN($BN$2),1))</f>
        <v>Assessment 2</v>
      </c>
      <c r="BQ2" s="206" t="str">
        <f aca="false">IF(OR(BQ$1="",INDEX(Tbl_Tests_Main,COLUMN(BQ2)-COLUMN($BN$2),1)=""),"",INDEX(Tbl_Tests_Main,COLUMN(BQ2)-COLUMN($BN$2),1))</f>
        <v/>
      </c>
      <c r="BR2" s="206" t="str">
        <f aca="false">IF(OR(BR$1="",INDEX(Tbl_Tests_Main,COLUMN(BR2)-COLUMN($BN$2),1)=""),"",INDEX(Tbl_Tests_Main,COLUMN(BR2)-COLUMN($BN$2),1))</f>
        <v/>
      </c>
      <c r="BS2" s="206" t="str">
        <f aca="false">IF(OR(BS$1="",INDEX(Tbl_Tests_Main,COLUMN(BS2)-COLUMN($BN$2),1)=""),"",INDEX(Tbl_Tests_Main,COLUMN(BS2)-COLUMN($BN$2),1))</f>
        <v/>
      </c>
      <c r="BT2" s="206" t="str">
        <f aca="false">IF(OR(BT$1="",INDEX(Tbl_Tests_Main,COLUMN(BT2)-COLUMN($BN$2),1)=""),"",INDEX(Tbl_Tests_Main,COLUMN(BT2)-COLUMN($BN$2),1))</f>
        <v/>
      </c>
      <c r="BU2" s="206" t="str">
        <f aca="false">IF(OR(BU$1="",INDEX(Tbl_Tests_Main,COLUMN(BU2)-COLUMN($BN$2),1)=""),"",INDEX(Tbl_Tests_Main,COLUMN(BU2)-COLUMN($BN$2),1))</f>
        <v/>
      </c>
      <c r="BV2" s="206" t="str">
        <f aca="false">IF(OR(BV$1="",INDEX(Tbl_Tests_Main,COLUMN(BV2)-COLUMN($BN$2),1)=""),"",INDEX(Tbl_Tests_Main,COLUMN(BV2)-COLUMN($BN$2),1))</f>
        <v/>
      </c>
      <c r="BW2" s="206" t="str">
        <f aca="false">IF(OR(BW$1="",INDEX(Tbl_Tests_Main,COLUMN(BW2)-COLUMN($BN$2),1)=""),"",INDEX(Tbl_Tests_Main,COLUMN(BW2)-COLUMN($BN$2),1))</f>
        <v/>
      </c>
      <c r="BX2" s="206" t="str">
        <f aca="false">IF(OR(BX$1="",INDEX(Tbl_Tests_Main,COLUMN(BX2)-COLUMN($BN$2),1)=""),"",INDEX(Tbl_Tests_Main,COLUMN(BX2)-COLUMN($BN$2),1))</f>
        <v/>
      </c>
      <c r="BY2" s="206" t="str">
        <f aca="false">IF(OR(BY$1="",INDEX(Tbl_Tests_Main,COLUMN(BY2)-COLUMN($BN$2),1)=""),"",INDEX(Tbl_Tests_Main,COLUMN(BY2)-COLUMN($BN$2),1))</f>
        <v/>
      </c>
      <c r="BZ2" s="206" t="str">
        <f aca="false">IF(OR(BZ$1="",INDEX(Tbl_Tests_Main,COLUMN(BZ2)-COLUMN($BN$2),1)=""),"",INDEX(Tbl_Tests_Main,COLUMN(BZ2)-COLUMN($BN$2),1))</f>
        <v/>
      </c>
      <c r="CA2" s="206" t="str">
        <f aca="false">IF(OR(CA$1="",INDEX(Tbl_Tests_Main,COLUMN(CA2)-COLUMN($BZ$2),1)=""),"",INDEX(Tbl_Tests_Main,COLUMN(CA2)-COLUMN($BZ$2),1))</f>
        <v>Assessment 1</v>
      </c>
      <c r="CB2" s="206" t="str">
        <f aca="false">IF(OR(CB$1="",INDEX(Tbl_Tests_Main,COLUMN(CB2)-COLUMN($BZ$2),1)=""),"",INDEX(Tbl_Tests_Main,COLUMN(CB2)-COLUMN($BZ$2),1))</f>
        <v>Assessment 2</v>
      </c>
      <c r="CC2" s="206" t="str">
        <f aca="false">IF(OR(CC$1="",INDEX(Tbl_Tests_Main,COLUMN(CC2)-COLUMN($BZ$2),1)=""),"",INDEX(Tbl_Tests_Main,COLUMN(CC2)-COLUMN($BZ$2),1))</f>
        <v/>
      </c>
      <c r="CD2" s="206" t="str">
        <f aca="false">IF(OR(CD$1="",INDEX(Tbl_Tests_Main,COLUMN(CD2)-COLUMN($BZ$2),1)=""),"",INDEX(Tbl_Tests_Main,COLUMN(CD2)-COLUMN($BZ$2),1))</f>
        <v/>
      </c>
      <c r="CE2" s="206" t="str">
        <f aca="false">IF(OR(CE$1="",INDEX(Tbl_Tests_Main,COLUMN(CE2)-COLUMN($BZ$2),1)=""),"",INDEX(Tbl_Tests_Main,COLUMN(CE2)-COLUMN($BZ$2),1))</f>
        <v/>
      </c>
      <c r="CF2" s="206" t="str">
        <f aca="false">IF(OR(CF$1="",INDEX(Tbl_Tests_Main,COLUMN(CF2)-COLUMN($BZ$2),1)=""),"",INDEX(Tbl_Tests_Main,COLUMN(CF2)-COLUMN($BZ$2),1))</f>
        <v/>
      </c>
      <c r="CG2" s="206" t="str">
        <f aca="false">IF(OR(CG$1="",INDEX(Tbl_Tests_Main,COLUMN(CG2)-COLUMN($BZ$2),1)=""),"",INDEX(Tbl_Tests_Main,COLUMN(CG2)-COLUMN($BZ$2),1))</f>
        <v/>
      </c>
      <c r="CH2" s="206" t="str">
        <f aca="false">IF(OR(CH$1="",INDEX(Tbl_Tests_Main,COLUMN(CH2)-COLUMN($BZ$2),1)=""),"",INDEX(Tbl_Tests_Main,COLUMN(CH2)-COLUMN($BZ$2),1))</f>
        <v/>
      </c>
      <c r="CI2" s="206" t="str">
        <f aca="false">IF(OR(CI$1="",INDEX(Tbl_Tests_Main,COLUMN(CI2)-COLUMN($BZ$2),1)=""),"",INDEX(Tbl_Tests_Main,COLUMN(CI2)-COLUMN($BZ$2),1))</f>
        <v/>
      </c>
      <c r="CJ2" s="206" t="str">
        <f aca="false">IF(OR(CJ$1="",INDEX(Tbl_Tests_Main,COLUMN(CJ2)-COLUMN($BZ$2),1)=""),"",INDEX(Tbl_Tests_Main,COLUMN(CJ2)-COLUMN($BZ$2),1))</f>
        <v/>
      </c>
      <c r="CK2" s="206" t="str">
        <f aca="false">IF(OR(CK$1="",INDEX(Tbl_Tests_Main,COLUMN(CK2)-COLUMN($BZ$2),1)=""),"",INDEX(Tbl_Tests_Main,COLUMN(CK2)-COLUMN($BZ$2),1))</f>
        <v/>
      </c>
      <c r="CL2" s="206" t="str">
        <f aca="false">IF(OR(CL$1="",INDEX(Tbl_Tests_Main,COLUMN(CL2)-COLUMN($BZ$2),1)=""),"",INDEX(Tbl_Tests_Main,COLUMN(CL2)-COLUMN($BZ$2),1))</f>
        <v/>
      </c>
      <c r="CM2" s="206" t="str">
        <f aca="false">IF(OR(CM$1="",INDEX(Tbl_Tests_Main,COLUMN(CM2)-COLUMN($CL$2),1)=""),"",INDEX(Tbl_Tests_Main,COLUMN(CM2)-COLUMN($CL$2),1))</f>
        <v/>
      </c>
      <c r="CN2" s="206" t="str">
        <f aca="false">IF(OR(CN$1="",INDEX(Tbl_Tests_Main,COLUMN(CN2)-COLUMN($CL$2),1)=""),"",INDEX(Tbl_Tests_Main,COLUMN(CN2)-COLUMN($CL$2),1))</f>
        <v/>
      </c>
      <c r="CO2" s="206" t="str">
        <f aca="false">IF(OR(CO$1="",INDEX(Tbl_Tests_Main,COLUMN(CO2)-COLUMN($CL$2),1)=""),"",INDEX(Tbl_Tests_Main,COLUMN(CO2)-COLUMN($CL$2),1))</f>
        <v/>
      </c>
      <c r="CP2" s="206" t="str">
        <f aca="false">IF(OR(CP$1="",INDEX(Tbl_Tests_Main,COLUMN(CP2)-COLUMN($CL$2),1)=""),"",INDEX(Tbl_Tests_Main,COLUMN(CP2)-COLUMN($CL$2),1))</f>
        <v/>
      </c>
      <c r="CQ2" s="206" t="str">
        <f aca="false">IF(OR(CQ$1="",INDEX(Tbl_Tests_Main,COLUMN(CQ2)-COLUMN($CL$2),1)=""),"",INDEX(Tbl_Tests_Main,COLUMN(CQ2)-COLUMN($CL$2),1))</f>
        <v/>
      </c>
      <c r="CR2" s="206" t="str">
        <f aca="false">IF(OR(CR$1="",INDEX(Tbl_Tests_Main,COLUMN(CR2)-COLUMN($CL$2),1)=""),"",INDEX(Tbl_Tests_Main,COLUMN(CR2)-COLUMN($CL$2),1))</f>
        <v/>
      </c>
      <c r="CS2" s="206" t="str">
        <f aca="false">IF(OR(CS$1="",INDEX(Tbl_Tests_Main,COLUMN(CS2)-COLUMN($CL$2),1)=""),"",INDEX(Tbl_Tests_Main,COLUMN(CS2)-COLUMN($CL$2),1))</f>
        <v/>
      </c>
      <c r="CT2" s="206" t="str">
        <f aca="false">IF(OR(CT$1="",INDEX(Tbl_Tests_Main,COLUMN(CT2)-COLUMN($CL$2),1)=""),"",INDEX(Tbl_Tests_Main,COLUMN(CT2)-COLUMN($CL$2),1))</f>
        <v/>
      </c>
      <c r="CU2" s="206" t="str">
        <f aca="false">IF(OR(CU$1="",INDEX(Tbl_Tests_Main,COLUMN(CU2)-COLUMN($CL$2),1)=""),"",INDEX(Tbl_Tests_Main,COLUMN(CU2)-COLUMN($CL$2),1))</f>
        <v/>
      </c>
      <c r="CV2" s="206" t="str">
        <f aca="false">IF(OR(CV$1="",INDEX(Tbl_Tests_Main,COLUMN(CV2)-COLUMN($CL$2),1)=""),"",INDEX(Tbl_Tests_Main,COLUMN(CV2)-COLUMN($CL$2),1))</f>
        <v/>
      </c>
      <c r="CW2" s="206" t="str">
        <f aca="false">IF(OR(CW$1="",INDEX(Tbl_Tests_Main,COLUMN(CW2)-COLUMN($CL$2),1)=""),"",INDEX(Tbl_Tests_Main,COLUMN(CW2)-COLUMN($CL$2),1))</f>
        <v/>
      </c>
      <c r="CX2" s="206" t="str">
        <f aca="false">IF(OR(CX$1="",INDEX(Tbl_Tests_Main,COLUMN(CX2)-COLUMN($CL$2),1)=""),"",INDEX(Tbl_Tests_Main,COLUMN(CX2)-COLUMN($CL$2),1))</f>
        <v/>
      </c>
      <c r="CY2" s="206" t="str">
        <f aca="false">IF(OR(CY$1="",INDEX(Tbl_Tests_Main,COLUMN(CY2)-COLUMN($CX$2),1)=""),"",INDEX(Tbl_Tests_Main,COLUMN(CY2)-COLUMN($CX$2),1))</f>
        <v/>
      </c>
      <c r="CZ2" s="206" t="str">
        <f aca="false">IF(OR(CZ$1="",INDEX(Tbl_Tests_Main,COLUMN(CZ2)-COLUMN($CX$2),1)=""),"",INDEX(Tbl_Tests_Main,COLUMN(CZ2)-COLUMN($CX$2),1))</f>
        <v/>
      </c>
      <c r="DA2" s="206" t="str">
        <f aca="false">IF(OR(DA$1="",INDEX(Tbl_Tests_Main,COLUMN(DA2)-COLUMN($CX$2),1)=""),"",INDEX(Tbl_Tests_Main,COLUMN(DA2)-COLUMN($CX$2),1))</f>
        <v/>
      </c>
      <c r="DB2" s="206" t="str">
        <f aca="false">IF(OR(DB$1="",INDEX(Tbl_Tests_Main,COLUMN(DB2)-COLUMN($CX$2),1)=""),"",INDEX(Tbl_Tests_Main,COLUMN(DB2)-COLUMN($CX$2),1))</f>
        <v/>
      </c>
      <c r="DC2" s="206" t="str">
        <f aca="false">IF(OR(DC$1="",INDEX(Tbl_Tests_Main,COLUMN(DC2)-COLUMN($CX$2),1)=""),"",INDEX(Tbl_Tests_Main,COLUMN(DC2)-COLUMN($CX$2),1))</f>
        <v/>
      </c>
      <c r="DD2" s="206" t="str">
        <f aca="false">IF(OR(DD$1="",INDEX(Tbl_Tests_Main,COLUMN(DD2)-COLUMN($CX$2),1)=""),"",INDEX(Tbl_Tests_Main,COLUMN(DD2)-COLUMN($CX$2),1))</f>
        <v/>
      </c>
      <c r="DE2" s="206" t="str">
        <f aca="false">IF(OR(DE$1="",INDEX(Tbl_Tests_Main,COLUMN(DE2)-COLUMN($CX$2),1)=""),"",INDEX(Tbl_Tests_Main,COLUMN(DE2)-COLUMN($CX$2),1))</f>
        <v/>
      </c>
      <c r="DF2" s="206" t="str">
        <f aca="false">IF(OR(DF$1="",INDEX(Tbl_Tests_Main,COLUMN(DF2)-COLUMN($CX$2),1)=""),"",INDEX(Tbl_Tests_Main,COLUMN(DF2)-COLUMN($CX$2),1))</f>
        <v/>
      </c>
      <c r="DG2" s="206" t="str">
        <f aca="false">IF(OR(DG$1="",INDEX(Tbl_Tests_Main,COLUMN(DG2)-COLUMN($CX$2),1)=""),"",INDEX(Tbl_Tests_Main,COLUMN(DG2)-COLUMN($CX$2),1))</f>
        <v/>
      </c>
      <c r="DH2" s="206" t="str">
        <f aca="false">IF(OR(DH$1="",INDEX(Tbl_Tests_Main,COLUMN(DH2)-COLUMN($CX$2),1)=""),"",INDEX(Tbl_Tests_Main,COLUMN(DH2)-COLUMN($CX$2),1))</f>
        <v/>
      </c>
      <c r="DI2" s="206" t="str">
        <f aca="false">IF(OR(DI$1="",INDEX(Tbl_Tests_Main,COLUMN(DI2)-COLUMN($CX$2),1)=""),"",INDEX(Tbl_Tests_Main,COLUMN(DI2)-COLUMN($CX$2),1))</f>
        <v/>
      </c>
      <c r="DJ2" s="206" t="str">
        <f aca="false">IF(OR(DJ$1="",INDEX(Tbl_Tests_Main,COLUMN(DJ2)-COLUMN($CX$2),1)=""),"",INDEX(Tbl_Tests_Main,COLUMN(DJ2)-COLUMN($CX$2),1))</f>
        <v/>
      </c>
      <c r="DK2" s="206" t="str">
        <f aca="false">IF(OR(DK$1="",INDEX(Tbl_Tests_Main,COLUMN(DK2)-COLUMN($DJ$2),1)=""),"",INDEX(Tbl_Tests_Main,COLUMN(DK2)-COLUMN($DJ$2),1))</f>
        <v/>
      </c>
      <c r="DL2" s="206" t="str">
        <f aca="false">IF(OR(DL$1="",INDEX(Tbl_Tests_Main,COLUMN(DL2)-COLUMN($DJ$2),1)=""),"",INDEX(Tbl_Tests_Main,COLUMN(DL2)-COLUMN($DJ$2),1))</f>
        <v/>
      </c>
      <c r="DM2" s="206" t="str">
        <f aca="false">IF(OR(DM$1="",INDEX(Tbl_Tests_Main,COLUMN(DM2)-COLUMN($DJ$2),1)=""),"",INDEX(Tbl_Tests_Main,COLUMN(DM2)-COLUMN($DJ$2),1))</f>
        <v/>
      </c>
      <c r="DN2" s="206" t="str">
        <f aca="false">IF(OR(DN$1="",INDEX(Tbl_Tests_Main,COLUMN(DN2)-COLUMN($DJ$2),1)=""),"",INDEX(Tbl_Tests_Main,COLUMN(DN2)-COLUMN($DJ$2),1))</f>
        <v/>
      </c>
      <c r="DO2" s="206" t="str">
        <f aca="false">IF(OR(DO$1="",INDEX(Tbl_Tests_Main,COLUMN(DO2)-COLUMN($DJ$2),1)=""),"",INDEX(Tbl_Tests_Main,COLUMN(DO2)-COLUMN($DJ$2),1))</f>
        <v/>
      </c>
      <c r="DP2" s="206" t="str">
        <f aca="false">IF(OR(DP$1="",INDEX(Tbl_Tests_Main,COLUMN(DP2)-COLUMN($DJ$2),1)=""),"",INDEX(Tbl_Tests_Main,COLUMN(DP2)-COLUMN($DJ$2),1))</f>
        <v/>
      </c>
      <c r="DQ2" s="206" t="str">
        <f aca="false">IF(OR(DQ$1="",INDEX(Tbl_Tests_Main,COLUMN(DQ2)-COLUMN($DJ$2),1)=""),"",INDEX(Tbl_Tests_Main,COLUMN(DQ2)-COLUMN($DJ$2),1))</f>
        <v/>
      </c>
      <c r="DR2" s="206" t="str">
        <f aca="false">IF(OR(DR$1="",INDEX(Tbl_Tests_Main,COLUMN(DR2)-COLUMN($DJ$2),1)=""),"",INDEX(Tbl_Tests_Main,COLUMN(DR2)-COLUMN($DJ$2),1))</f>
        <v/>
      </c>
      <c r="DS2" s="206" t="str">
        <f aca="false">IF(OR(DS$1="",INDEX(Tbl_Tests_Main,COLUMN(DS2)-COLUMN($DJ$2),1)=""),"",INDEX(Tbl_Tests_Main,COLUMN(DS2)-COLUMN($DJ$2),1))</f>
        <v/>
      </c>
      <c r="DT2" s="206" t="str">
        <f aca="false">IF(OR(DT$1="",INDEX(Tbl_Tests_Main,COLUMN(DT2)-COLUMN($DJ$2),1)=""),"",INDEX(Tbl_Tests_Main,COLUMN(DT2)-COLUMN($DJ$2),1))</f>
        <v/>
      </c>
      <c r="DU2" s="206" t="str">
        <f aca="false">IF(OR(DU$1="",INDEX(Tbl_Tests_Main,COLUMN(DU2)-COLUMN($DJ$2),1)=""),"",INDEX(Tbl_Tests_Main,COLUMN(DU2)-COLUMN($DJ$2),1))</f>
        <v/>
      </c>
      <c r="DV2" s="206" t="str">
        <f aca="false">IF(OR(DV$1="",INDEX(Tbl_Tests_Main,COLUMN(DV2)-COLUMN($DJ$2),1)=""),"",INDEX(Tbl_Tests_Main,COLUMN(DV2)-COLUMN($DJ$2),1))</f>
        <v/>
      </c>
      <c r="DW2" s="206" t="str">
        <f aca="false">IF(OR(DW$1="",INDEX(Tbl_Tests_Main,COLUMN(DW2)-COLUMN($DV$2),1)=""),"",INDEX(Tbl_Tests_Main,COLUMN(DW2)-COLUMN($DV$2),1))</f>
        <v/>
      </c>
      <c r="DX2" s="206" t="str">
        <f aca="false">IF(OR(DX$1="",INDEX(Tbl_Tests_Main,COLUMN(DX2)-COLUMN($DV$2),1)=""),"",INDEX(Tbl_Tests_Main,COLUMN(DX2)-COLUMN($DV$2),1))</f>
        <v/>
      </c>
      <c r="DY2" s="206" t="str">
        <f aca="false">IF(OR(DY$1="",INDEX(Tbl_Tests_Main,COLUMN(DY2)-COLUMN($DV$2),1)=""),"",INDEX(Tbl_Tests_Main,COLUMN(DY2)-COLUMN($DV$2),1))</f>
        <v/>
      </c>
      <c r="DZ2" s="206" t="str">
        <f aca="false">IF(OR(DZ$1="",INDEX(Tbl_Tests_Main,COLUMN(DZ2)-COLUMN($DV$2),1)=""),"",INDEX(Tbl_Tests_Main,COLUMN(DZ2)-COLUMN($DV$2),1))</f>
        <v/>
      </c>
      <c r="EA2" s="206" t="str">
        <f aca="false">IF(OR(EA$1="",INDEX(Tbl_Tests_Main,COLUMN(EA2)-COLUMN($DV$2),1)=""),"",INDEX(Tbl_Tests_Main,COLUMN(EA2)-COLUMN($DV$2),1))</f>
        <v/>
      </c>
      <c r="EB2" s="206" t="str">
        <f aca="false">IF(OR(EB$1="",INDEX(Tbl_Tests_Main,COLUMN(EB2)-COLUMN($DV$2),1)=""),"",INDEX(Tbl_Tests_Main,COLUMN(EB2)-COLUMN($DV$2),1))</f>
        <v/>
      </c>
      <c r="EC2" s="206" t="str">
        <f aca="false">IF(OR(EC$1="",INDEX(Tbl_Tests_Main,COLUMN(EC2)-COLUMN($DV$2),1)=""),"",INDEX(Tbl_Tests_Main,COLUMN(EC2)-COLUMN($DV$2),1))</f>
        <v/>
      </c>
      <c r="ED2" s="206" t="str">
        <f aca="false">IF(OR(ED$1="",INDEX(Tbl_Tests_Main,COLUMN(ED2)-COLUMN($DV$2),1)=""),"",INDEX(Tbl_Tests_Main,COLUMN(ED2)-COLUMN($DV$2),1))</f>
        <v/>
      </c>
      <c r="EE2" s="206" t="str">
        <f aca="false">IF(OR(EE$1="",INDEX(Tbl_Tests_Main,COLUMN(EE2)-COLUMN($DV$2),1)=""),"",INDEX(Tbl_Tests_Main,COLUMN(EE2)-COLUMN($DV$2),1))</f>
        <v/>
      </c>
      <c r="EF2" s="206" t="str">
        <f aca="false">IF(OR(EF$1="",INDEX(Tbl_Tests_Main,COLUMN(EF2)-COLUMN($DV$2),1)=""),"",INDEX(Tbl_Tests_Main,COLUMN(EF2)-COLUMN($DV$2),1))</f>
        <v/>
      </c>
      <c r="EG2" s="206" t="str">
        <f aca="false">IF(OR(EG$1="",INDEX(Tbl_Tests_Main,COLUMN(EG2)-COLUMN($DV$2),1)=""),"",INDEX(Tbl_Tests_Main,COLUMN(EG2)-COLUMN($DV$2),1))</f>
        <v/>
      </c>
      <c r="EH2" s="206" t="str">
        <f aca="false">IF(OR(EH$1="",INDEX(Tbl_Tests_Main,COLUMN(EH2)-COLUMN($DV$2),1)=""),"",INDEX(Tbl_Tests_Main,COLUMN(EH2)-COLUMN($DV$2),1))</f>
        <v/>
      </c>
      <c r="EI2" s="206" t="str">
        <f aca="false">IF(OR(EI$1="",INDEX(Tbl_Tests_Main,COLUMN(EI2)-COLUMN($EH$2),1)=""),"",INDEX(Tbl_Tests_Main,COLUMN(EI2)-COLUMN($EH$2),1))</f>
        <v/>
      </c>
      <c r="EJ2" s="206" t="str">
        <f aca="false">IF(OR(EJ$1="",INDEX(Tbl_Tests_Main,COLUMN(EJ2)-COLUMN($EH$2),1)=""),"",INDEX(Tbl_Tests_Main,COLUMN(EJ2)-COLUMN($EH$2),1))</f>
        <v/>
      </c>
      <c r="EK2" s="206" t="str">
        <f aca="false">IF(OR(EK$1="",INDEX(Tbl_Tests_Main,COLUMN(EK2)-COLUMN($EH$2),1)=""),"",INDEX(Tbl_Tests_Main,COLUMN(EK2)-COLUMN($EH$2),1))</f>
        <v/>
      </c>
      <c r="EL2" s="206" t="str">
        <f aca="false">IF(OR(EL$1="",INDEX(Tbl_Tests_Main,COLUMN(EL2)-COLUMN($EH$2),1)=""),"",INDEX(Tbl_Tests_Main,COLUMN(EL2)-COLUMN($EH$2),1))</f>
        <v/>
      </c>
      <c r="EM2" s="206" t="str">
        <f aca="false">IF(OR(EM$1="",INDEX(Tbl_Tests_Main,COLUMN(EM2)-COLUMN($EH$2),1)=""),"",INDEX(Tbl_Tests_Main,COLUMN(EM2)-COLUMN($EH$2),1))</f>
        <v/>
      </c>
      <c r="EN2" s="206" t="str">
        <f aca="false">IF(OR(EN$1="",INDEX(Tbl_Tests_Main,COLUMN(EN2)-COLUMN($EH$2),1)=""),"",INDEX(Tbl_Tests_Main,COLUMN(EN2)-COLUMN($EH$2),1))</f>
        <v/>
      </c>
      <c r="EO2" s="206" t="str">
        <f aca="false">IF(OR(EO$1="",INDEX(Tbl_Tests_Main,COLUMN(EO2)-COLUMN($EH$2),1)=""),"",INDEX(Tbl_Tests_Main,COLUMN(EO2)-COLUMN($EH$2),1))</f>
        <v/>
      </c>
      <c r="EP2" s="206" t="str">
        <f aca="false">IF(OR(EP$1="",INDEX(Tbl_Tests_Main,COLUMN(EP2)-COLUMN($EH$2),1)=""),"",INDEX(Tbl_Tests_Main,COLUMN(EP2)-COLUMN($EH$2),1))</f>
        <v/>
      </c>
      <c r="EQ2" s="206" t="str">
        <f aca="false">IF(OR(EQ$1="",INDEX(Tbl_Tests_Main,COLUMN(EQ2)-COLUMN($EH$2),1)=""),"",INDEX(Tbl_Tests_Main,COLUMN(EQ2)-COLUMN($EH$2),1))</f>
        <v/>
      </c>
      <c r="ER2" s="206" t="str">
        <f aca="false">IF(OR(ER$1="",INDEX(Tbl_Tests_Main,COLUMN(ER2)-COLUMN($EH$2),1)=""),"",INDEX(Tbl_Tests_Main,COLUMN(ER2)-COLUMN($EH$2),1))</f>
        <v/>
      </c>
      <c r="ES2" s="206" t="str">
        <f aca="false">IF(OR(ES$1="",INDEX(Tbl_Tests_Main,COLUMN(ES2)-COLUMN($EH$2),1)=""),"",INDEX(Tbl_Tests_Main,COLUMN(ES2)-COLUMN($EH$2),1))</f>
        <v/>
      </c>
      <c r="ET2" s="206" t="str">
        <f aca="false">IF(OR(ET$1="",INDEX(Tbl_Tests_Main,COLUMN(ET2)-COLUMN($EH$2),1)=""),"",INDEX(Tbl_Tests_Main,COLUMN(ET2)-COLUMN($EH$2),1))</f>
        <v/>
      </c>
      <c r="EU2" s="206" t="str">
        <f aca="false">IF(OR(EU$1="",INDEX(Tbl_Tests_Main,COLUMN(EU2)-COLUMN($ET$2),1)=""),"",INDEX(Tbl_Tests_Main,COLUMN(EU2)-COLUMN($ET$2),1))</f>
        <v/>
      </c>
      <c r="EV2" s="206" t="str">
        <f aca="false">IF(OR(EV$1="",INDEX(Tbl_Tests_Main,COLUMN(EV2)-COLUMN($ET$2),1)=""),"",INDEX(Tbl_Tests_Main,COLUMN(EV2)-COLUMN($ET$2),1))</f>
        <v/>
      </c>
      <c r="EW2" s="206" t="str">
        <f aca="false">IF(OR(EW$1="",INDEX(Tbl_Tests_Main,COLUMN(EW2)-COLUMN($ET$2),1)=""),"",INDEX(Tbl_Tests_Main,COLUMN(EW2)-COLUMN($ET$2),1))</f>
        <v/>
      </c>
      <c r="EX2" s="206" t="str">
        <f aca="false">IF(OR(EX$1="",INDEX(Tbl_Tests_Main,COLUMN(EX2)-COLUMN($ET$2),1)=""),"",INDEX(Tbl_Tests_Main,COLUMN(EX2)-COLUMN($ET$2),1))</f>
        <v/>
      </c>
      <c r="EY2" s="206" t="str">
        <f aca="false">IF(OR(EY$1="",INDEX(Tbl_Tests_Main,COLUMN(EY2)-COLUMN($ET$2),1)=""),"",INDEX(Tbl_Tests_Main,COLUMN(EY2)-COLUMN($ET$2),1))</f>
        <v/>
      </c>
      <c r="EZ2" s="206" t="str">
        <f aca="false">IF(OR(EZ$1="",INDEX(Tbl_Tests_Main,COLUMN(EZ2)-COLUMN($ET$2),1)=""),"",INDEX(Tbl_Tests_Main,COLUMN(EZ2)-COLUMN($ET$2),1))</f>
        <v/>
      </c>
      <c r="FA2" s="206" t="str">
        <f aca="false">IF(OR(FA$1="",INDEX(Tbl_Tests_Main,COLUMN(FA2)-COLUMN($ET$2),1)=""),"",INDEX(Tbl_Tests_Main,COLUMN(FA2)-COLUMN($ET$2),1))</f>
        <v/>
      </c>
      <c r="FB2" s="206" t="str">
        <f aca="false">IF(OR(FB$1="",INDEX(Tbl_Tests_Main,COLUMN(FB2)-COLUMN($ET$2),1)=""),"",INDEX(Tbl_Tests_Main,COLUMN(FB2)-COLUMN($ET$2),1))</f>
        <v/>
      </c>
      <c r="FC2" s="206" t="str">
        <f aca="false">IF(OR(FC$1="",INDEX(Tbl_Tests_Main,COLUMN(FC2)-COLUMN($ET$2),1)=""),"",INDEX(Tbl_Tests_Main,COLUMN(FC2)-COLUMN($ET$2),1))</f>
        <v/>
      </c>
      <c r="FD2" s="206" t="str">
        <f aca="false">IF(OR(FD$1="",INDEX(Tbl_Tests_Main,COLUMN(FD2)-COLUMN($ET$2),1)=""),"",INDEX(Tbl_Tests_Main,COLUMN(FD2)-COLUMN($ET$2),1))</f>
        <v/>
      </c>
      <c r="FE2" s="206" t="str">
        <f aca="false">IF(OR(FE$1="",INDEX(Tbl_Tests_Main,COLUMN(FE2)-COLUMN($ET$2),1)=""),"",INDEX(Tbl_Tests_Main,COLUMN(FE2)-COLUMN($ET$2),1))</f>
        <v/>
      </c>
      <c r="FF2" s="206" t="str">
        <f aca="false">IF(OR(FF$1="",INDEX(Tbl_Tests_Main,COLUMN(FF2)-COLUMN($ET$2),1)=""),"",INDEX(Tbl_Tests_Main,COLUMN(FF2)-COLUMN($ET$2),1))</f>
        <v/>
      </c>
      <c r="FG2" s="206" t="str">
        <f aca="false">IF(OR(FG$1="",INDEX(Tbl_Tests_Main,COLUMN(FG2)-COLUMN($FF$2),1)=""),"",INDEX(Tbl_Tests_Main,COLUMN(FG2)-COLUMN($FF$2),1))</f>
        <v/>
      </c>
      <c r="FH2" s="206" t="str">
        <f aca="false">IF(OR(FH$1="",INDEX(Tbl_Tests_Main,COLUMN(FH2)-COLUMN($FF$2),1)=""),"",INDEX(Tbl_Tests_Main,COLUMN(FH2)-COLUMN($FF$2),1))</f>
        <v/>
      </c>
      <c r="FI2" s="206" t="str">
        <f aca="false">IF(OR(FI$1="",INDEX(Tbl_Tests_Main,COLUMN(FI2)-COLUMN($FF$2),1)=""),"",INDEX(Tbl_Tests_Main,COLUMN(FI2)-COLUMN($FF$2),1))</f>
        <v/>
      </c>
      <c r="FJ2" s="206" t="str">
        <f aca="false">IF(OR(FJ$1="",INDEX(Tbl_Tests_Main,COLUMN(FJ2)-COLUMN($FF$2),1)=""),"",INDEX(Tbl_Tests_Main,COLUMN(FJ2)-COLUMN($FF$2),1))</f>
        <v/>
      </c>
      <c r="FK2" s="206" t="str">
        <f aca="false">IF(OR(FK$1="",INDEX(Tbl_Tests_Main,COLUMN(FK2)-COLUMN($FF$2),1)=""),"",INDEX(Tbl_Tests_Main,COLUMN(FK2)-COLUMN($FF$2),1))</f>
        <v/>
      </c>
      <c r="FL2" s="206" t="str">
        <f aca="false">IF(OR(FL$1="",INDEX(Tbl_Tests_Main,COLUMN(FL2)-COLUMN($FF$2),1)=""),"",INDEX(Tbl_Tests_Main,COLUMN(FL2)-COLUMN($FF$2),1))</f>
        <v/>
      </c>
      <c r="FM2" s="206" t="str">
        <f aca="false">IF(OR(FM$1="",INDEX(Tbl_Tests_Main,COLUMN(FM2)-COLUMN($FF$2),1)=""),"",INDEX(Tbl_Tests_Main,COLUMN(FM2)-COLUMN($FF$2),1))</f>
        <v/>
      </c>
      <c r="FN2" s="206" t="str">
        <f aca="false">IF(OR(FN$1="",INDEX(Tbl_Tests_Main,COLUMN(FN2)-COLUMN($FF$2),1)=""),"",INDEX(Tbl_Tests_Main,COLUMN(FN2)-COLUMN($FF$2),1))</f>
        <v/>
      </c>
      <c r="FO2" s="206" t="str">
        <f aca="false">IF(OR(FO$1="",INDEX(Tbl_Tests_Main,COLUMN(FO2)-COLUMN($FF$2),1)=""),"",INDEX(Tbl_Tests_Main,COLUMN(FO2)-COLUMN($FF$2),1))</f>
        <v/>
      </c>
      <c r="FP2" s="206" t="str">
        <f aca="false">IF(OR(FP$1="",INDEX(Tbl_Tests_Main,COLUMN(FP2)-COLUMN($FF$2),1)=""),"",INDEX(Tbl_Tests_Main,COLUMN(FP2)-COLUMN($FF$2),1))</f>
        <v/>
      </c>
      <c r="FQ2" s="206" t="str">
        <f aca="false">IF(OR(FQ$1="",INDEX(Tbl_Tests_Main,COLUMN(FQ2)-COLUMN($FF$2),1)=""),"",INDEX(Tbl_Tests_Main,COLUMN(FQ2)-COLUMN($FF$2),1))</f>
        <v/>
      </c>
      <c r="FR2" s="206" t="str">
        <f aca="false">IF(OR(FR$1="",INDEX(Tbl_Tests_Main,COLUMN(FR2)-COLUMN($FF$2),1)=""),"",INDEX(Tbl_Tests_Main,COLUMN(FR2)-COLUMN($FF$2),1))</f>
        <v/>
      </c>
      <c r="FS2" s="206" t="str">
        <f aca="false">IF(OR(FS$1="",INDEX(Tbl_Tests_Main,COLUMN(FS2)-COLUMN($FR$2),1)=""),"",INDEX(Tbl_Tests_Main,COLUMN(FS2)-COLUMN($FR$2),1))</f>
        <v/>
      </c>
      <c r="FT2" s="206" t="str">
        <f aca="false">IF(OR(FT$1="",INDEX(Tbl_Tests_Main,COLUMN(FT2)-COLUMN($FR$2),1)=""),"",INDEX(Tbl_Tests_Main,COLUMN(FT2)-COLUMN($FR$2),1))</f>
        <v/>
      </c>
      <c r="FU2" s="206" t="str">
        <f aca="false">IF(OR(FU$1="",INDEX(Tbl_Tests_Main,COLUMN(FU2)-COLUMN($FR$2),1)=""),"",INDEX(Tbl_Tests_Main,COLUMN(FU2)-COLUMN($FR$2),1))</f>
        <v/>
      </c>
      <c r="FV2" s="206" t="str">
        <f aca="false">IF(OR(FV$1="",INDEX(Tbl_Tests_Main,COLUMN(FV2)-COLUMN($FR$2),1)=""),"",INDEX(Tbl_Tests_Main,COLUMN(FV2)-COLUMN($FR$2),1))</f>
        <v/>
      </c>
      <c r="FW2" s="206" t="str">
        <f aca="false">IF(OR(FW$1="",INDEX(Tbl_Tests_Main,COLUMN(FW2)-COLUMN($FR$2),1)=""),"",INDEX(Tbl_Tests_Main,COLUMN(FW2)-COLUMN($FR$2),1))</f>
        <v/>
      </c>
      <c r="FX2" s="206" t="str">
        <f aca="false">IF(OR(FX$1="",INDEX(Tbl_Tests_Main,COLUMN(FX2)-COLUMN($FR$2),1)=""),"",INDEX(Tbl_Tests_Main,COLUMN(FX2)-COLUMN($FR$2),1))</f>
        <v/>
      </c>
      <c r="FY2" s="206" t="str">
        <f aca="false">IF(OR(FY$1="",INDEX(Tbl_Tests_Main,COLUMN(FY2)-COLUMN($FR$2),1)=""),"",INDEX(Tbl_Tests_Main,COLUMN(FY2)-COLUMN($FR$2),1))</f>
        <v/>
      </c>
      <c r="FZ2" s="206" t="str">
        <f aca="false">IF(OR(FZ$1="",INDEX(Tbl_Tests_Main,COLUMN(FZ2)-COLUMN($FR$2),1)=""),"",INDEX(Tbl_Tests_Main,COLUMN(FZ2)-COLUMN($FR$2),1))</f>
        <v/>
      </c>
      <c r="GA2" s="206" t="str">
        <f aca="false">IF(OR(GA$1="",INDEX(Tbl_Tests_Main,COLUMN(GA2)-COLUMN($FR$2),1)=""),"",INDEX(Tbl_Tests_Main,COLUMN(GA2)-COLUMN($FR$2),1))</f>
        <v/>
      </c>
      <c r="GB2" s="206" t="str">
        <f aca="false">IF(OR(GB$1="",INDEX(Tbl_Tests_Main,COLUMN(GB2)-COLUMN($FR$2),1)=""),"",INDEX(Tbl_Tests_Main,COLUMN(GB2)-COLUMN($FR$2),1))</f>
        <v/>
      </c>
      <c r="GC2" s="206" t="str">
        <f aca="false">IF(OR(GC$1="",INDEX(Tbl_Tests_Main,COLUMN(GC2)-COLUMN($FR$2),1)=""),"",INDEX(Tbl_Tests_Main,COLUMN(GC2)-COLUMN($FR$2),1))</f>
        <v/>
      </c>
      <c r="GD2" s="206" t="str">
        <f aca="false">IF(OR(GD$1="",INDEX(Tbl_Tests_Main,COLUMN(GD2)-COLUMN($FR$2),1)=""),"",INDEX(Tbl_Tests_Main,COLUMN(GD2)-COLUMN($FR$2),1))</f>
        <v/>
      </c>
      <c r="GE2" s="206" t="str">
        <f aca="false">IF(OR(GE$1="",INDEX(Tbl_Tests_Main,COLUMN(GE2)-COLUMN($GD$2),1)=""),"",INDEX(Tbl_Tests_Main,COLUMN(GE2)-COLUMN($GD$2),1))</f>
        <v/>
      </c>
      <c r="GF2" s="206" t="str">
        <f aca="false">IF(OR(GF$1="",INDEX(Tbl_Tests_Main,COLUMN(GF2)-COLUMN($GD$2),1)=""),"",INDEX(Tbl_Tests_Main,COLUMN(GF2)-COLUMN($GD$2),1))</f>
        <v/>
      </c>
      <c r="GG2" s="206" t="str">
        <f aca="false">IF(OR(GG$1="",INDEX(Tbl_Tests_Main,COLUMN(GG2)-COLUMN($GD$2),1)=""),"",INDEX(Tbl_Tests_Main,COLUMN(GG2)-COLUMN($GD$2),1))</f>
        <v/>
      </c>
      <c r="GH2" s="206" t="str">
        <f aca="false">IF(OR(GH$1="",INDEX(Tbl_Tests_Main,COLUMN(GH2)-COLUMN($GD$2),1)=""),"",INDEX(Tbl_Tests_Main,COLUMN(GH2)-COLUMN($GD$2),1))</f>
        <v/>
      </c>
      <c r="GI2" s="206" t="str">
        <f aca="false">IF(OR(GI$1="",INDEX(Tbl_Tests_Main,COLUMN(GI2)-COLUMN($GD$2),1)=""),"",INDEX(Tbl_Tests_Main,COLUMN(GI2)-COLUMN($GD$2),1))</f>
        <v/>
      </c>
      <c r="GJ2" s="206" t="str">
        <f aca="false">IF(OR(GJ$1="",INDEX(Tbl_Tests_Main,COLUMN(GJ2)-COLUMN($GD$2),1)=""),"",INDEX(Tbl_Tests_Main,COLUMN(GJ2)-COLUMN($GD$2),1))</f>
        <v/>
      </c>
      <c r="GK2" s="206" t="str">
        <f aca="false">IF(OR(GK$1="",INDEX(Tbl_Tests_Main,COLUMN(GK2)-COLUMN($GD$2),1)=""),"",INDEX(Tbl_Tests_Main,COLUMN(GK2)-COLUMN($GD$2),1))</f>
        <v/>
      </c>
      <c r="GL2" s="206" t="str">
        <f aca="false">IF(OR(GL$1="",INDEX(Tbl_Tests_Main,COLUMN(GL2)-COLUMN($GD$2),1)=""),"",INDEX(Tbl_Tests_Main,COLUMN(GL2)-COLUMN($GD$2),1))</f>
        <v/>
      </c>
      <c r="GM2" s="206" t="str">
        <f aca="false">IF(OR(GM$1="",INDEX(Tbl_Tests_Main,COLUMN(GM2)-COLUMN($GD$2),1)=""),"",INDEX(Tbl_Tests_Main,COLUMN(GM2)-COLUMN($GD$2),1))</f>
        <v/>
      </c>
      <c r="GN2" s="206" t="str">
        <f aca="false">IF(OR(GN$1="",INDEX(Tbl_Tests_Main,COLUMN(GN2)-COLUMN($GD$2),1)=""),"",INDEX(Tbl_Tests_Main,COLUMN(GN2)-COLUMN($GD$2),1))</f>
        <v/>
      </c>
      <c r="GO2" s="206" t="str">
        <f aca="false">IF(OR(GO$1="",INDEX(Tbl_Tests_Main,COLUMN(GO2)-COLUMN($GD$2),1)=""),"",INDEX(Tbl_Tests_Main,COLUMN(GO2)-COLUMN($GD$2),1))</f>
        <v/>
      </c>
      <c r="GP2" s="206" t="str">
        <f aca="false">IF(OR(GP$1="",INDEX(Tbl_Tests_Main,COLUMN(GP2)-COLUMN($GD$2),1)=""),"",INDEX(Tbl_Tests_Main,COLUMN(GP2)-COLUMN($GD$2),1))</f>
        <v/>
      </c>
      <c r="GQ2" s="214" t="str">
        <f aca="false">IF(GQ1="","","FINAL")</f>
        <v>FINAL</v>
      </c>
      <c r="GR2" s="214" t="str">
        <f aca="false">IF(GR1="","","FINAL")</f>
        <v>FINAL</v>
      </c>
      <c r="GS2" s="214" t="str">
        <f aca="false">IF(GS1="","","FINAL")</f>
        <v>FINAL</v>
      </c>
      <c r="GT2" s="214" t="str">
        <f aca="false">IF(GT1="","","FINAL")</f>
        <v/>
      </c>
      <c r="GU2" s="214" t="str">
        <f aca="false">IF(GU1="","","FINAL")</f>
        <v/>
      </c>
      <c r="GV2" s="214" t="str">
        <f aca="false">IF(GV1="","","FINAL")</f>
        <v/>
      </c>
      <c r="GW2" s="214" t="str">
        <f aca="false">IF(GW1="","","FINAL")</f>
        <v/>
      </c>
      <c r="GX2" s="214" t="str">
        <f aca="false">IF(GX1="","","FINAL")</f>
        <v/>
      </c>
      <c r="GY2" s="214" t="str">
        <f aca="false">IF(GY1="","","FINAL")</f>
        <v/>
      </c>
      <c r="GZ2" s="214" t="str">
        <f aca="false">IF(GZ1="","","FINAL")</f>
        <v/>
      </c>
      <c r="HA2" s="214" t="str">
        <f aca="false">IF(HA1="","","FINAL")</f>
        <v/>
      </c>
      <c r="HB2" s="214" t="str">
        <f aca="false">IF(HB1="","","FINAL")</f>
        <v/>
      </c>
      <c r="HC2" s="215"/>
      <c r="HD2" s="216" t="str">
        <f aca="false">IF(INDEX(Tbl_Tests_Main,COLUMN(HD2)-COLUMN($HC$2),1)="","",INDEX(Tbl_Tests_Main,COLUMN(HD2)-COLUMN($HC$2),1))</f>
        <v>Assessment 1</v>
      </c>
      <c r="HE2" s="216" t="str">
        <f aca="false">IF(INDEX(Tbl_Tests_Main,COLUMN(HE2)-COLUMN($HC$2),1)="","",INDEX(Tbl_Tests_Main,COLUMN(HE2)-COLUMN($HC$2),1))</f>
        <v>Assessment 2</v>
      </c>
      <c r="HF2" s="216" t="str">
        <f aca="false">IF(INDEX(Tbl_Tests_Main,COLUMN(HF2)-COLUMN($HC$2),1)="","",INDEX(Tbl_Tests_Main,COLUMN(HF2)-COLUMN($HC$2),1))</f>
        <v/>
      </c>
      <c r="HG2" s="216" t="str">
        <f aca="false">IF(INDEX(Tbl_Tests_Main,COLUMN(HG2)-COLUMN($HC$2),1)="","",INDEX(Tbl_Tests_Main,COLUMN(HG2)-COLUMN($HC$2),1))</f>
        <v/>
      </c>
      <c r="HH2" s="216" t="str">
        <f aca="false">IF(INDEX(Tbl_Tests_Main,COLUMN(HH2)-COLUMN($HC$2),1)="","",INDEX(Tbl_Tests_Main,COLUMN(HH2)-COLUMN($HC$2),1))</f>
        <v/>
      </c>
      <c r="HI2" s="216" t="str">
        <f aca="false">IF(INDEX(Tbl_Tests_Main,COLUMN(HI2)-COLUMN($HC$2),1)="","",INDEX(Tbl_Tests_Main,COLUMN(HI2)-COLUMN($HC$2),1))</f>
        <v/>
      </c>
      <c r="HJ2" s="216" t="str">
        <f aca="false">IF(INDEX(Tbl_Tests_Main,COLUMN(HJ2)-COLUMN($HC$2),1)="","",INDEX(Tbl_Tests_Main,COLUMN(HJ2)-COLUMN($HC$2),1))</f>
        <v/>
      </c>
      <c r="HK2" s="216" t="str">
        <f aca="false">IF(INDEX(Tbl_Tests_Main,COLUMN(HK2)-COLUMN($HC$2),1)="","",INDEX(Tbl_Tests_Main,COLUMN(HK2)-COLUMN($HC$2),1))</f>
        <v/>
      </c>
      <c r="HL2" s="216" t="str">
        <f aca="false">IF(INDEX(Tbl_Tests_Main,COLUMN(HL2)-COLUMN($HC$2),1)="","",INDEX(Tbl_Tests_Main,COLUMN(HL2)-COLUMN($HC$2),1))</f>
        <v/>
      </c>
      <c r="HM2" s="216" t="str">
        <f aca="false">IF(INDEX(Tbl_Tests_Main,COLUMN(HM2)-COLUMN($HC$2),1)="","",INDEX(Tbl_Tests_Main,COLUMN(HM2)-COLUMN($HC$2),1))</f>
        <v/>
      </c>
      <c r="HN2" s="216" t="str">
        <f aca="false">IF(INDEX(Tbl_Tests_Main,COLUMN(HN2)-COLUMN($HC$2),1)="","",INDEX(Tbl_Tests_Main,COLUMN(HN2)-COLUMN($HC$2),1))</f>
        <v/>
      </c>
      <c r="HO2" s="216" t="str">
        <f aca="false">IF(INDEX(Tbl_Tests_Main,COLUMN(HO2)-COLUMN($HC$2),1)="","",INDEX(Tbl_Tests_Main,COLUMN(HO2)-COLUMN($HC$2),1))</f>
        <v/>
      </c>
      <c r="HP2" s="201" t="s">
        <v>87</v>
      </c>
    </row>
    <row r="3" customFormat="false" ht="15" hidden="false" customHeight="false" outlineLevel="0" collapsed="false">
      <c r="A3" s="201" t="n">
        <f aca="false">INDEX(Tbl_Marks,ROW(A3)-ROW($A$2),1)</f>
        <v>0</v>
      </c>
      <c r="B3" s="201" t="str">
        <f aca="false">IF(LEN(INDEX(Tbl_Marks,ROW(B3)-ROW($B$2),2))=0,"",INDEX(Tbl_Marks,ROW(B3)-ROW($B$2),2))</f>
        <v/>
      </c>
      <c r="C3" s="201" t="str">
        <f aca="false">IF(OR($B3="",C$2=""),"",SUMIF(Entry!$A$4:$EP$4,C$2,INDEX(Tbl_Marks,MATCH($B3,Tbl_Student_Names,0),)))</f>
        <v/>
      </c>
      <c r="D3" s="201" t="str">
        <f aca="false">IF(OR($B3="",D$2=""),"",SUMIF(Entry!$A$4:$EP$4,D$2,INDEX(Tbl_Marks,MATCH($B3,Tbl_Student_Names,0),)))</f>
        <v/>
      </c>
      <c r="E3" s="201" t="str">
        <f aca="false">IF(OR($B3="",E$2=""),"",SUMIF(Entry!$A$4:$EP$4,E$2,INDEX(Tbl_Marks,MATCH($B3,Tbl_Student_Names,0),)))</f>
        <v/>
      </c>
      <c r="F3" s="201" t="str">
        <f aca="false">IF(OR($B3="",F$2=""),"",SUMIF(Entry!$A$4:$EP$4,F$2,INDEX(Tbl_Marks,MATCH($B3,Tbl_Student_Names,0),)))</f>
        <v/>
      </c>
      <c r="G3" s="201" t="str">
        <f aca="false">IF(OR($B3="",G$2=""),"",SUMIF(Entry!$A$4:$EP$4,G$2,INDEX(Tbl_Marks,MATCH($B3,Tbl_Student_Names,0),)))</f>
        <v/>
      </c>
      <c r="H3" s="201" t="str">
        <f aca="false">IF(OR($B3="",H$2=""),"",SUMIF(Entry!$A$4:$EP$4,H$2,INDEX(Tbl_Marks,MATCH($B3,Tbl_Student_Names,0),)))</f>
        <v/>
      </c>
      <c r="I3" s="201" t="str">
        <f aca="false">IF(OR($B3="",I$2=""),"",SUMIF(Entry!$A$4:$EP$4,I$2,INDEX(Tbl_Marks,MATCH($B3,Tbl_Student_Names,0),)))</f>
        <v/>
      </c>
      <c r="J3" s="201" t="str">
        <f aca="false">IF(OR($B3="",J$2=""),"",SUMIF(Entry!$A$4:$EP$4,J$2,INDEX(Tbl_Marks,MATCH($B3,Tbl_Student_Names,0),)))</f>
        <v/>
      </c>
      <c r="K3" s="201" t="str">
        <f aca="false">IF(OR($B3="",K$2=""),"",SUMIF(Entry!$A$4:$EP$4,K$2,INDEX(Tbl_Marks,MATCH($B3,Tbl_Student_Names,0),)))</f>
        <v/>
      </c>
      <c r="L3" s="201" t="str">
        <f aca="false">IF(OR($B3="",L$2=""),"",SUMIF(Entry!$A$4:$EP$4,L$2,INDEX(Tbl_Marks,MATCH($B3,Tbl_Student_Names,0),)))</f>
        <v/>
      </c>
      <c r="M3" s="201" t="str">
        <f aca="false">IF(OR($B3="",M$2=""),"",SUMIF(Entry!$A$4:$EP$4,M$2,INDEX(Tbl_Marks,MATCH($B3,Tbl_Student_Names,0),)))</f>
        <v/>
      </c>
      <c r="N3" s="201" t="str">
        <f aca="false">IF(OR($B3="",N$2=""),"",SUMIF(Entry!$A$4:$EP$4,N$2,INDEX(Tbl_Marks,MATCH($B3,Tbl_Student_Names,0),)))</f>
        <v/>
      </c>
      <c r="O3" s="217" t="str">
        <f aca="false">IF($B3="","",(HP3*Num_Subjects*100))</f>
        <v/>
      </c>
      <c r="P3" s="218" t="str">
        <f aca="false" t="array" ref="P3:P3">IF(OR($B3="",P$2=""),"",IF(MIN(IF(Help_Lookup_Tests=P$2,$BC3:$GP3,""))&gt;=I_PassPercentage,"PASS","FAIL"))</f>
        <v/>
      </c>
      <c r="Q3" s="218" t="str">
        <f aca="false" t="array" ref="Q3:Q3">IF(OR($B3="",Q$2=""),"",IF(MIN(IF(Help_Lookup_Tests=Q$2,$BC3:$GP3,""))&gt;=I_PassPercentage,"PASS","FAIL"))</f>
        <v/>
      </c>
      <c r="R3" s="218" t="str">
        <f aca="false" t="array" ref="R3:R3">IF(OR($B3="",R$2=""),"",IF(MIN(IF(Help_Lookup_Tests=R$2,$BC3:$GP3,""))&gt;=I_PassPercentage,"PASS","FAIL"))</f>
        <v/>
      </c>
      <c r="S3" s="218" t="str">
        <f aca="false" t="array" ref="S3:S3">IF(OR($B3="",S$2=""),"",IF(MIN(IF(Help_Lookup_Tests=S$2,$BC3:$GP3,""))&gt;=I_PassPercentage,"PASS","FAIL"))</f>
        <v/>
      </c>
      <c r="T3" s="218" t="str">
        <f aca="false" t="array" ref="T3:T3">IF(OR($B3="",T$2=""),"",IF(MIN(IF(Help_Lookup_Tests=T$2,$BC3:$GP3,""))&gt;=I_PassPercentage,"PASS","FAIL"))</f>
        <v/>
      </c>
      <c r="U3" s="218" t="str">
        <f aca="false" t="array" ref="U3:U3">IF(OR($B3="",U$2=""),"",IF(MIN(IF(Help_Lookup_Tests=U$2,$BC3:$GP3,""))&gt;=I_PassPercentage,"PASS","FAIL"))</f>
        <v/>
      </c>
      <c r="V3" s="218" t="str">
        <f aca="false" t="array" ref="V3:V3">IF(OR($B3="",V$2=""),"",IF(MIN(IF(Help_Lookup_Tests=V$2,$BC3:$GP3,""))&gt;=I_PassPercentage,"PASS","FAIL"))</f>
        <v/>
      </c>
      <c r="W3" s="218" t="str">
        <f aca="false" t="array" ref="W3:W3">IF(OR($B3="",W$2=""),"",IF(MIN(IF(Help_Lookup_Tests=W$2,$BC3:$GP3,""))&gt;=I_PassPercentage,"PASS","FAIL"))</f>
        <v/>
      </c>
      <c r="X3" s="218" t="str">
        <f aca="false" t="array" ref="X3:X3">IF(OR($B3="",X$2=""),"",IF(MIN(IF(Help_Lookup_Tests=X$2,$BC3:$GP3,""))&gt;=I_PassPercentage,"PASS","FAIL"))</f>
        <v/>
      </c>
      <c r="Y3" s="218" t="str">
        <f aca="false" t="array" ref="Y3:Y3">IF(OR($B3="",Y$2=""),"",IF(MIN(IF(Help_Lookup_Tests=Y$2,$BC3:$GP3,""))&gt;=I_PassPercentage,"PASS","FAIL"))</f>
        <v/>
      </c>
      <c r="Z3" s="218" t="str">
        <f aca="false" t="array" ref="Z3:Z3">IF(OR($B3="",Z$2=""),"",IF(MIN(IF(Help_Lookup_Tests=Z$2,$BC3:$GP3,""))&gt;=I_PassPercentage,"PASS","FAIL"))</f>
        <v/>
      </c>
      <c r="AA3" s="218" t="str">
        <f aca="false" t="array" ref="AA3:AA3">IF(OR($B3="",AA$2=""),"",IF(MIN(IF(Help_Lookup_Tests=AA$2,$BC3:$GP3,""))&gt;=I_PassPercentage,"PASS","FAIL"))</f>
        <v/>
      </c>
      <c r="AB3" s="219" t="str">
        <f aca="false" t="array" ref="AB3:AB3">IF(OR($B3=""),"",IF(MIN(IF($GQ$2:$HB$2="FINAL",$GQ3:$HB3,""))&gt;=I_PassPercentage,"PASS","FAIL"))</f>
        <v/>
      </c>
      <c r="AC3" s="201" t="str">
        <f aca="false">IF(OR($B3="",AC$2="",P3="FAIL"),"",C3)</f>
        <v/>
      </c>
      <c r="AD3" s="201" t="str">
        <f aca="false">IF(OR($B3="",AD$2="",Q3="FAIL"),"",D3)</f>
        <v/>
      </c>
      <c r="AE3" s="201" t="str">
        <f aca="false">IF(OR($B3="",AE$2="",R3="FAIL"),"",E3)</f>
        <v/>
      </c>
      <c r="AF3" s="201" t="str">
        <f aca="false">IF(OR($B3="",AF$2="",S3="FAIL"),"",F3)</f>
        <v/>
      </c>
      <c r="AG3" s="201" t="str">
        <f aca="false">IF(OR($B3="",AG$2="",T3="FAIL"),"",G3)</f>
        <v/>
      </c>
      <c r="AH3" s="201" t="str">
        <f aca="false">IF(OR($B3="",AH$2="",U3="FAIL"),"",H3)</f>
        <v/>
      </c>
      <c r="AI3" s="201" t="str">
        <f aca="false">IF(OR($B3="",AI$2="",V3="FAIL"),"",I3)</f>
        <v/>
      </c>
      <c r="AJ3" s="201" t="str">
        <f aca="false">IF(OR($B3="",AJ$2="",W3="FAIL"),"",J3)</f>
        <v/>
      </c>
      <c r="AK3" s="201" t="str">
        <f aca="false">IF(OR($B3="",AK$2="",X3="FAIL"),"",K3)</f>
        <v/>
      </c>
      <c r="AL3" s="201" t="str">
        <f aca="false">IF(OR($B3="",AL$2="",Y3="FAIL"),"",L3)</f>
        <v/>
      </c>
      <c r="AM3" s="201" t="str">
        <f aca="false">IF(OR($B3="",AM$2="",Z3="FAIL"),"",M3)</f>
        <v/>
      </c>
      <c r="AN3" s="201" t="str">
        <f aca="false">IF(OR($B3="",AN$2="",AA3="FAIL"),"",N3)</f>
        <v/>
      </c>
      <c r="AO3" s="220" t="str">
        <f aca="false">IF(OR($B3="",AB3="FAIL"),"",O3)</f>
        <v/>
      </c>
      <c r="AP3" s="221" t="str">
        <f aca="false">IFERROR(IF(OR(AP$2="",$B3=""),"",RANK(AC3,AC$3:AC$52,0)),"NR")</f>
        <v/>
      </c>
      <c r="AQ3" s="221" t="str">
        <f aca="false">IFERROR(IF(OR(AQ$2="",$B3=""),"",RANK(AD3,AD$3:AD$52,0)),"NR")</f>
        <v/>
      </c>
      <c r="AR3" s="221" t="str">
        <f aca="false">IFERROR(IF(OR(AR$2="",$B3=""),"",RANK(AE3,AE$3:AE$52,0)),"NR")</f>
        <v/>
      </c>
      <c r="AS3" s="221" t="str">
        <f aca="false">IFERROR(IF(OR(AS$2="",$B3=""),"",RANK(AF3,AF$3:AF$52,0)),"NR")</f>
        <v/>
      </c>
      <c r="AT3" s="221" t="str">
        <f aca="false">IFERROR(IF(OR(AT$2="",$B3=""),"",RANK(AG3,AG$3:AG$52,0)),"NR")</f>
        <v/>
      </c>
      <c r="AU3" s="221" t="str">
        <f aca="false">IFERROR(IF(OR(AU$2="",$B3=""),"",RANK(AH3,AH$3:AH$52,0)),"NR")</f>
        <v/>
      </c>
      <c r="AV3" s="221" t="str">
        <f aca="false">IFERROR(IF(OR(AV$2="",$B3=""),"",RANK(AI3,AI$3:AI$52,0)),"NR")</f>
        <v/>
      </c>
      <c r="AW3" s="221" t="str">
        <f aca="false">IFERROR(IF(OR(AW$2="",$B3=""),"",RANK(AJ3,AJ$3:AJ$52,0)),"NR")</f>
        <v/>
      </c>
      <c r="AX3" s="221" t="str">
        <f aca="false">IFERROR(IF(OR(AX$2="",$B3=""),"",RANK(AK3,AK$3:AK$52,0)),"NR")</f>
        <v/>
      </c>
      <c r="AY3" s="221" t="str">
        <f aca="false">IFERROR(IF(OR(AY$2="",$B3=""),"",RANK(AL3,AL$3:AL$52,0)),"NR")</f>
        <v/>
      </c>
      <c r="AZ3" s="221" t="str">
        <f aca="false">IFERROR(IF(OR(AZ$2="",$B3=""),"",RANK(AM3,AM$3:AM$52,0)),"NR")</f>
        <v/>
      </c>
      <c r="BA3" s="221" t="str">
        <f aca="false">IFERROR(IF(OR(BA$2="",$B3=""),"",RANK(AN3,AN$3:AN$52,0)),"NR")</f>
        <v/>
      </c>
      <c r="BB3" s="211" t="str">
        <f aca="false">IFERROR(IF($B3="","",RANK(AO3,AO$3:AO$52,0)),"NR")</f>
        <v/>
      </c>
      <c r="BC3" s="222" t="str">
        <f aca="false">IF(OR($B3="",BC$2=""),"",SUMIFS(INDEX(Tbl_Marks,MATCH($B3,Tbl_Student_Names,0),),Entry!$A$4:$EP$4,BC$2,Entry!$A$5:$EP$5,BC$1) / SUMIFS(Entry!$C$6:$EP$6,Entry!$C$4:$EP$4,BC$2,Entry!$C$5:$EP$5,BC$1))</f>
        <v/>
      </c>
      <c r="BD3" s="222" t="str">
        <f aca="false">IF(OR($B3="",BD$2=""),"",SUMIFS(INDEX(Tbl_Marks,MATCH($B3,Tbl_Student_Names,0),),Entry!$A$4:$EP$4,BD$2,Entry!$A$5:$EP$5,BD$1) / SUMIFS(Entry!$C$6:$EP$6,Entry!$C$4:$EP$4,BD$2,Entry!$C$5:$EP$5,BD$1))</f>
        <v/>
      </c>
      <c r="BE3" s="222" t="str">
        <f aca="false">IF(OR($B3="",BE$2=""),"",SUMIFS(INDEX(Tbl_Marks,MATCH($B3,Tbl_Student_Names,0),),Entry!$A$4:$EP$4,BE$2,Entry!$A$5:$EP$5,BE$1) / SUMIFS(Entry!$C$6:$EP$6,Entry!$C$4:$EP$4,BE$2,Entry!$C$5:$EP$5,BE$1))</f>
        <v/>
      </c>
      <c r="BF3" s="222" t="str">
        <f aca="false">IF(OR($B3="",BF$2=""),"",SUMIFS(INDEX(Tbl_Marks,MATCH($B3,Tbl_Student_Names,0),),Entry!$A$4:$EP$4,BF$2,Entry!$A$5:$EP$5,BF$1) / SUMIFS(Entry!$C$6:$EP$6,Entry!$C$4:$EP$4,BF$2,Entry!$C$5:$EP$5,BF$1))</f>
        <v/>
      </c>
      <c r="BG3" s="222" t="str">
        <f aca="false">IF(OR($B3="",BG$2=""),"",SUMIFS(INDEX(Tbl_Marks,MATCH($B3,Tbl_Student_Names,0),),Entry!$A$4:$EP$4,BG$2,Entry!$A$5:$EP$5,BG$1) / SUMIFS(Entry!$C$6:$EP$6,Entry!$C$4:$EP$4,BG$2,Entry!$C$5:$EP$5,BG$1))</f>
        <v/>
      </c>
      <c r="BH3" s="222" t="str">
        <f aca="false">IF(OR($B3="",BH$2=""),"",SUMIFS(INDEX(Tbl_Marks,MATCH($B3,Tbl_Student_Names,0),),Entry!$A$4:$EP$4,BH$2,Entry!$A$5:$EP$5,BH$1) / SUMIFS(Entry!$C$6:$EP$6,Entry!$C$4:$EP$4,BH$2,Entry!$C$5:$EP$5,BH$1))</f>
        <v/>
      </c>
      <c r="BI3" s="222" t="str">
        <f aca="false">IF(OR($B3="",BI$2=""),"",SUMIFS(INDEX(Tbl_Marks,MATCH($B3,Tbl_Student_Names,0),),Entry!$A$4:$EP$4,BI$2,Entry!$A$5:$EP$5,BI$1) / SUMIFS(Entry!$C$6:$EP$6,Entry!$C$4:$EP$4,BI$2,Entry!$C$5:$EP$5,BI$1))</f>
        <v/>
      </c>
      <c r="BJ3" s="222" t="str">
        <f aca="false">IF(OR($B3="",BJ$2=""),"",SUMIFS(INDEX(Tbl_Marks,MATCH($B3,Tbl_Student_Names,0),),Entry!$A$4:$EP$4,BJ$2,Entry!$A$5:$EP$5,BJ$1) / SUMIFS(Entry!$C$6:$EP$6,Entry!$C$4:$EP$4,BJ$2,Entry!$C$5:$EP$5,BJ$1))</f>
        <v/>
      </c>
      <c r="BK3" s="222" t="str">
        <f aca="false">IF(OR($B3="",BK$2=""),"",SUMIFS(INDEX(Tbl_Marks,MATCH($B3,Tbl_Student_Names,0),),Entry!$A$4:$EP$4,BK$2,Entry!$A$5:$EP$5,BK$1) / SUMIFS(Entry!$C$6:$EP$6,Entry!$C$4:$EP$4,BK$2,Entry!$C$5:$EP$5,BK$1))</f>
        <v/>
      </c>
      <c r="BL3" s="222" t="str">
        <f aca="false">IF(OR($B3="",BL$2=""),"",SUMIFS(INDEX(Tbl_Marks,MATCH($B3,Tbl_Student_Names,0),),Entry!$A$4:$EP$4,BL$2,Entry!$A$5:$EP$5,BL$1) / SUMIFS(Entry!$C$6:$EP$6,Entry!$C$4:$EP$4,BL$2,Entry!$C$5:$EP$5,BL$1))</f>
        <v/>
      </c>
      <c r="BM3" s="222" t="str">
        <f aca="false">IF(OR($B3="",BM$2=""),"",SUMIFS(INDEX(Tbl_Marks,MATCH($B3,Tbl_Student_Names,0),),Entry!$A$4:$EP$4,BM$2,Entry!$A$5:$EP$5,BM$1) / SUMIFS(Entry!$C$6:$EP$6,Entry!$C$4:$EP$4,BM$2,Entry!$C$5:$EP$5,BM$1))</f>
        <v/>
      </c>
      <c r="BN3" s="222" t="str">
        <f aca="false">IF(OR($B3="",BN$2=""),"",SUMIFS(INDEX(Tbl_Marks,MATCH($B3,Tbl_Student_Names,0),),Entry!$A$4:$EP$4,BN$2,Entry!$A$5:$EP$5,BN$1) / SUMIFS(Entry!$C$6:$EP$6,Entry!$C$4:$EP$4,BN$2,Entry!$C$5:$EP$5,BN$1))</f>
        <v/>
      </c>
      <c r="BO3" s="222" t="str">
        <f aca="false">IF(OR($B3="",BO$2=""),"",SUMIFS(INDEX(Tbl_Marks,MATCH($B3,Tbl_Student_Names,0),),Entry!$A$4:$EP$4,BO$2,Entry!$A$5:$EP$5,BO$1) / SUMIFS(Entry!$C$6:$EP$6,Entry!$C$4:$EP$4,BO$2,Entry!$C$5:$EP$5,BO$1))</f>
        <v/>
      </c>
      <c r="BP3" s="222" t="str">
        <f aca="false">IF(OR($B3="",BP$2=""),"",SUMIFS(INDEX(Tbl_Marks,MATCH($B3,Tbl_Student_Names,0),),Entry!$A$4:$EP$4,BP$2,Entry!$A$5:$EP$5,BP$1) / SUMIFS(Entry!$C$6:$EP$6,Entry!$C$4:$EP$4,BP$2,Entry!$C$5:$EP$5,BP$1))</f>
        <v/>
      </c>
      <c r="BQ3" s="222" t="str">
        <f aca="false">IF(OR($B3="",BQ$2=""),"",SUMIFS(INDEX(Tbl_Marks,MATCH($B3,Tbl_Student_Names,0),),Entry!$A$4:$EP$4,BQ$2,Entry!$A$5:$EP$5,BQ$1) / SUMIFS(Entry!$C$6:$EP$6,Entry!$C$4:$EP$4,BQ$2,Entry!$C$5:$EP$5,BQ$1))</f>
        <v/>
      </c>
      <c r="BR3" s="222" t="str">
        <f aca="false">IF(OR($B3="",BR$2=""),"",SUMIFS(INDEX(Tbl_Marks,MATCH($B3,Tbl_Student_Names,0),),Entry!$A$4:$EP$4,BR$2,Entry!$A$5:$EP$5,BR$1) / SUMIFS(Entry!$C$6:$EP$6,Entry!$C$4:$EP$4,BR$2,Entry!$C$5:$EP$5,BR$1))</f>
        <v/>
      </c>
      <c r="BS3" s="222" t="str">
        <f aca="false">IF(OR($B3="",BS$2=""),"",SUMIFS(INDEX(Tbl_Marks,MATCH($B3,Tbl_Student_Names,0),),Entry!$A$4:$EP$4,BS$2,Entry!$A$5:$EP$5,BS$1) / SUMIFS(Entry!$C$6:$EP$6,Entry!$C$4:$EP$4,BS$2,Entry!$C$5:$EP$5,BS$1))</f>
        <v/>
      </c>
      <c r="BT3" s="222" t="str">
        <f aca="false">IF(OR($B3="",BT$2=""),"",SUMIFS(INDEX(Tbl_Marks,MATCH($B3,Tbl_Student_Names,0),),Entry!$A$4:$EP$4,BT$2,Entry!$A$5:$EP$5,BT$1) / SUMIFS(Entry!$C$6:$EP$6,Entry!$C$4:$EP$4,BT$2,Entry!$C$5:$EP$5,BT$1))</f>
        <v/>
      </c>
      <c r="BU3" s="222" t="str">
        <f aca="false">IF(OR($B3="",BU$2=""),"",SUMIFS(INDEX(Tbl_Marks,MATCH($B3,Tbl_Student_Names,0),),Entry!$A$4:$EP$4,BU$2,Entry!$A$5:$EP$5,BU$1) / SUMIFS(Entry!$C$6:$EP$6,Entry!$C$4:$EP$4,BU$2,Entry!$C$5:$EP$5,BU$1))</f>
        <v/>
      </c>
      <c r="BV3" s="222" t="str">
        <f aca="false">IF(OR($B3="",BV$2=""),"",SUMIFS(INDEX(Tbl_Marks,MATCH($B3,Tbl_Student_Names,0),),Entry!$A$4:$EP$4,BV$2,Entry!$A$5:$EP$5,BV$1) / SUMIFS(Entry!$C$6:$EP$6,Entry!$C$4:$EP$4,BV$2,Entry!$C$5:$EP$5,BV$1))</f>
        <v/>
      </c>
      <c r="BW3" s="222" t="str">
        <f aca="false">IF(OR($B3="",BW$2=""),"",SUMIFS(INDEX(Tbl_Marks,MATCH($B3,Tbl_Student_Names,0),),Entry!$A$4:$EP$4,BW$2,Entry!$A$5:$EP$5,BW$1) / SUMIFS(Entry!$C$6:$EP$6,Entry!$C$4:$EP$4,BW$2,Entry!$C$5:$EP$5,BW$1))</f>
        <v/>
      </c>
      <c r="BX3" s="222" t="str">
        <f aca="false">IF(OR($B3="",BX$2=""),"",SUMIFS(INDEX(Tbl_Marks,MATCH($B3,Tbl_Student_Names,0),),Entry!$A$4:$EP$4,BX$2,Entry!$A$5:$EP$5,BX$1) / SUMIFS(Entry!$C$6:$EP$6,Entry!$C$4:$EP$4,BX$2,Entry!$C$5:$EP$5,BX$1))</f>
        <v/>
      </c>
      <c r="BY3" s="222" t="str">
        <f aca="false">IF(OR($B3="",BY$2=""),"",SUMIFS(INDEX(Tbl_Marks,MATCH($B3,Tbl_Student_Names,0),),Entry!$A$4:$EP$4,BY$2,Entry!$A$5:$EP$5,BY$1) / SUMIFS(Entry!$C$6:$EP$6,Entry!$C$4:$EP$4,BY$2,Entry!$C$5:$EP$5,BY$1))</f>
        <v/>
      </c>
      <c r="BZ3" s="222" t="str">
        <f aca="false">IF(OR($B3="",BZ$2=""),"",SUMIFS(INDEX(Tbl_Marks,MATCH($B3,Tbl_Student_Names,0),),Entry!$A$4:$EP$4,BZ$2,Entry!$A$5:$EP$5,BZ$1) / SUMIFS(Entry!$C$6:$EP$6,Entry!$C$4:$EP$4,BZ$2,Entry!$C$5:$EP$5,BZ$1))</f>
        <v/>
      </c>
      <c r="CA3" s="222" t="str">
        <f aca="false">IF(OR($B3="",CA$2=""),"",SUMIFS(INDEX(Tbl_Marks,MATCH($B3,Tbl_Student_Names,0),),Entry!$A$4:$EP$4,CA$2,Entry!$A$5:$EP$5,CA$1) / SUMIFS(Entry!$C$6:$EP$6,Entry!$C$4:$EP$4,CA$2,Entry!$C$5:$EP$5,CA$1))</f>
        <v/>
      </c>
      <c r="CB3" s="222" t="str">
        <f aca="false">IF(OR($B3="",CB$2=""),"",SUMIFS(INDEX(Tbl_Marks,MATCH($B3,Tbl_Student_Names,0),),Entry!$A$4:$EP$4,CB$2,Entry!$A$5:$EP$5,CB$1) / SUMIFS(Entry!$C$6:$EP$6,Entry!$C$4:$EP$4,CB$2,Entry!$C$5:$EP$5,CB$1))</f>
        <v/>
      </c>
      <c r="CC3" s="222" t="str">
        <f aca="false">IF(OR($B3="",CC$2=""),"",SUMIFS(INDEX(Tbl_Marks,MATCH($B3,Tbl_Student_Names,0),),Entry!$A$4:$EP$4,CC$2,Entry!$A$5:$EP$5,CC$1) / SUMIFS(Entry!$C$6:$EP$6,Entry!$C$4:$EP$4,CC$2,Entry!$C$5:$EP$5,CC$1))</f>
        <v/>
      </c>
      <c r="CD3" s="222" t="str">
        <f aca="false">IF(OR($B3="",CD$2=""),"",SUMIFS(INDEX(Tbl_Marks,MATCH($B3,Tbl_Student_Names,0),),Entry!$A$4:$EP$4,CD$2,Entry!$A$5:$EP$5,CD$1) / SUMIFS(Entry!$C$6:$EP$6,Entry!$C$4:$EP$4,CD$2,Entry!$C$5:$EP$5,CD$1))</f>
        <v/>
      </c>
      <c r="CE3" s="222" t="str">
        <f aca="false">IF(OR($B3="",CE$2=""),"",SUMIFS(INDEX(Tbl_Marks,MATCH($B3,Tbl_Student_Names,0),),Entry!$A$4:$EP$4,CE$2,Entry!$A$5:$EP$5,CE$1) / SUMIFS(Entry!$C$6:$EP$6,Entry!$C$4:$EP$4,CE$2,Entry!$C$5:$EP$5,CE$1))</f>
        <v/>
      </c>
      <c r="CF3" s="222" t="str">
        <f aca="false">IF(OR($B3="",CF$2=""),"",SUMIFS(INDEX(Tbl_Marks,MATCH($B3,Tbl_Student_Names,0),),Entry!$A$4:$EP$4,CF$2,Entry!$A$5:$EP$5,CF$1) / SUMIFS(Entry!$C$6:$EP$6,Entry!$C$4:$EP$4,CF$2,Entry!$C$5:$EP$5,CF$1))</f>
        <v/>
      </c>
      <c r="CG3" s="222" t="str">
        <f aca="false">IF(OR($B3="",CG$2=""),"",SUMIFS(INDEX(Tbl_Marks,MATCH($B3,Tbl_Student_Names,0),),Entry!$A$4:$EP$4,CG$2,Entry!$A$5:$EP$5,CG$1) / SUMIFS(Entry!$C$6:$EP$6,Entry!$C$4:$EP$4,CG$2,Entry!$C$5:$EP$5,CG$1))</f>
        <v/>
      </c>
      <c r="CH3" s="222" t="str">
        <f aca="false">IF(OR($B3="",CH$2=""),"",SUMIFS(INDEX(Tbl_Marks,MATCH($B3,Tbl_Student_Names,0),),Entry!$A$4:$EP$4,CH$2,Entry!$A$5:$EP$5,CH$1) / SUMIFS(Entry!$C$6:$EP$6,Entry!$C$4:$EP$4,CH$2,Entry!$C$5:$EP$5,CH$1))</f>
        <v/>
      </c>
      <c r="CI3" s="222" t="str">
        <f aca="false">IF(OR($B3="",CI$2=""),"",SUMIFS(INDEX(Tbl_Marks,MATCH($B3,Tbl_Student_Names,0),),Entry!$A$4:$EP$4,CI$2,Entry!$A$5:$EP$5,CI$1) / SUMIFS(Entry!$C$6:$EP$6,Entry!$C$4:$EP$4,CI$2,Entry!$C$5:$EP$5,CI$1))</f>
        <v/>
      </c>
      <c r="CJ3" s="222" t="str">
        <f aca="false">IF(OR($B3="",CJ$2=""),"",SUMIFS(INDEX(Tbl_Marks,MATCH($B3,Tbl_Student_Names,0),),Entry!$A$4:$EP$4,CJ$2,Entry!$A$5:$EP$5,CJ$1) / SUMIFS(Entry!$C$6:$EP$6,Entry!$C$4:$EP$4,CJ$2,Entry!$C$5:$EP$5,CJ$1))</f>
        <v/>
      </c>
      <c r="CK3" s="222" t="str">
        <f aca="false">IF(OR($B3="",CK$2=""),"",SUMIFS(INDEX(Tbl_Marks,MATCH($B3,Tbl_Student_Names,0),),Entry!$A$4:$EP$4,CK$2,Entry!$A$5:$EP$5,CK$1) / SUMIFS(Entry!$C$6:$EP$6,Entry!$C$4:$EP$4,CK$2,Entry!$C$5:$EP$5,CK$1))</f>
        <v/>
      </c>
      <c r="CL3" s="222" t="str">
        <f aca="false">IF(OR($B3="",CL$2=""),"",SUMIFS(INDEX(Tbl_Marks,MATCH($B3,Tbl_Student_Names,0),),Entry!$A$4:$EP$4,CL$2,Entry!$A$5:$EP$5,CL$1) / SUMIFS(Entry!$C$6:$EP$6,Entry!$C$4:$EP$4,CL$2,Entry!$C$5:$EP$5,CL$1))</f>
        <v/>
      </c>
      <c r="CM3" s="222" t="str">
        <f aca="false">IF(OR($B3="",CM$2=""),"",SUMIFS(INDEX(Tbl_Marks,MATCH($B3,Tbl_Student_Names,0),),Entry!$A$4:$EP$4,CM$2,Entry!$A$5:$EP$5,CM$1) / SUMIFS(Entry!$C$6:$EP$6,Entry!$C$4:$EP$4,CM$2,Entry!$C$5:$EP$5,CM$1))</f>
        <v/>
      </c>
      <c r="CN3" s="222" t="str">
        <f aca="false">IF(OR($B3="",CN$2=""),"",SUMIFS(INDEX(Tbl_Marks,MATCH($B3,Tbl_Student_Names,0),),Entry!$A$4:$EP$4,CN$2,Entry!$A$5:$EP$5,CN$1) / SUMIFS(Entry!$C$6:$EP$6,Entry!$C$4:$EP$4,CN$2,Entry!$C$5:$EP$5,CN$1))</f>
        <v/>
      </c>
      <c r="CO3" s="222" t="str">
        <f aca="false">IF(OR($B3="",CO$2=""),"",SUMIFS(INDEX(Tbl_Marks,MATCH($B3,Tbl_Student_Names,0),),Entry!$A$4:$EP$4,CO$2,Entry!$A$5:$EP$5,CO$1) / SUMIFS(Entry!$C$6:$EP$6,Entry!$C$4:$EP$4,CO$2,Entry!$C$5:$EP$5,CO$1))</f>
        <v/>
      </c>
      <c r="CP3" s="222" t="str">
        <f aca="false">IF(OR($B3="",CP$2=""),"",SUMIFS(INDEX(Tbl_Marks,MATCH($B3,Tbl_Student_Names,0),),Entry!$A$4:$EP$4,CP$2,Entry!$A$5:$EP$5,CP$1) / SUMIFS(Entry!$C$6:$EP$6,Entry!$C$4:$EP$4,CP$2,Entry!$C$5:$EP$5,CP$1))</f>
        <v/>
      </c>
      <c r="CQ3" s="222" t="str">
        <f aca="false">IF(OR($B3="",CQ$2=""),"",SUMIFS(INDEX(Tbl_Marks,MATCH($B3,Tbl_Student_Names,0),),Entry!$A$4:$EP$4,CQ$2,Entry!$A$5:$EP$5,CQ$1) / SUMIFS(Entry!$C$6:$EP$6,Entry!$C$4:$EP$4,CQ$2,Entry!$C$5:$EP$5,CQ$1))</f>
        <v/>
      </c>
      <c r="CR3" s="222" t="str">
        <f aca="false">IF(OR($B3="",CR$2=""),"",SUMIFS(INDEX(Tbl_Marks,MATCH($B3,Tbl_Student_Names,0),),Entry!$A$4:$EP$4,CR$2,Entry!$A$5:$EP$5,CR$1) / SUMIFS(Entry!$C$6:$EP$6,Entry!$C$4:$EP$4,CR$2,Entry!$C$5:$EP$5,CR$1))</f>
        <v/>
      </c>
      <c r="CS3" s="222" t="str">
        <f aca="false">IF(OR($B3="",CS$2=""),"",SUMIFS(INDEX(Tbl_Marks,MATCH($B3,Tbl_Student_Names,0),),Entry!$A$4:$EP$4,CS$2,Entry!$A$5:$EP$5,CS$1) / SUMIFS(Entry!$C$6:$EP$6,Entry!$C$4:$EP$4,CS$2,Entry!$C$5:$EP$5,CS$1))</f>
        <v/>
      </c>
      <c r="CT3" s="222" t="str">
        <f aca="false">IF(OR($B3="",CT$2=""),"",SUMIFS(INDEX(Tbl_Marks,MATCH($B3,Tbl_Student_Names,0),),Entry!$A$4:$EP$4,CT$2,Entry!$A$5:$EP$5,CT$1) / SUMIFS(Entry!$C$6:$EP$6,Entry!$C$4:$EP$4,CT$2,Entry!$C$5:$EP$5,CT$1))</f>
        <v/>
      </c>
      <c r="CU3" s="222" t="str">
        <f aca="false">IF(OR($B3="",CU$2=""),"",SUMIFS(INDEX(Tbl_Marks,MATCH($B3,Tbl_Student_Names,0),),Entry!$A$4:$EP$4,CU$2,Entry!$A$5:$EP$5,CU$1) / SUMIFS(Entry!$C$6:$EP$6,Entry!$C$4:$EP$4,CU$2,Entry!$C$5:$EP$5,CU$1))</f>
        <v/>
      </c>
      <c r="CV3" s="222" t="str">
        <f aca="false">IF(OR($B3="",CV$2=""),"",SUMIFS(INDEX(Tbl_Marks,MATCH($B3,Tbl_Student_Names,0),),Entry!$A$4:$EP$4,CV$2,Entry!$A$5:$EP$5,CV$1) / SUMIFS(Entry!$C$6:$EP$6,Entry!$C$4:$EP$4,CV$2,Entry!$C$5:$EP$5,CV$1))</f>
        <v/>
      </c>
      <c r="CW3" s="222" t="str">
        <f aca="false">IF(OR($B3="",CW$2=""),"",SUMIFS(INDEX(Tbl_Marks,MATCH($B3,Tbl_Student_Names,0),),Entry!$A$4:$EP$4,CW$2,Entry!$A$5:$EP$5,CW$1) / SUMIFS(Entry!$C$6:$EP$6,Entry!$C$4:$EP$4,CW$2,Entry!$C$5:$EP$5,CW$1))</f>
        <v/>
      </c>
      <c r="CX3" s="222" t="str">
        <f aca="false">IF(OR($B3="",CX$2=""),"",SUMIFS(INDEX(Tbl_Marks,MATCH($B3,Tbl_Student_Names,0),),Entry!$A$4:$EP$4,CX$2,Entry!$A$5:$EP$5,CX$1) / SUMIFS(Entry!$C$6:$EP$6,Entry!$C$4:$EP$4,CX$2,Entry!$C$5:$EP$5,CX$1))</f>
        <v/>
      </c>
      <c r="CY3" s="222" t="str">
        <f aca="false">IF(OR($B3="",CY$2=""),"",SUMIFS(INDEX(Tbl_Marks,MATCH($B3,Tbl_Student_Names,0),),Entry!$A$4:$EP$4,CY$2,Entry!$A$5:$EP$5,CY$1) / SUMIFS(Entry!$C$6:$EP$6,Entry!$C$4:$EP$4,CY$2,Entry!$C$5:$EP$5,CY$1))</f>
        <v/>
      </c>
      <c r="CZ3" s="222" t="str">
        <f aca="false">IF(OR($B3="",CZ$2=""),"",SUMIFS(INDEX(Tbl_Marks,MATCH($B3,Tbl_Student_Names,0),),Entry!$A$4:$EP$4,CZ$2,Entry!$A$5:$EP$5,CZ$1) / SUMIFS(Entry!$C$6:$EP$6,Entry!$C$4:$EP$4,CZ$2,Entry!$C$5:$EP$5,CZ$1))</f>
        <v/>
      </c>
      <c r="DA3" s="222" t="str">
        <f aca="false">IF(OR($B3="",DA$2=""),"",SUMIFS(INDEX(Tbl_Marks,MATCH($B3,Tbl_Student_Names,0),),Entry!$A$4:$EP$4,DA$2,Entry!$A$5:$EP$5,DA$1) / SUMIFS(Entry!$C$6:$EP$6,Entry!$C$4:$EP$4,DA$2,Entry!$C$5:$EP$5,DA$1))</f>
        <v/>
      </c>
      <c r="DB3" s="222" t="str">
        <f aca="false">IF(OR($B3="",DB$2=""),"",SUMIFS(INDEX(Tbl_Marks,MATCH($B3,Tbl_Student_Names,0),),Entry!$A$4:$EP$4,DB$2,Entry!$A$5:$EP$5,DB$1) / SUMIFS(Entry!$C$6:$EP$6,Entry!$C$4:$EP$4,DB$2,Entry!$C$5:$EP$5,DB$1))</f>
        <v/>
      </c>
      <c r="DC3" s="222" t="str">
        <f aca="false">IF(OR($B3="",DC$2=""),"",SUMIFS(INDEX(Tbl_Marks,MATCH($B3,Tbl_Student_Names,0),),Entry!$A$4:$EP$4,DC$2,Entry!$A$5:$EP$5,DC$1) / SUMIFS(Entry!$C$6:$EP$6,Entry!$C$4:$EP$4,DC$2,Entry!$C$5:$EP$5,DC$1))</f>
        <v/>
      </c>
      <c r="DD3" s="222" t="str">
        <f aca="false">IF(OR($B3="",DD$2=""),"",SUMIFS(INDEX(Tbl_Marks,MATCH($B3,Tbl_Student_Names,0),),Entry!$A$4:$EP$4,DD$2,Entry!$A$5:$EP$5,DD$1) / SUMIFS(Entry!$C$6:$EP$6,Entry!$C$4:$EP$4,DD$2,Entry!$C$5:$EP$5,DD$1))</f>
        <v/>
      </c>
      <c r="DE3" s="222" t="str">
        <f aca="false">IF(OR($B3="",DE$2=""),"",SUMIFS(INDEX(Tbl_Marks,MATCH($B3,Tbl_Student_Names,0),),Entry!$A$4:$EP$4,DE$2,Entry!$A$5:$EP$5,DE$1) / SUMIFS(Entry!$C$6:$EP$6,Entry!$C$4:$EP$4,DE$2,Entry!$C$5:$EP$5,DE$1))</f>
        <v/>
      </c>
      <c r="DF3" s="222" t="str">
        <f aca="false">IF(OR($B3="",DF$2=""),"",SUMIFS(INDEX(Tbl_Marks,MATCH($B3,Tbl_Student_Names,0),),Entry!$A$4:$EP$4,DF$2,Entry!$A$5:$EP$5,DF$1) / SUMIFS(Entry!$C$6:$EP$6,Entry!$C$4:$EP$4,DF$2,Entry!$C$5:$EP$5,DF$1))</f>
        <v/>
      </c>
      <c r="DG3" s="222" t="str">
        <f aca="false">IF(OR($B3="",DG$2=""),"",SUMIFS(INDEX(Tbl_Marks,MATCH($B3,Tbl_Student_Names,0),),Entry!$A$4:$EP$4,DG$2,Entry!$A$5:$EP$5,DG$1) / SUMIFS(Entry!$C$6:$EP$6,Entry!$C$4:$EP$4,DG$2,Entry!$C$5:$EP$5,DG$1))</f>
        <v/>
      </c>
      <c r="DH3" s="222" t="str">
        <f aca="false">IF(OR($B3="",DH$2=""),"",SUMIFS(INDEX(Tbl_Marks,MATCH($B3,Tbl_Student_Names,0),),Entry!$A$4:$EP$4,DH$2,Entry!$A$5:$EP$5,DH$1) / SUMIFS(Entry!$C$6:$EP$6,Entry!$C$4:$EP$4,DH$2,Entry!$C$5:$EP$5,DH$1))</f>
        <v/>
      </c>
      <c r="DI3" s="222" t="str">
        <f aca="false">IF(OR($B3="",DI$2=""),"",SUMIFS(INDEX(Tbl_Marks,MATCH($B3,Tbl_Student_Names,0),),Entry!$A$4:$EP$4,DI$2,Entry!$A$5:$EP$5,DI$1) / SUMIFS(Entry!$C$6:$EP$6,Entry!$C$4:$EP$4,DI$2,Entry!$C$5:$EP$5,DI$1))</f>
        <v/>
      </c>
      <c r="DJ3" s="222" t="str">
        <f aca="false">IF(OR($B3="",DJ$2=""),"",SUMIFS(INDEX(Tbl_Marks,MATCH($B3,Tbl_Student_Names,0),),Entry!$A$4:$EP$4,DJ$2,Entry!$A$5:$EP$5,DJ$1) / SUMIFS(Entry!$C$6:$EP$6,Entry!$C$4:$EP$4,DJ$2,Entry!$C$5:$EP$5,DJ$1))</f>
        <v/>
      </c>
      <c r="DK3" s="222" t="str">
        <f aca="false">IF(OR($B3="",DK$2=""),"",SUMIFS(INDEX(Tbl_Marks,MATCH($B3,Tbl_Student_Names,0),),Entry!$A$4:$EP$4,DK$2,Entry!$A$5:$EP$5,DK$1) / SUMIFS(Entry!$C$6:$EP$6,Entry!$C$4:$EP$4,DK$2,Entry!$C$5:$EP$5,DK$1))</f>
        <v/>
      </c>
      <c r="DL3" s="222" t="str">
        <f aca="false">IF(OR($B3="",DL$2=""),"",SUMIFS(INDEX(Tbl_Marks,MATCH($B3,Tbl_Student_Names,0),),Entry!$A$4:$EP$4,DL$2,Entry!$A$5:$EP$5,DL$1) / SUMIFS(Entry!$C$6:$EP$6,Entry!$C$4:$EP$4,DL$2,Entry!$C$5:$EP$5,DL$1))</f>
        <v/>
      </c>
      <c r="DM3" s="222" t="str">
        <f aca="false">IF(OR($B3="",DM$2=""),"",SUMIFS(INDEX(Tbl_Marks,MATCH($B3,Tbl_Student_Names,0),),Entry!$A$4:$EP$4,DM$2,Entry!$A$5:$EP$5,DM$1) / SUMIFS(Entry!$C$6:$EP$6,Entry!$C$4:$EP$4,DM$2,Entry!$C$5:$EP$5,DM$1))</f>
        <v/>
      </c>
      <c r="DN3" s="222" t="str">
        <f aca="false">IF(OR($B3="",DN$2=""),"",SUMIFS(INDEX(Tbl_Marks,MATCH($B3,Tbl_Student_Names,0),),Entry!$A$4:$EP$4,DN$2,Entry!$A$5:$EP$5,DN$1) / SUMIFS(Entry!$C$6:$EP$6,Entry!$C$4:$EP$4,DN$2,Entry!$C$5:$EP$5,DN$1))</f>
        <v/>
      </c>
      <c r="DO3" s="222" t="str">
        <f aca="false">IF(OR($B3="",DO$2=""),"",SUMIFS(INDEX(Tbl_Marks,MATCH($B3,Tbl_Student_Names,0),),Entry!$A$4:$EP$4,DO$2,Entry!$A$5:$EP$5,DO$1) / SUMIFS(Entry!$C$6:$EP$6,Entry!$C$4:$EP$4,DO$2,Entry!$C$5:$EP$5,DO$1))</f>
        <v/>
      </c>
      <c r="DP3" s="222" t="str">
        <f aca="false">IF(OR($B3="",DP$2=""),"",SUMIFS(INDEX(Tbl_Marks,MATCH($B3,Tbl_Student_Names,0),),Entry!$A$4:$EP$4,DP$2,Entry!$A$5:$EP$5,DP$1) / SUMIFS(Entry!$C$6:$EP$6,Entry!$C$4:$EP$4,DP$2,Entry!$C$5:$EP$5,DP$1))</f>
        <v/>
      </c>
      <c r="DQ3" s="222" t="str">
        <f aca="false">IF(OR($B3="",DQ$2=""),"",SUMIFS(INDEX(Tbl_Marks,MATCH($B3,Tbl_Student_Names,0),),Entry!$A$4:$EP$4,DQ$2,Entry!$A$5:$EP$5,DQ$1) / SUMIFS(Entry!$C$6:$EP$6,Entry!$C$4:$EP$4,DQ$2,Entry!$C$5:$EP$5,DQ$1))</f>
        <v/>
      </c>
      <c r="DR3" s="222" t="str">
        <f aca="false">IF(OR($B3="",DR$2=""),"",SUMIFS(INDEX(Tbl_Marks,MATCH($B3,Tbl_Student_Names,0),),Entry!$A$4:$EP$4,DR$2,Entry!$A$5:$EP$5,DR$1) / SUMIFS(Entry!$C$6:$EP$6,Entry!$C$4:$EP$4,DR$2,Entry!$C$5:$EP$5,DR$1))</f>
        <v/>
      </c>
      <c r="DS3" s="222" t="str">
        <f aca="false">IF(OR($B3="",DS$2=""),"",SUMIFS(INDEX(Tbl_Marks,MATCH($B3,Tbl_Student_Names,0),),Entry!$A$4:$EP$4,DS$2,Entry!$A$5:$EP$5,DS$1) / SUMIFS(Entry!$C$6:$EP$6,Entry!$C$4:$EP$4,DS$2,Entry!$C$5:$EP$5,DS$1))</f>
        <v/>
      </c>
      <c r="DT3" s="222" t="str">
        <f aca="false">IF(OR($B3="",DT$2=""),"",SUMIFS(INDEX(Tbl_Marks,MATCH($B3,Tbl_Student_Names,0),),Entry!$A$4:$EP$4,DT$2,Entry!$A$5:$EP$5,DT$1) / SUMIFS(Entry!$C$6:$EP$6,Entry!$C$4:$EP$4,DT$2,Entry!$C$5:$EP$5,DT$1))</f>
        <v/>
      </c>
      <c r="DU3" s="222" t="str">
        <f aca="false">IF(OR($B3="",DU$2=""),"",SUMIFS(INDEX(Tbl_Marks,MATCH($B3,Tbl_Student_Names,0),),Entry!$A$4:$EP$4,DU$2,Entry!$A$5:$EP$5,DU$1) / SUMIFS(Entry!$C$6:$EP$6,Entry!$C$4:$EP$4,DU$2,Entry!$C$5:$EP$5,DU$1))</f>
        <v/>
      </c>
      <c r="DV3" s="222" t="str">
        <f aca="false">IF(OR($B3="",DV$2=""),"",SUMIFS(INDEX(Tbl_Marks,MATCH($B3,Tbl_Student_Names,0),),Entry!$A$4:$EP$4,DV$2,Entry!$A$5:$EP$5,DV$1) / SUMIFS(Entry!$C$6:$EP$6,Entry!$C$4:$EP$4,DV$2,Entry!$C$5:$EP$5,DV$1))</f>
        <v/>
      </c>
      <c r="DW3" s="222" t="str">
        <f aca="false">IF(OR($B3="",DW$2=""),"",SUMIFS(INDEX(Tbl_Marks,MATCH($B3,Tbl_Student_Names,0),),Entry!$A$4:$EP$4,DW$2,Entry!$A$5:$EP$5,DW$1) / SUMIFS(Entry!$C$6:$EP$6,Entry!$C$4:$EP$4,DW$2,Entry!$C$5:$EP$5,DW$1))</f>
        <v/>
      </c>
      <c r="DX3" s="222" t="str">
        <f aca="false">IF(OR($B3="",DX$2=""),"",SUMIFS(INDEX(Tbl_Marks,MATCH($B3,Tbl_Student_Names,0),),Entry!$A$4:$EP$4,DX$2,Entry!$A$5:$EP$5,DX$1) / SUMIFS(Entry!$C$6:$EP$6,Entry!$C$4:$EP$4,DX$2,Entry!$C$5:$EP$5,DX$1))</f>
        <v/>
      </c>
      <c r="DY3" s="222" t="str">
        <f aca="false">IF(OR($B3="",DY$2=""),"",SUMIFS(INDEX(Tbl_Marks,MATCH($B3,Tbl_Student_Names,0),),Entry!$A$4:$EP$4,DY$2,Entry!$A$5:$EP$5,DY$1) / SUMIFS(Entry!$C$6:$EP$6,Entry!$C$4:$EP$4,DY$2,Entry!$C$5:$EP$5,DY$1))</f>
        <v/>
      </c>
      <c r="DZ3" s="222" t="str">
        <f aca="false">IF(OR($B3="",DZ$2=""),"",SUMIFS(INDEX(Tbl_Marks,MATCH($B3,Tbl_Student_Names,0),),Entry!$A$4:$EP$4,DZ$2,Entry!$A$5:$EP$5,DZ$1) / SUMIFS(Entry!$C$6:$EP$6,Entry!$C$4:$EP$4,DZ$2,Entry!$C$5:$EP$5,DZ$1))</f>
        <v/>
      </c>
      <c r="EA3" s="222" t="str">
        <f aca="false">IF(OR($B3="",EA$2=""),"",SUMIFS(INDEX(Tbl_Marks,MATCH($B3,Tbl_Student_Names,0),),Entry!$A$4:$EP$4,EA$2,Entry!$A$5:$EP$5,EA$1) / SUMIFS(Entry!$C$6:$EP$6,Entry!$C$4:$EP$4,EA$2,Entry!$C$5:$EP$5,EA$1))</f>
        <v/>
      </c>
      <c r="EB3" s="222" t="str">
        <f aca="false">IF(OR($B3="",EB$2=""),"",SUMIFS(INDEX(Tbl_Marks,MATCH($B3,Tbl_Student_Names,0),),Entry!$A$4:$EP$4,EB$2,Entry!$A$5:$EP$5,EB$1) / SUMIFS(Entry!$C$6:$EP$6,Entry!$C$4:$EP$4,EB$2,Entry!$C$5:$EP$5,EB$1))</f>
        <v/>
      </c>
      <c r="EC3" s="222" t="str">
        <f aca="false">IF(OR($B3="",EC$2=""),"",SUMIFS(INDEX(Tbl_Marks,MATCH($B3,Tbl_Student_Names,0),),Entry!$A$4:$EP$4,EC$2,Entry!$A$5:$EP$5,EC$1) / SUMIFS(Entry!$C$6:$EP$6,Entry!$C$4:$EP$4,EC$2,Entry!$C$5:$EP$5,EC$1))</f>
        <v/>
      </c>
      <c r="ED3" s="222" t="str">
        <f aca="false">IF(OR($B3="",ED$2=""),"",SUMIFS(INDEX(Tbl_Marks,MATCH($B3,Tbl_Student_Names,0),),Entry!$A$4:$EP$4,ED$2,Entry!$A$5:$EP$5,ED$1) / SUMIFS(Entry!$C$6:$EP$6,Entry!$C$4:$EP$4,ED$2,Entry!$C$5:$EP$5,ED$1))</f>
        <v/>
      </c>
      <c r="EE3" s="222" t="str">
        <f aca="false">IF(OR($B3="",EE$2=""),"",SUMIFS(INDEX(Tbl_Marks,MATCH($B3,Tbl_Student_Names,0),),Entry!$A$4:$EP$4,EE$2,Entry!$A$5:$EP$5,EE$1) / SUMIFS(Entry!$C$6:$EP$6,Entry!$C$4:$EP$4,EE$2,Entry!$C$5:$EP$5,EE$1))</f>
        <v/>
      </c>
      <c r="EF3" s="222" t="str">
        <f aca="false">IF(OR($B3="",EF$2=""),"",SUMIFS(INDEX(Tbl_Marks,MATCH($B3,Tbl_Student_Names,0),),Entry!$A$4:$EP$4,EF$2,Entry!$A$5:$EP$5,EF$1) / SUMIFS(Entry!$C$6:$EP$6,Entry!$C$4:$EP$4,EF$2,Entry!$C$5:$EP$5,EF$1))</f>
        <v/>
      </c>
      <c r="EG3" s="222" t="str">
        <f aca="false">IF(OR($B3="",EG$2=""),"",SUMIFS(INDEX(Tbl_Marks,MATCH($B3,Tbl_Student_Names,0),),Entry!$A$4:$EP$4,EG$2,Entry!$A$5:$EP$5,EG$1) / SUMIFS(Entry!$C$6:$EP$6,Entry!$C$4:$EP$4,EG$2,Entry!$C$5:$EP$5,EG$1))</f>
        <v/>
      </c>
      <c r="EH3" s="222" t="str">
        <f aca="false">IF(OR($B3="",EH$2=""),"",SUMIFS(INDEX(Tbl_Marks,MATCH($B3,Tbl_Student_Names,0),),Entry!$A$4:$EP$4,EH$2,Entry!$A$5:$EP$5,EH$1) / SUMIFS(Entry!$C$6:$EP$6,Entry!$C$4:$EP$4,EH$2,Entry!$C$5:$EP$5,EH$1))</f>
        <v/>
      </c>
      <c r="EI3" s="222" t="str">
        <f aca="false">IF(OR($B3="",EI$2=""),"",SUMIFS(INDEX(Tbl_Marks,MATCH($B3,Tbl_Student_Names,0),),Entry!$A$4:$EP$4,EI$2,Entry!$A$5:$EP$5,EI$1) / SUMIFS(Entry!$C$6:$EP$6,Entry!$C$4:$EP$4,EI$2,Entry!$C$5:$EP$5,EI$1))</f>
        <v/>
      </c>
      <c r="EJ3" s="222" t="str">
        <f aca="false">IF(OR($B3="",EJ$2=""),"",SUMIFS(INDEX(Tbl_Marks,MATCH($B3,Tbl_Student_Names,0),),Entry!$A$4:$EP$4,EJ$2,Entry!$A$5:$EP$5,EJ$1) / SUMIFS(Entry!$C$6:$EP$6,Entry!$C$4:$EP$4,EJ$2,Entry!$C$5:$EP$5,EJ$1))</f>
        <v/>
      </c>
      <c r="EK3" s="222" t="str">
        <f aca="false">IF(OR($B3="",EK$2=""),"",SUMIFS(INDEX(Tbl_Marks,MATCH($B3,Tbl_Student_Names,0),),Entry!$A$4:$EP$4,EK$2,Entry!$A$5:$EP$5,EK$1) / SUMIFS(Entry!$C$6:$EP$6,Entry!$C$4:$EP$4,EK$2,Entry!$C$5:$EP$5,EK$1))</f>
        <v/>
      </c>
      <c r="EL3" s="222" t="str">
        <f aca="false">IF(OR($B3="",EL$2=""),"",SUMIFS(INDEX(Tbl_Marks,MATCH($B3,Tbl_Student_Names,0),),Entry!$A$4:$EP$4,EL$2,Entry!$A$5:$EP$5,EL$1) / SUMIFS(Entry!$C$6:$EP$6,Entry!$C$4:$EP$4,EL$2,Entry!$C$5:$EP$5,EL$1))</f>
        <v/>
      </c>
      <c r="EM3" s="222" t="str">
        <f aca="false">IF(OR($B3="",EM$2=""),"",SUMIFS(INDEX(Tbl_Marks,MATCH($B3,Tbl_Student_Names,0),),Entry!$A$4:$EP$4,EM$2,Entry!$A$5:$EP$5,EM$1) / SUMIFS(Entry!$C$6:$EP$6,Entry!$C$4:$EP$4,EM$2,Entry!$C$5:$EP$5,EM$1))</f>
        <v/>
      </c>
      <c r="EN3" s="222" t="str">
        <f aca="false">IF(OR($B3="",EN$2=""),"",SUMIFS(INDEX(Tbl_Marks,MATCH($B3,Tbl_Student_Names,0),),Entry!$A$4:$EP$4,EN$2,Entry!$A$5:$EP$5,EN$1) / SUMIFS(Entry!$C$6:$EP$6,Entry!$C$4:$EP$4,EN$2,Entry!$C$5:$EP$5,EN$1))</f>
        <v/>
      </c>
      <c r="EO3" s="222" t="str">
        <f aca="false">IF(OR($B3="",EO$2=""),"",SUMIFS(INDEX(Tbl_Marks,MATCH($B3,Tbl_Student_Names,0),),Entry!$A$4:$EP$4,EO$2,Entry!$A$5:$EP$5,EO$1) / SUMIFS(Entry!$C$6:$EP$6,Entry!$C$4:$EP$4,EO$2,Entry!$C$5:$EP$5,EO$1))</f>
        <v/>
      </c>
      <c r="EP3" s="222" t="str">
        <f aca="false">IF(OR($B3="",EP$2=""),"",SUMIFS(INDEX(Tbl_Marks,MATCH($B3,Tbl_Student_Names,0),),Entry!$A$4:$EP$4,EP$2,Entry!$A$5:$EP$5,EP$1) / SUMIFS(Entry!$C$6:$EP$6,Entry!$C$4:$EP$4,EP$2,Entry!$C$5:$EP$5,EP$1))</f>
        <v/>
      </c>
      <c r="EQ3" s="222" t="str">
        <f aca="false">IF(OR($B3="",EQ$2=""),"",SUMIFS(INDEX(Tbl_Marks,MATCH($B3,Tbl_Student_Names,0),),Entry!$A$4:$EP$4,EQ$2,Entry!$A$5:$EP$5,EQ$1) / SUMIFS(Entry!$C$6:$EP$6,Entry!$C$4:$EP$4,EQ$2,Entry!$C$5:$EP$5,EQ$1))</f>
        <v/>
      </c>
      <c r="ER3" s="222" t="str">
        <f aca="false">IF(OR($B3="",ER$2=""),"",SUMIFS(INDEX(Tbl_Marks,MATCH($B3,Tbl_Student_Names,0),),Entry!$A$4:$EP$4,ER$2,Entry!$A$5:$EP$5,ER$1) / SUMIFS(Entry!$C$6:$EP$6,Entry!$C$4:$EP$4,ER$2,Entry!$C$5:$EP$5,ER$1))</f>
        <v/>
      </c>
      <c r="ES3" s="222" t="str">
        <f aca="false">IF(OR($B3="",ES$2=""),"",SUMIFS(INDEX(Tbl_Marks,MATCH($B3,Tbl_Student_Names,0),),Entry!$A$4:$EP$4,ES$2,Entry!$A$5:$EP$5,ES$1) / SUMIFS(Entry!$C$6:$EP$6,Entry!$C$4:$EP$4,ES$2,Entry!$C$5:$EP$5,ES$1))</f>
        <v/>
      </c>
      <c r="ET3" s="222" t="str">
        <f aca="false">IF(OR($B3="",ET$2=""),"",SUMIFS(INDEX(Tbl_Marks,MATCH($B3,Tbl_Student_Names,0),),Entry!$A$4:$EP$4,ET$2,Entry!$A$5:$EP$5,ET$1) / SUMIFS(Entry!$C$6:$EP$6,Entry!$C$4:$EP$4,ET$2,Entry!$C$5:$EP$5,ET$1))</f>
        <v/>
      </c>
      <c r="EU3" s="222" t="str">
        <f aca="false">IF(OR($B3="",EU$2=""),"",SUMIFS(INDEX(Tbl_Marks,MATCH($B3,Tbl_Student_Names,0),),Entry!$A$4:$EP$4,EU$2,Entry!$A$5:$EP$5,EU$1) / SUMIFS(Entry!$C$6:$EP$6,Entry!$C$4:$EP$4,EU$2,Entry!$C$5:$EP$5,EU$1))</f>
        <v/>
      </c>
      <c r="EV3" s="222" t="str">
        <f aca="false">IF(OR($B3="",EV$2=""),"",SUMIFS(INDEX(Tbl_Marks,MATCH($B3,Tbl_Student_Names,0),),Entry!$A$4:$EP$4,EV$2,Entry!$A$5:$EP$5,EV$1) / SUMIFS(Entry!$C$6:$EP$6,Entry!$C$4:$EP$4,EV$2,Entry!$C$5:$EP$5,EV$1))</f>
        <v/>
      </c>
      <c r="EW3" s="222" t="str">
        <f aca="false">IF(OR($B3="",EW$2=""),"",SUMIFS(INDEX(Tbl_Marks,MATCH($B3,Tbl_Student_Names,0),),Entry!$A$4:$EP$4,EW$2,Entry!$A$5:$EP$5,EW$1) / SUMIFS(Entry!$C$6:$EP$6,Entry!$C$4:$EP$4,EW$2,Entry!$C$5:$EP$5,EW$1))</f>
        <v/>
      </c>
      <c r="EX3" s="222" t="str">
        <f aca="false">IF(OR($B3="",EX$2=""),"",SUMIFS(INDEX(Tbl_Marks,MATCH($B3,Tbl_Student_Names,0),),Entry!$A$4:$EP$4,EX$2,Entry!$A$5:$EP$5,EX$1) / SUMIFS(Entry!$C$6:$EP$6,Entry!$C$4:$EP$4,EX$2,Entry!$C$5:$EP$5,EX$1))</f>
        <v/>
      </c>
      <c r="EY3" s="222" t="str">
        <f aca="false">IF(OR($B3="",EY$2=""),"",SUMIFS(INDEX(Tbl_Marks,MATCH($B3,Tbl_Student_Names,0),),Entry!$A$4:$EP$4,EY$2,Entry!$A$5:$EP$5,EY$1) / SUMIFS(Entry!$C$6:$EP$6,Entry!$C$4:$EP$4,EY$2,Entry!$C$5:$EP$5,EY$1))</f>
        <v/>
      </c>
      <c r="EZ3" s="222" t="str">
        <f aca="false">IF(OR($B3="",EZ$2=""),"",SUMIFS(INDEX(Tbl_Marks,MATCH($B3,Tbl_Student_Names,0),),Entry!$A$4:$EP$4,EZ$2,Entry!$A$5:$EP$5,EZ$1) / SUMIFS(Entry!$C$6:$EP$6,Entry!$C$4:$EP$4,EZ$2,Entry!$C$5:$EP$5,EZ$1))</f>
        <v/>
      </c>
      <c r="FA3" s="222" t="str">
        <f aca="false">IF(OR($B3="",FA$2=""),"",SUMIFS(INDEX(Tbl_Marks,MATCH($B3,Tbl_Student_Names,0),),Entry!$A$4:$EP$4,FA$2,Entry!$A$5:$EP$5,FA$1) / SUMIFS(Entry!$C$6:$EP$6,Entry!$C$4:$EP$4,FA$2,Entry!$C$5:$EP$5,FA$1))</f>
        <v/>
      </c>
      <c r="FB3" s="222" t="str">
        <f aca="false">IF(OR($B3="",FB$2=""),"",SUMIFS(INDEX(Tbl_Marks,MATCH($B3,Tbl_Student_Names,0),),Entry!$A$4:$EP$4,FB$2,Entry!$A$5:$EP$5,FB$1) / SUMIFS(Entry!$C$6:$EP$6,Entry!$C$4:$EP$4,FB$2,Entry!$C$5:$EP$5,FB$1))</f>
        <v/>
      </c>
      <c r="FC3" s="222" t="str">
        <f aca="false">IF(OR($B3="",FC$2=""),"",SUMIFS(INDEX(Tbl_Marks,MATCH($B3,Tbl_Student_Names,0),),Entry!$A$4:$EP$4,FC$2,Entry!$A$5:$EP$5,FC$1) / SUMIFS(Entry!$C$6:$EP$6,Entry!$C$4:$EP$4,FC$2,Entry!$C$5:$EP$5,FC$1))</f>
        <v/>
      </c>
      <c r="FD3" s="222" t="str">
        <f aca="false">IF(OR($B3="",FD$2=""),"",SUMIFS(INDEX(Tbl_Marks,MATCH($B3,Tbl_Student_Names,0),),Entry!$A$4:$EP$4,FD$2,Entry!$A$5:$EP$5,FD$1) / SUMIFS(Entry!$C$6:$EP$6,Entry!$C$4:$EP$4,FD$2,Entry!$C$5:$EP$5,FD$1))</f>
        <v/>
      </c>
      <c r="FE3" s="222" t="str">
        <f aca="false">IF(OR($B3="",FE$2=""),"",SUMIFS(INDEX(Tbl_Marks,MATCH($B3,Tbl_Student_Names,0),),Entry!$A$4:$EP$4,FE$2,Entry!$A$5:$EP$5,FE$1) / SUMIFS(Entry!$C$6:$EP$6,Entry!$C$4:$EP$4,FE$2,Entry!$C$5:$EP$5,FE$1))</f>
        <v/>
      </c>
      <c r="FF3" s="222" t="str">
        <f aca="false">IF(OR($B3="",FF$2=""),"",SUMIFS(INDEX(Tbl_Marks,MATCH($B3,Tbl_Student_Names,0),),Entry!$A$4:$EP$4,FF$2,Entry!$A$5:$EP$5,FF$1) / SUMIFS(Entry!$C$6:$EP$6,Entry!$C$4:$EP$4,FF$2,Entry!$C$5:$EP$5,FF$1))</f>
        <v/>
      </c>
      <c r="FG3" s="222" t="str">
        <f aca="false">IF(OR($B3="",FG$2=""),"",SUMIFS(INDEX(Tbl_Marks,MATCH($B3,Tbl_Student_Names,0),),Entry!$A$4:$EP$4,FG$2,Entry!$A$5:$EP$5,FG$1) / SUMIFS(Entry!$C$6:$EP$6,Entry!$C$4:$EP$4,FG$2,Entry!$C$5:$EP$5,FG$1))</f>
        <v/>
      </c>
      <c r="FH3" s="222" t="str">
        <f aca="false">IF(OR($B3="",FH$2=""),"",SUMIFS(INDEX(Tbl_Marks,MATCH($B3,Tbl_Student_Names,0),),Entry!$A$4:$EP$4,FH$2,Entry!$A$5:$EP$5,FH$1) / SUMIFS(Entry!$C$6:$EP$6,Entry!$C$4:$EP$4,FH$2,Entry!$C$5:$EP$5,FH$1))</f>
        <v/>
      </c>
      <c r="FI3" s="222" t="str">
        <f aca="false">IF(OR($B3="",FI$2=""),"",SUMIFS(INDEX(Tbl_Marks,MATCH($B3,Tbl_Student_Names,0),),Entry!$A$4:$EP$4,FI$2,Entry!$A$5:$EP$5,FI$1) / SUMIFS(Entry!$C$6:$EP$6,Entry!$C$4:$EP$4,FI$2,Entry!$C$5:$EP$5,FI$1))</f>
        <v/>
      </c>
      <c r="FJ3" s="222" t="str">
        <f aca="false">IF(OR($B3="",FJ$2=""),"",SUMIFS(INDEX(Tbl_Marks,MATCH($B3,Tbl_Student_Names,0),),Entry!$A$4:$EP$4,FJ$2,Entry!$A$5:$EP$5,FJ$1) / SUMIFS(Entry!$C$6:$EP$6,Entry!$C$4:$EP$4,FJ$2,Entry!$C$5:$EP$5,FJ$1))</f>
        <v/>
      </c>
      <c r="FK3" s="222" t="str">
        <f aca="false">IF(OR($B3="",FK$2=""),"",SUMIFS(INDEX(Tbl_Marks,MATCH($B3,Tbl_Student_Names,0),),Entry!$A$4:$EP$4,FK$2,Entry!$A$5:$EP$5,FK$1) / SUMIFS(Entry!$C$6:$EP$6,Entry!$C$4:$EP$4,FK$2,Entry!$C$5:$EP$5,FK$1))</f>
        <v/>
      </c>
      <c r="FL3" s="222" t="str">
        <f aca="false">IF(OR($B3="",FL$2=""),"",SUMIFS(INDEX(Tbl_Marks,MATCH($B3,Tbl_Student_Names,0),),Entry!$A$4:$EP$4,FL$2,Entry!$A$5:$EP$5,FL$1) / SUMIFS(Entry!$C$6:$EP$6,Entry!$C$4:$EP$4,FL$2,Entry!$C$5:$EP$5,FL$1))</f>
        <v/>
      </c>
      <c r="FM3" s="222" t="str">
        <f aca="false">IF(OR($B3="",FM$2=""),"",SUMIFS(INDEX(Tbl_Marks,MATCH($B3,Tbl_Student_Names,0),),Entry!$A$4:$EP$4,FM$2,Entry!$A$5:$EP$5,FM$1) / SUMIFS(Entry!$C$6:$EP$6,Entry!$C$4:$EP$4,FM$2,Entry!$C$5:$EP$5,FM$1))</f>
        <v/>
      </c>
      <c r="FN3" s="222" t="str">
        <f aca="false">IF(OR($B3="",FN$2=""),"",SUMIFS(INDEX(Tbl_Marks,MATCH($B3,Tbl_Student_Names,0),),Entry!$A$4:$EP$4,FN$2,Entry!$A$5:$EP$5,FN$1) / SUMIFS(Entry!$C$6:$EP$6,Entry!$C$4:$EP$4,FN$2,Entry!$C$5:$EP$5,FN$1))</f>
        <v/>
      </c>
      <c r="FO3" s="222" t="str">
        <f aca="false">IF(OR($B3="",FO$2=""),"",SUMIFS(INDEX(Tbl_Marks,MATCH($B3,Tbl_Student_Names,0),),Entry!$A$4:$EP$4,FO$2,Entry!$A$5:$EP$5,FO$1) / SUMIFS(Entry!$C$6:$EP$6,Entry!$C$4:$EP$4,FO$2,Entry!$C$5:$EP$5,FO$1))</f>
        <v/>
      </c>
      <c r="FP3" s="222" t="str">
        <f aca="false">IF(OR($B3="",FP$2=""),"",SUMIFS(INDEX(Tbl_Marks,MATCH($B3,Tbl_Student_Names,0),),Entry!$A$4:$EP$4,FP$2,Entry!$A$5:$EP$5,FP$1) / SUMIFS(Entry!$C$6:$EP$6,Entry!$C$4:$EP$4,FP$2,Entry!$C$5:$EP$5,FP$1))</f>
        <v/>
      </c>
      <c r="FQ3" s="222" t="str">
        <f aca="false">IF(OR($B3="",FQ$2=""),"",SUMIFS(INDEX(Tbl_Marks,MATCH($B3,Tbl_Student_Names,0),),Entry!$A$4:$EP$4,FQ$2,Entry!$A$5:$EP$5,FQ$1) / SUMIFS(Entry!$C$6:$EP$6,Entry!$C$4:$EP$4,FQ$2,Entry!$C$5:$EP$5,FQ$1))</f>
        <v/>
      </c>
      <c r="FR3" s="222" t="str">
        <f aca="false">IF(OR($B3="",FR$2=""),"",SUMIFS(INDEX(Tbl_Marks,MATCH($B3,Tbl_Student_Names,0),),Entry!$A$4:$EP$4,FR$2,Entry!$A$5:$EP$5,FR$1) / SUMIFS(Entry!$C$6:$EP$6,Entry!$C$4:$EP$4,FR$2,Entry!$C$5:$EP$5,FR$1))</f>
        <v/>
      </c>
      <c r="FS3" s="222" t="str">
        <f aca="false">IF(OR($B3="",FS$2=""),"",SUMIFS(INDEX(Tbl_Marks,MATCH($B3,Tbl_Student_Names,0),),Entry!$A$4:$EP$4,FS$2,Entry!$A$5:$EP$5,FS$1) / SUMIFS(Entry!$C$6:$EP$6,Entry!$C$4:$EP$4,FS$2,Entry!$C$5:$EP$5,FS$1))</f>
        <v/>
      </c>
      <c r="FT3" s="222" t="str">
        <f aca="false">IF(OR($B3="",FT$2=""),"",SUMIFS(INDEX(Tbl_Marks,MATCH($B3,Tbl_Student_Names,0),),Entry!$A$4:$EP$4,FT$2,Entry!$A$5:$EP$5,FT$1) / SUMIFS(Entry!$C$6:$EP$6,Entry!$C$4:$EP$4,FT$2,Entry!$C$5:$EP$5,FT$1))</f>
        <v/>
      </c>
      <c r="FU3" s="222" t="str">
        <f aca="false">IF(OR($B3="",FU$2=""),"",SUMIFS(INDEX(Tbl_Marks,MATCH($B3,Tbl_Student_Names,0),),Entry!$A$4:$EP$4,FU$2,Entry!$A$5:$EP$5,FU$1) / SUMIFS(Entry!$C$6:$EP$6,Entry!$C$4:$EP$4,FU$2,Entry!$C$5:$EP$5,FU$1))</f>
        <v/>
      </c>
      <c r="FV3" s="222" t="str">
        <f aca="false">IF(OR($B3="",FV$2=""),"",SUMIFS(INDEX(Tbl_Marks,MATCH($B3,Tbl_Student_Names,0),),Entry!$A$4:$EP$4,FV$2,Entry!$A$5:$EP$5,FV$1) / SUMIFS(Entry!$C$6:$EP$6,Entry!$C$4:$EP$4,FV$2,Entry!$C$5:$EP$5,FV$1))</f>
        <v/>
      </c>
      <c r="FW3" s="222" t="str">
        <f aca="false">IF(OR($B3="",FW$2=""),"",SUMIFS(INDEX(Tbl_Marks,MATCH($B3,Tbl_Student_Names,0),),Entry!$A$4:$EP$4,FW$2,Entry!$A$5:$EP$5,FW$1) / SUMIFS(Entry!$C$6:$EP$6,Entry!$C$4:$EP$4,FW$2,Entry!$C$5:$EP$5,FW$1))</f>
        <v/>
      </c>
      <c r="FX3" s="222" t="str">
        <f aca="false">IF(OR($B3="",FX$2=""),"",SUMIFS(INDEX(Tbl_Marks,MATCH($B3,Tbl_Student_Names,0),),Entry!$A$4:$EP$4,FX$2,Entry!$A$5:$EP$5,FX$1) / SUMIFS(Entry!$C$6:$EP$6,Entry!$C$4:$EP$4,FX$2,Entry!$C$5:$EP$5,FX$1))</f>
        <v/>
      </c>
      <c r="FY3" s="222" t="str">
        <f aca="false">IF(OR($B3="",FY$2=""),"",SUMIFS(INDEX(Tbl_Marks,MATCH($B3,Tbl_Student_Names,0),),Entry!$A$4:$EP$4,FY$2,Entry!$A$5:$EP$5,FY$1) / SUMIFS(Entry!$C$6:$EP$6,Entry!$C$4:$EP$4,FY$2,Entry!$C$5:$EP$5,FY$1))</f>
        <v/>
      </c>
      <c r="FZ3" s="222" t="str">
        <f aca="false">IF(OR($B3="",FZ$2=""),"",SUMIFS(INDEX(Tbl_Marks,MATCH($B3,Tbl_Student_Names,0),),Entry!$A$4:$EP$4,FZ$2,Entry!$A$5:$EP$5,FZ$1) / SUMIFS(Entry!$C$6:$EP$6,Entry!$C$4:$EP$4,FZ$2,Entry!$C$5:$EP$5,FZ$1))</f>
        <v/>
      </c>
      <c r="GA3" s="222" t="str">
        <f aca="false">IF(OR($B3="",GA$2=""),"",SUMIFS(INDEX(Tbl_Marks,MATCH($B3,Tbl_Student_Names,0),),Entry!$A$4:$EP$4,GA$2,Entry!$A$5:$EP$5,GA$1) / SUMIFS(Entry!$C$6:$EP$6,Entry!$C$4:$EP$4,GA$2,Entry!$C$5:$EP$5,GA$1))</f>
        <v/>
      </c>
      <c r="GB3" s="222" t="str">
        <f aca="false">IF(OR($B3="",GB$2=""),"",SUMIFS(INDEX(Tbl_Marks,MATCH($B3,Tbl_Student_Names,0),),Entry!$A$4:$EP$4,GB$2,Entry!$A$5:$EP$5,GB$1) / SUMIFS(Entry!$C$6:$EP$6,Entry!$C$4:$EP$4,GB$2,Entry!$C$5:$EP$5,GB$1))</f>
        <v/>
      </c>
      <c r="GC3" s="222" t="str">
        <f aca="false">IF(OR($B3="",GC$2=""),"",SUMIFS(INDEX(Tbl_Marks,MATCH($B3,Tbl_Student_Names,0),),Entry!$A$4:$EP$4,GC$2,Entry!$A$5:$EP$5,GC$1) / SUMIFS(Entry!$C$6:$EP$6,Entry!$C$4:$EP$4,GC$2,Entry!$C$5:$EP$5,GC$1))</f>
        <v/>
      </c>
      <c r="GD3" s="222" t="str">
        <f aca="false">IF(OR($B3="",GD$2=""),"",SUMIFS(INDEX(Tbl_Marks,MATCH($B3,Tbl_Student_Names,0),),Entry!$A$4:$EP$4,GD$2,Entry!$A$5:$EP$5,GD$1) / SUMIFS(Entry!$C$6:$EP$6,Entry!$C$4:$EP$4,GD$2,Entry!$C$5:$EP$5,GD$1))</f>
        <v/>
      </c>
      <c r="GE3" s="222" t="str">
        <f aca="false">IF(OR($B3="",GE$2=""),"",SUMIFS(INDEX(Tbl_Marks,MATCH($B3,Tbl_Student_Names,0),),Entry!$A$4:$EP$4,GE$2,Entry!$A$5:$EP$5,GE$1) / SUMIFS(Entry!$C$6:$EP$6,Entry!$C$4:$EP$4,GE$2,Entry!$C$5:$EP$5,GE$1))</f>
        <v/>
      </c>
      <c r="GF3" s="222" t="str">
        <f aca="false">IF(OR($B3="",GF$2=""),"",SUMIFS(INDEX(Tbl_Marks,MATCH($B3,Tbl_Student_Names,0),),Entry!$A$4:$EP$4,GF$2,Entry!$A$5:$EP$5,GF$1) / SUMIFS(Entry!$C$6:$EP$6,Entry!$C$4:$EP$4,GF$2,Entry!$C$5:$EP$5,GF$1))</f>
        <v/>
      </c>
      <c r="GG3" s="222" t="str">
        <f aca="false">IF(OR($B3="",GG$2=""),"",SUMIFS(INDEX(Tbl_Marks,MATCH($B3,Tbl_Student_Names,0),),Entry!$A$4:$EP$4,GG$2,Entry!$A$5:$EP$5,GG$1) / SUMIFS(Entry!$C$6:$EP$6,Entry!$C$4:$EP$4,GG$2,Entry!$C$5:$EP$5,GG$1))</f>
        <v/>
      </c>
      <c r="GH3" s="222" t="str">
        <f aca="false">IF(OR($B3="",GH$2=""),"",SUMIFS(INDEX(Tbl_Marks,MATCH($B3,Tbl_Student_Names,0),),Entry!$A$4:$EP$4,GH$2,Entry!$A$5:$EP$5,GH$1) / SUMIFS(Entry!$C$6:$EP$6,Entry!$C$4:$EP$4,GH$2,Entry!$C$5:$EP$5,GH$1))</f>
        <v/>
      </c>
      <c r="GI3" s="222" t="str">
        <f aca="false">IF(OR($B3="",GI$2=""),"",SUMIFS(INDEX(Tbl_Marks,MATCH($B3,Tbl_Student_Names,0),),Entry!$A$4:$EP$4,GI$2,Entry!$A$5:$EP$5,GI$1) / SUMIFS(Entry!$C$6:$EP$6,Entry!$C$4:$EP$4,GI$2,Entry!$C$5:$EP$5,GI$1))</f>
        <v/>
      </c>
      <c r="GJ3" s="222" t="str">
        <f aca="false">IF(OR($B3="",GJ$2=""),"",SUMIFS(INDEX(Tbl_Marks,MATCH($B3,Tbl_Student_Names,0),),Entry!$A$4:$EP$4,GJ$2,Entry!$A$5:$EP$5,GJ$1) / SUMIFS(Entry!$C$6:$EP$6,Entry!$C$4:$EP$4,GJ$2,Entry!$C$5:$EP$5,GJ$1))</f>
        <v/>
      </c>
      <c r="GK3" s="222" t="str">
        <f aca="false">IF(OR($B3="",GK$2=""),"",SUMIFS(INDEX(Tbl_Marks,MATCH($B3,Tbl_Student_Names,0),),Entry!$A$4:$EP$4,GK$2,Entry!$A$5:$EP$5,GK$1) / SUMIFS(Entry!$C$6:$EP$6,Entry!$C$4:$EP$4,GK$2,Entry!$C$5:$EP$5,GK$1))</f>
        <v/>
      </c>
      <c r="GL3" s="222" t="str">
        <f aca="false">IF(OR($B3="",GL$2=""),"",SUMIFS(INDEX(Tbl_Marks,MATCH($B3,Tbl_Student_Names,0),),Entry!$A$4:$EP$4,GL$2,Entry!$A$5:$EP$5,GL$1) / SUMIFS(Entry!$C$6:$EP$6,Entry!$C$4:$EP$4,GL$2,Entry!$C$5:$EP$5,GL$1))</f>
        <v/>
      </c>
      <c r="GM3" s="222" t="str">
        <f aca="false">IF(OR($B3="",GM$2=""),"",SUMIFS(INDEX(Tbl_Marks,MATCH($B3,Tbl_Student_Names,0),),Entry!$A$4:$EP$4,GM$2,Entry!$A$5:$EP$5,GM$1) / SUMIFS(Entry!$C$6:$EP$6,Entry!$C$4:$EP$4,GM$2,Entry!$C$5:$EP$5,GM$1))</f>
        <v/>
      </c>
      <c r="GN3" s="222" t="str">
        <f aca="false">IF(OR($B3="",GN$2=""),"",SUMIFS(INDEX(Tbl_Marks,MATCH($B3,Tbl_Student_Names,0),),Entry!$A$4:$EP$4,GN$2,Entry!$A$5:$EP$5,GN$1) / SUMIFS(Entry!$C$6:$EP$6,Entry!$C$4:$EP$4,GN$2,Entry!$C$5:$EP$5,GN$1))</f>
        <v/>
      </c>
      <c r="GO3" s="222" t="str">
        <f aca="false">IF(OR($B3="",GO$2=""),"",SUMIFS(INDEX(Tbl_Marks,MATCH($B3,Tbl_Student_Names,0),),Entry!$A$4:$EP$4,GO$2,Entry!$A$5:$EP$5,GO$1) / SUMIFS(Entry!$C$6:$EP$6,Entry!$C$4:$EP$4,GO$2,Entry!$C$5:$EP$5,GO$1))</f>
        <v/>
      </c>
      <c r="GP3" s="222" t="str">
        <f aca="false">IF(OR($B3="",GP$2=""),"",SUMIFS(INDEX(Tbl_Marks,MATCH($B3,Tbl_Student_Names,0),),Entry!$A$4:$EP$4,GP$2,Entry!$A$5:$EP$5,GP$1) / SUMIFS(Entry!$C$6:$EP$6,Entry!$C$4:$EP$4,GP$2,Entry!$C$5:$EP$5,GP$1))</f>
        <v/>
      </c>
      <c r="GQ3" s="223" t="str">
        <f aca="false" t="array" ref="GQ3:GQ3">IF(OR(GQ$1="",$B3=""),"",SUMPRODUCT(TRANSPOSE($BC3:$BN3),(Settings!$D$19:$D$30)))</f>
        <v/>
      </c>
      <c r="GR3" s="223" t="str">
        <f aca="false" t="array" ref="GR3:GR3">IF(OR(GR$1="",$B3=""),"",SUMPRODUCT(TRANSPOSE($BO3:$BZ3),(Settings!$D$19:$D$30)))</f>
        <v/>
      </c>
      <c r="GS3" s="223" t="str">
        <f aca="false" t="array" ref="GS3:GS3">IF(OR(GS$1="",$B3=""),"",SUMPRODUCT(TRANSPOSE($CA3:$CL3),(Settings!$D$19:$D$30)))</f>
        <v/>
      </c>
      <c r="GT3" s="223" t="str">
        <f aca="false" t="array" ref="GT3:GT3">IF(OR(GT$1="",$B3=""),"",SUMPRODUCT(TRANSPOSE($CM3:$CX3),(Settings!$D$19:$D$30)))</f>
        <v/>
      </c>
      <c r="GU3" s="223" t="str">
        <f aca="false" t="array" ref="GU3:GU3">IF(OR(GU$1="",$B3=""),"",SUMPRODUCT(TRANSPOSE($CY3:$DJ3),(Settings!$D$19:$D$30)))</f>
        <v/>
      </c>
      <c r="GV3" s="223" t="str">
        <f aca="false" t="array" ref="GV3:GV3">IF(OR(GV$1="",$B3=""),"",SUMPRODUCT(TRANSPOSE($DK3:$DV3),(Settings!$D$19:$D$30)))</f>
        <v/>
      </c>
      <c r="GW3" s="223" t="str">
        <f aca="false" t="array" ref="GW3:GW3">IF(OR(GW$1="",$B3=""),"",SUMPRODUCT(TRANSPOSE($DW3:$EH3),(Settings!$D$19:$D$30)))</f>
        <v/>
      </c>
      <c r="GX3" s="223" t="str">
        <f aca="false" t="array" ref="GX3:GX3">IF(OR(GX$1="",$B3=""),"",SUMPRODUCT(TRANSPOSE($EI3:$ET3),(Settings!$D$19:$D$30)))</f>
        <v/>
      </c>
      <c r="GY3" s="223" t="str">
        <f aca="false" t="array" ref="GY3:GY3">IF(OR(GY$1="",$B3=""),"",SUMPRODUCT(TRANSPOSE($EU3:$FF3),(Settings!$D$19:$D$30)))</f>
        <v/>
      </c>
      <c r="GZ3" s="223" t="str">
        <f aca="false" t="array" ref="GZ3:GZ3">IF(OR(GZ$1="",$B3=""),"",SUMPRODUCT(TRANSPOSE($FG3:$FR3),(Settings!$D$19:$D$30)))</f>
        <v/>
      </c>
      <c r="HA3" s="223" t="str">
        <f aca="false" t="array" ref="HA3:HA3">IF(OR(HA$1="",$B3=""),"",SUMPRODUCT(TRANSPOSE($FS3:$GD3),(Settings!$D$19:$D$30)))</f>
        <v/>
      </c>
      <c r="HB3" s="224" t="str">
        <f aca="false" t="array" ref="HB3:HB3">IF(OR(HB$1="",$B3=""),"",SUMPRODUCT(TRANSPOSE($GE3:$GP3),(Settings!$D$19:$D$30)))</f>
        <v/>
      </c>
      <c r="HC3" s="225"/>
      <c r="HD3" s="222" t="str">
        <f aca="false">IF(OR(HD$2="",$B3=""),"",SUMIFS(INDEX(Tbl_Marks,MATCH($B3,Tbl_Student_Names,0),),Entry!$A$4:$EP$4,HD$2) / SUMIFS(Entry!$C$6:$EP$6,Entry!$C$4:$EP$4,HD$2))</f>
        <v/>
      </c>
      <c r="HE3" s="222" t="str">
        <f aca="false">IF(OR(HE$2="",$B3=""),"",SUMIFS(INDEX(Tbl_Marks,MATCH($B3,Tbl_Student_Names,0),),Entry!$A$4:$EP$4,HE$2) / SUMIFS(Entry!$C$6:$EP$6,Entry!$C$4:$EP$4,HE$2))</f>
        <v/>
      </c>
      <c r="HF3" s="222" t="str">
        <f aca="false">IF(OR(HF$2="",$B3=""),"",SUMIFS(INDEX(Tbl_Marks,MATCH($B3,Tbl_Student_Names,0),),Entry!$A$4:$EP$4,HF$2) / SUMIFS(Entry!$C$6:$EP$6,Entry!$C$4:$EP$4,HF$2))</f>
        <v/>
      </c>
      <c r="HG3" s="222" t="str">
        <f aca="false">IF(OR(HG$2="",$B3=""),"",SUMIFS(INDEX(Tbl_Marks,MATCH($B3,Tbl_Student_Names,0),),Entry!$A$4:$EP$4,HG$2) / SUMIFS(Entry!$C$6:$EP$6,Entry!$C$4:$EP$4,HG$2))</f>
        <v/>
      </c>
      <c r="HH3" s="222" t="str">
        <f aca="false">IF(OR(HH$2="",$B3=""),"",SUMIFS(INDEX(Tbl_Marks,MATCH($B3,Tbl_Student_Names,0),),Entry!$A$4:$EP$4,HH$2) / SUMIFS(Entry!$C$6:$EP$6,Entry!$C$4:$EP$4,HH$2))</f>
        <v/>
      </c>
      <c r="HI3" s="222" t="str">
        <f aca="false">IF(OR(HI$2="",$B3=""),"",SUMIFS(INDEX(Tbl_Marks,MATCH($B3,Tbl_Student_Names,0),),Entry!$A$4:$EP$4,HI$2) / SUMIFS(Entry!$C$6:$EP$6,Entry!$C$4:$EP$4,HI$2))</f>
        <v/>
      </c>
      <c r="HJ3" s="222" t="str">
        <f aca="false">IF(OR(HJ$2="",$B3=""),"",SUMIFS(INDEX(Tbl_Marks,MATCH($B3,Tbl_Student_Names,0),),Entry!$A$4:$EP$4,HJ$2) / SUMIFS(Entry!$C$6:$EP$6,Entry!$C$4:$EP$4,HJ$2))</f>
        <v/>
      </c>
      <c r="HK3" s="222" t="str">
        <f aca="false">IF(OR(HK$2="",$B3=""),"",SUMIFS(INDEX(Tbl_Marks,MATCH($B3,Tbl_Student_Names,0),),Entry!$A$4:$EP$4,HK$2) / SUMIFS(Entry!$C$6:$EP$6,Entry!$C$4:$EP$4,HK$2))</f>
        <v/>
      </c>
      <c r="HL3" s="222" t="str">
        <f aca="false">IF(OR(HL$2="",$B3=""),"",SUMIFS(INDEX(Tbl_Marks,MATCH($B3,Tbl_Student_Names,0),),Entry!$A$4:$EP$4,HL$2) / SUMIFS(Entry!$C$6:$EP$6,Entry!$C$4:$EP$4,HL$2))</f>
        <v/>
      </c>
      <c r="HM3" s="222" t="str">
        <f aca="false">IF(OR(HM$2="",$B3=""),"",SUMIFS(INDEX(Tbl_Marks,MATCH($B3,Tbl_Student_Names,0),),Entry!$A$4:$EP$4,HM$2) / SUMIFS(Entry!$C$6:$EP$6,Entry!$C$4:$EP$4,HM$2))</f>
        <v/>
      </c>
      <c r="HN3" s="222" t="str">
        <f aca="false">IF(OR(HN$2="",$B3=""),"",SUMIFS(INDEX(Tbl_Marks,MATCH($B3,Tbl_Student_Names,0),),Entry!$A$4:$EP$4,HN$2) / SUMIFS(Entry!$C$6:$EP$6,Entry!$C$4:$EP$4,HN$2))</f>
        <v/>
      </c>
      <c r="HO3" s="222" t="str">
        <f aca="false">IF(OR(HO$2="",$B3=""),"",SUMIFS(INDEX(Tbl_Marks,MATCH($B3,Tbl_Student_Names,0),),Entry!$A$4:$EP$4,HO$2) / SUMIFS(Entry!$C$6:$EP$6,Entry!$C$4:$EP$4,HO$2))</f>
        <v/>
      </c>
      <c r="HP3" s="222" t="str">
        <f aca="false">IF($B3="","",AVERAGE($GQ3:$HB3))</f>
        <v/>
      </c>
      <c r="HQ3" s="226"/>
    </row>
    <row r="4" customFormat="false" ht="15" hidden="false" customHeight="false" outlineLevel="0" collapsed="false">
      <c r="A4" s="201" t="n">
        <f aca="false">INDEX(Tbl_Marks,ROW(A4)-ROW($A$2),1)</f>
        <v>0</v>
      </c>
      <c r="B4" s="201" t="str">
        <f aca="false">IF(LEN(INDEX(Tbl_Marks,ROW(B4)-ROW($B$2),2))=0,"",INDEX(Tbl_Marks,ROW(B4)-ROW($B$2),2))</f>
        <v/>
      </c>
      <c r="C4" s="201" t="str">
        <f aca="false">IF(OR($B4="",C$2=""),"",SUMIF(Entry!$A$4:$EP$4,C$2,INDEX(Tbl_Marks,MATCH($B4,Tbl_Student_Names,0),)))</f>
        <v/>
      </c>
      <c r="D4" s="201" t="str">
        <f aca="false">IF(OR($B4="",D$2=""),"",SUMIF(Entry!$A$4:$EP$4,D$2,INDEX(Tbl_Marks,MATCH($B4,Tbl_Student_Names,0),)))</f>
        <v/>
      </c>
      <c r="E4" s="201" t="str">
        <f aca="false">IF(OR($B4="",E$2=""),"",SUMIF(Entry!$A$4:$EP$4,E$2,INDEX(Tbl_Marks,MATCH($B4,Tbl_Student_Names,0),)))</f>
        <v/>
      </c>
      <c r="F4" s="201" t="str">
        <f aca="false">IF(OR($B4="",F$2=""),"",SUMIF(Entry!$A$4:$EP$4,F$2,INDEX(Tbl_Marks,MATCH($B4,Tbl_Student_Names,0),)))</f>
        <v/>
      </c>
      <c r="G4" s="201" t="str">
        <f aca="false">IF(OR($B4="",G$2=""),"",SUMIF(Entry!$A$4:$EP$4,G$2,INDEX(Tbl_Marks,MATCH($B4,Tbl_Student_Names,0),)))</f>
        <v/>
      </c>
      <c r="H4" s="201" t="str">
        <f aca="false">IF(OR($B4="",H$2=""),"",SUMIF(Entry!$A$4:$EP$4,H$2,INDEX(Tbl_Marks,MATCH($B4,Tbl_Student_Names,0),)))</f>
        <v/>
      </c>
      <c r="I4" s="201" t="str">
        <f aca="false">IF(OR($B4="",I$2=""),"",SUMIF(Entry!$A$4:$EP$4,I$2,INDEX(Tbl_Marks,MATCH($B4,Tbl_Student_Names,0),)))</f>
        <v/>
      </c>
      <c r="J4" s="201" t="str">
        <f aca="false">IF(OR($B4="",J$2=""),"",SUMIF(Entry!$A$4:$EP$4,J$2,INDEX(Tbl_Marks,MATCH($B4,Tbl_Student_Names,0),)))</f>
        <v/>
      </c>
      <c r="K4" s="201" t="str">
        <f aca="false">IF(OR($B4="",K$2=""),"",SUMIF(Entry!$A$4:$EP$4,K$2,INDEX(Tbl_Marks,MATCH($B4,Tbl_Student_Names,0),)))</f>
        <v/>
      </c>
      <c r="L4" s="201" t="str">
        <f aca="false">IF(OR($B4="",L$2=""),"",SUMIF(Entry!$A$4:$EP$4,L$2,INDEX(Tbl_Marks,MATCH($B4,Tbl_Student_Names,0),)))</f>
        <v/>
      </c>
      <c r="M4" s="201" t="str">
        <f aca="false">IF(OR($B4="",M$2=""),"",SUMIF(Entry!$A$4:$EP$4,M$2,INDEX(Tbl_Marks,MATCH($B4,Tbl_Student_Names,0),)))</f>
        <v/>
      </c>
      <c r="N4" s="201" t="str">
        <f aca="false">IF(OR($B4="",N$2=""),"",SUMIF(Entry!$A$4:$EP$4,N$2,INDEX(Tbl_Marks,MATCH($B4,Tbl_Student_Names,0),)))</f>
        <v/>
      </c>
      <c r="O4" s="217" t="str">
        <f aca="false">IF($B4="","",(HP4*Num_Subjects*100))</f>
        <v/>
      </c>
      <c r="P4" s="218" t="str">
        <f aca="false" t="array" ref="P4:P4">IF(OR($B4="",P$2=""),"",IF(MIN(IF(Help_Lookup_Tests=P$2,$BC4:$GP4,""))&gt;=I_PassPercentage,"PASS","FAIL"))</f>
        <v/>
      </c>
      <c r="Q4" s="218" t="str">
        <f aca="false" t="array" ref="Q4:Q4">IF(OR($B4="",Q$2=""),"",IF(MIN(IF(Help_Lookup_Tests=Q$2,$BC4:$GP4,""))&gt;=I_PassPercentage,"PASS","FAIL"))</f>
        <v/>
      </c>
      <c r="R4" s="218" t="str">
        <f aca="false" t="array" ref="R4:R4">IF(OR($B4="",R$2=""),"",IF(MIN(IF(Help_Lookup_Tests=R$2,$BC4:$GP4,""))&gt;=I_PassPercentage,"PASS","FAIL"))</f>
        <v/>
      </c>
      <c r="S4" s="218" t="str">
        <f aca="false" t="array" ref="S4:S4">IF(OR($B4="",S$2=""),"",IF(MIN(IF(Help_Lookup_Tests=S$2,$BC4:$GP4,""))&gt;=I_PassPercentage,"PASS","FAIL"))</f>
        <v/>
      </c>
      <c r="T4" s="218" t="str">
        <f aca="false" t="array" ref="T4:T4">IF(OR($B4="",T$2=""),"",IF(MIN(IF(Help_Lookup_Tests=T$2,$BC4:$GP4,""))&gt;=I_PassPercentage,"PASS","FAIL"))</f>
        <v/>
      </c>
      <c r="U4" s="218" t="str">
        <f aca="false" t="array" ref="U4:U4">IF(OR($B4="",U$2=""),"",IF(MIN(IF(Help_Lookup_Tests=U$2,$BC4:$GP4,""))&gt;=I_PassPercentage,"PASS","FAIL"))</f>
        <v/>
      </c>
      <c r="V4" s="218" t="str">
        <f aca="false" t="array" ref="V4:V4">IF(OR($B4="",V$2=""),"",IF(MIN(IF(Help_Lookup_Tests=V$2,$BC4:$GP4,""))&gt;=I_PassPercentage,"PASS","FAIL"))</f>
        <v/>
      </c>
      <c r="W4" s="218" t="str">
        <f aca="false" t="array" ref="W4:W4">IF(OR($B4="",W$2=""),"",IF(MIN(IF(Help_Lookup_Tests=W$2,$BC4:$GP4,""))&gt;=I_PassPercentage,"PASS","FAIL"))</f>
        <v/>
      </c>
      <c r="X4" s="218" t="str">
        <f aca="false" t="array" ref="X4:X4">IF(OR($B4="",X$2=""),"",IF(MIN(IF(Help_Lookup_Tests=X$2,$BC4:$GP4,""))&gt;=I_PassPercentage,"PASS","FAIL"))</f>
        <v/>
      </c>
      <c r="Y4" s="218" t="str">
        <f aca="false" t="array" ref="Y4:Y4">IF(OR($B4="",Y$2=""),"",IF(MIN(IF(Help_Lookup_Tests=Y$2,$BC4:$GP4,""))&gt;=I_PassPercentage,"PASS","FAIL"))</f>
        <v/>
      </c>
      <c r="Z4" s="218" t="str">
        <f aca="false" t="array" ref="Z4:Z4">IF(OR($B4="",Z$2=""),"",IF(MIN(IF(Help_Lookup_Tests=Z$2,$BC4:$GP4,""))&gt;=I_PassPercentage,"PASS","FAIL"))</f>
        <v/>
      </c>
      <c r="AA4" s="218" t="str">
        <f aca="false" t="array" ref="AA4:AA4">IF(OR($B4="",AA$2=""),"",IF(MIN(IF(Help_Lookup_Tests=AA$2,$BC4:$GP4,""))&gt;=I_PassPercentage,"PASS","FAIL"))</f>
        <v/>
      </c>
      <c r="AB4" s="227" t="str">
        <f aca="false" t="array" ref="AB4:AB4">IF(OR($B4=""),"",IF(MIN(IF($GQ$2:$HB$2="FINAL",$GQ4:$HB4,""))&gt;=I_PassPercentage,"PASS","FAIL"))</f>
        <v/>
      </c>
      <c r="AC4" s="201" t="str">
        <f aca="false">IF(OR($B4="",AC$2="",P4="FAIL"),"",C4)</f>
        <v/>
      </c>
      <c r="AD4" s="201" t="str">
        <f aca="false">IF(OR($B4="",AD$2="",Q4="FAIL"),"",D4)</f>
        <v/>
      </c>
      <c r="AE4" s="201" t="str">
        <f aca="false">IF(OR($B4="",AE$2="",R4="FAIL"),"",E4)</f>
        <v/>
      </c>
      <c r="AF4" s="201" t="str">
        <f aca="false">IF(OR($B4="",AF$2="",S4="FAIL"),"",F4)</f>
        <v/>
      </c>
      <c r="AG4" s="201" t="str">
        <f aca="false">IF(OR($B4="",AG$2="",T4="FAIL"),"",G4)</f>
        <v/>
      </c>
      <c r="AH4" s="201" t="str">
        <f aca="false">IF(OR($B4="",AH$2="",U4="FAIL"),"",H4)</f>
        <v/>
      </c>
      <c r="AI4" s="201" t="str">
        <f aca="false">IF(OR($B4="",AI$2="",V4="FAIL"),"",I4)</f>
        <v/>
      </c>
      <c r="AJ4" s="201" t="str">
        <f aca="false">IF(OR($B4="",AJ$2="",W4="FAIL"),"",J4)</f>
        <v/>
      </c>
      <c r="AK4" s="201" t="str">
        <f aca="false">IF(OR($B4="",AK$2="",X4="FAIL"),"",K4)</f>
        <v/>
      </c>
      <c r="AL4" s="201" t="str">
        <f aca="false">IF(OR($B4="",AL$2="",Y4="FAIL"),"",L4)</f>
        <v/>
      </c>
      <c r="AM4" s="201" t="str">
        <f aca="false">IF(OR($B4="",AM$2="",Z4="FAIL"),"",M4)</f>
        <v/>
      </c>
      <c r="AN4" s="201" t="str">
        <f aca="false">IF(OR($B4="",AN$2="",AA4="FAIL"),"",N4)</f>
        <v/>
      </c>
      <c r="AO4" s="220" t="str">
        <f aca="false">IF(OR($B4="",AB4="FAIL"),"",O4)</f>
        <v/>
      </c>
      <c r="AP4" s="221" t="str">
        <f aca="false">IFERROR(IF(OR(AP$2="",$B4=""),"",RANK(AC4,AC$3:AC$52,0)),"NR")</f>
        <v/>
      </c>
      <c r="AQ4" s="221" t="str">
        <f aca="false">IFERROR(IF(OR(AQ$2="",$B4=""),"",RANK(AD4,AD$3:AD$52,0)),"NR")</f>
        <v/>
      </c>
      <c r="AR4" s="221" t="str">
        <f aca="false">IFERROR(IF(OR(AR$2="",$B4=""),"",RANK(AE4,AE$3:AE$52,0)),"NR")</f>
        <v/>
      </c>
      <c r="AS4" s="221" t="str">
        <f aca="false">IFERROR(IF(OR(AS$2="",$B4=""),"",RANK(AF4,AF$3:AF$52,0)),"NR")</f>
        <v/>
      </c>
      <c r="AT4" s="221" t="str">
        <f aca="false">IFERROR(IF(OR(AT$2="",$B4=""),"",RANK(AG4,AG$3:AG$52,0)),"NR")</f>
        <v/>
      </c>
      <c r="AU4" s="221" t="str">
        <f aca="false">IFERROR(IF(OR(AU$2="",$B4=""),"",RANK(AH4,AH$3:AH$52,0)),"NR")</f>
        <v/>
      </c>
      <c r="AV4" s="221" t="str">
        <f aca="false">IFERROR(IF(OR(AV$2="",$B4=""),"",RANK(AI4,AI$3:AI$52,0)),"NR")</f>
        <v/>
      </c>
      <c r="AW4" s="221" t="str">
        <f aca="false">IFERROR(IF(OR(AW$2="",$B4=""),"",RANK(AJ4,AJ$3:AJ$52,0)),"NR")</f>
        <v/>
      </c>
      <c r="AX4" s="221" t="str">
        <f aca="false">IFERROR(IF(OR(AX$2="",$B4=""),"",RANK(AK4,AK$3:AK$52,0)),"NR")</f>
        <v/>
      </c>
      <c r="AY4" s="221" t="str">
        <f aca="false">IFERROR(IF(OR(AY$2="",$B4=""),"",RANK(AL4,AL$3:AL$52,0)),"NR")</f>
        <v/>
      </c>
      <c r="AZ4" s="221" t="str">
        <f aca="false">IFERROR(IF(OR(AZ$2="",$B4=""),"",RANK(AM4,AM$3:AM$52,0)),"NR")</f>
        <v/>
      </c>
      <c r="BA4" s="221" t="str">
        <f aca="false">IFERROR(IF(OR(BA$2="",$B4=""),"",RANK(AN4,AN$3:AN$52,0)),"NR")</f>
        <v/>
      </c>
      <c r="BB4" s="211" t="str">
        <f aca="false">IFERROR(IF($B4="","",RANK(AO4,AO$3:AO$52,0)),"NR")</f>
        <v/>
      </c>
      <c r="BC4" s="222" t="str">
        <f aca="false">IF(OR($B4="",BC$2=""),"",SUMIFS(INDEX(Tbl_Marks,MATCH($B4,Tbl_Student_Names,0),),Entry!$A$4:$EP$4,BC$2,Entry!$A$5:$EP$5,BC$1) / SUMIFS(Entry!$C$6:$EP$6,Entry!$C$4:$EP$4,BC$2,Entry!$C$5:$EP$5,BC$1))</f>
        <v/>
      </c>
      <c r="BD4" s="222" t="str">
        <f aca="false">IF(OR($B4="",BD$2=""),"",SUMIFS(INDEX(Tbl_Marks,MATCH($B4,Tbl_Student_Names,0),),Entry!$A$4:$EP$4,BD$2,Entry!$A$5:$EP$5,BD$1) / SUMIFS(Entry!$C$6:$EP$6,Entry!$C$4:$EP$4,BD$2,Entry!$C$5:$EP$5,BD$1))</f>
        <v/>
      </c>
      <c r="BE4" s="222" t="str">
        <f aca="false">IF(OR($B4="",BE$2=""),"",SUMIFS(INDEX(Tbl_Marks,MATCH($B4,Tbl_Student_Names,0),),Entry!$A$4:$EP$4,BE$2,Entry!$A$5:$EP$5,BE$1) / SUMIFS(Entry!$C$6:$EP$6,Entry!$C$4:$EP$4,BE$2,Entry!$C$5:$EP$5,BE$1))</f>
        <v/>
      </c>
      <c r="BF4" s="222" t="str">
        <f aca="false">IF(OR($B4="",BF$2=""),"",SUMIFS(INDEX(Tbl_Marks,MATCH($B4,Tbl_Student_Names,0),),Entry!$A$4:$EP$4,BF$2,Entry!$A$5:$EP$5,BF$1) / SUMIFS(Entry!$C$6:$EP$6,Entry!$C$4:$EP$4,BF$2,Entry!$C$5:$EP$5,BF$1))</f>
        <v/>
      </c>
      <c r="BG4" s="222" t="str">
        <f aca="false">IF(OR($B4="",BG$2=""),"",SUMIFS(INDEX(Tbl_Marks,MATCH($B4,Tbl_Student_Names,0),),Entry!$A$4:$EP$4,BG$2,Entry!$A$5:$EP$5,BG$1) / SUMIFS(Entry!$C$6:$EP$6,Entry!$C$4:$EP$4,BG$2,Entry!$C$5:$EP$5,BG$1))</f>
        <v/>
      </c>
      <c r="BH4" s="222" t="str">
        <f aca="false">IF(OR($B4="",BH$2=""),"",SUMIFS(INDEX(Tbl_Marks,MATCH($B4,Tbl_Student_Names,0),),Entry!$A$4:$EP$4,BH$2,Entry!$A$5:$EP$5,BH$1) / SUMIFS(Entry!$C$6:$EP$6,Entry!$C$4:$EP$4,BH$2,Entry!$C$5:$EP$5,BH$1))</f>
        <v/>
      </c>
      <c r="BI4" s="222" t="str">
        <f aca="false">IF(OR($B4="",BI$2=""),"",SUMIFS(INDEX(Tbl_Marks,MATCH($B4,Tbl_Student_Names,0),),Entry!$A$4:$EP$4,BI$2,Entry!$A$5:$EP$5,BI$1) / SUMIFS(Entry!$C$6:$EP$6,Entry!$C$4:$EP$4,BI$2,Entry!$C$5:$EP$5,BI$1))</f>
        <v/>
      </c>
      <c r="BJ4" s="222" t="str">
        <f aca="false">IF(OR($B4="",BJ$2=""),"",SUMIFS(INDEX(Tbl_Marks,MATCH($B4,Tbl_Student_Names,0),),Entry!$A$4:$EP$4,BJ$2,Entry!$A$5:$EP$5,BJ$1) / SUMIFS(Entry!$C$6:$EP$6,Entry!$C$4:$EP$4,BJ$2,Entry!$C$5:$EP$5,BJ$1))</f>
        <v/>
      </c>
      <c r="BK4" s="222" t="str">
        <f aca="false">IF(OR($B4="",BK$2=""),"",SUMIFS(INDEX(Tbl_Marks,MATCH($B4,Tbl_Student_Names,0),),Entry!$A$4:$EP$4,BK$2,Entry!$A$5:$EP$5,BK$1) / SUMIFS(Entry!$C$6:$EP$6,Entry!$C$4:$EP$4,BK$2,Entry!$C$5:$EP$5,BK$1))</f>
        <v/>
      </c>
      <c r="BL4" s="222" t="str">
        <f aca="false">IF(OR($B4="",BL$2=""),"",SUMIFS(INDEX(Tbl_Marks,MATCH($B4,Tbl_Student_Names,0),),Entry!$A$4:$EP$4,BL$2,Entry!$A$5:$EP$5,BL$1) / SUMIFS(Entry!$C$6:$EP$6,Entry!$C$4:$EP$4,BL$2,Entry!$C$5:$EP$5,BL$1))</f>
        <v/>
      </c>
      <c r="BM4" s="222" t="str">
        <f aca="false">IF(OR($B4="",BM$2=""),"",SUMIFS(INDEX(Tbl_Marks,MATCH($B4,Tbl_Student_Names,0),),Entry!$A$4:$EP$4,BM$2,Entry!$A$5:$EP$5,BM$1) / SUMIFS(Entry!$C$6:$EP$6,Entry!$C$4:$EP$4,BM$2,Entry!$C$5:$EP$5,BM$1))</f>
        <v/>
      </c>
      <c r="BN4" s="222" t="str">
        <f aca="false">IF(OR($B4="",BN$2=""),"",SUMIFS(INDEX(Tbl_Marks,MATCH($B4,Tbl_Student_Names,0),),Entry!$A$4:$EP$4,BN$2,Entry!$A$5:$EP$5,BN$1) / SUMIFS(Entry!$C$6:$EP$6,Entry!$C$4:$EP$4,BN$2,Entry!$C$5:$EP$5,BN$1))</f>
        <v/>
      </c>
      <c r="BO4" s="222" t="str">
        <f aca="false">IF(OR($B4="",BO$2=""),"",SUMIFS(INDEX(Tbl_Marks,MATCH($B4,Tbl_Student_Names,0),),Entry!$A$4:$EP$4,BO$2,Entry!$A$5:$EP$5,BO$1) / SUMIFS(Entry!$C$6:$EP$6,Entry!$C$4:$EP$4,BO$2,Entry!$C$5:$EP$5,BO$1))</f>
        <v/>
      </c>
      <c r="BP4" s="222" t="str">
        <f aca="false">IF(OR($B4="",BP$2=""),"",SUMIFS(INDEX(Tbl_Marks,MATCH($B4,Tbl_Student_Names,0),),Entry!$A$4:$EP$4,BP$2,Entry!$A$5:$EP$5,BP$1) / SUMIFS(Entry!$C$6:$EP$6,Entry!$C$4:$EP$4,BP$2,Entry!$C$5:$EP$5,BP$1))</f>
        <v/>
      </c>
      <c r="BQ4" s="222" t="str">
        <f aca="false">IF(OR($B4="",BQ$2=""),"",SUMIFS(INDEX(Tbl_Marks,MATCH($B4,Tbl_Student_Names,0),),Entry!$A$4:$EP$4,BQ$2,Entry!$A$5:$EP$5,BQ$1) / SUMIFS(Entry!$C$6:$EP$6,Entry!$C$4:$EP$4,BQ$2,Entry!$C$5:$EP$5,BQ$1))</f>
        <v/>
      </c>
      <c r="BR4" s="222" t="str">
        <f aca="false">IF(OR($B4="",BR$2=""),"",SUMIFS(INDEX(Tbl_Marks,MATCH($B4,Tbl_Student_Names,0),),Entry!$A$4:$EP$4,BR$2,Entry!$A$5:$EP$5,BR$1) / SUMIFS(Entry!$C$6:$EP$6,Entry!$C$4:$EP$4,BR$2,Entry!$C$5:$EP$5,BR$1))</f>
        <v/>
      </c>
      <c r="BS4" s="222" t="str">
        <f aca="false">IF(OR($B4="",BS$2=""),"",SUMIFS(INDEX(Tbl_Marks,MATCH($B4,Tbl_Student_Names,0),),Entry!$A$4:$EP$4,BS$2,Entry!$A$5:$EP$5,BS$1) / SUMIFS(Entry!$C$6:$EP$6,Entry!$C$4:$EP$4,BS$2,Entry!$C$5:$EP$5,BS$1))</f>
        <v/>
      </c>
      <c r="BT4" s="222" t="str">
        <f aca="false">IF(OR($B4="",BT$2=""),"",SUMIFS(INDEX(Tbl_Marks,MATCH($B4,Tbl_Student_Names,0),),Entry!$A$4:$EP$4,BT$2,Entry!$A$5:$EP$5,BT$1) / SUMIFS(Entry!$C$6:$EP$6,Entry!$C$4:$EP$4,BT$2,Entry!$C$5:$EP$5,BT$1))</f>
        <v/>
      </c>
      <c r="BU4" s="222" t="str">
        <f aca="false">IF(OR($B4="",BU$2=""),"",SUMIFS(INDEX(Tbl_Marks,MATCH($B4,Tbl_Student_Names,0),),Entry!$A$4:$EP$4,BU$2,Entry!$A$5:$EP$5,BU$1) / SUMIFS(Entry!$C$6:$EP$6,Entry!$C$4:$EP$4,BU$2,Entry!$C$5:$EP$5,BU$1))</f>
        <v/>
      </c>
      <c r="BV4" s="222" t="str">
        <f aca="false">IF(OR($B4="",BV$2=""),"",SUMIFS(INDEX(Tbl_Marks,MATCH($B4,Tbl_Student_Names,0),),Entry!$A$4:$EP$4,BV$2,Entry!$A$5:$EP$5,BV$1) / SUMIFS(Entry!$C$6:$EP$6,Entry!$C$4:$EP$4,BV$2,Entry!$C$5:$EP$5,BV$1))</f>
        <v/>
      </c>
      <c r="BW4" s="222" t="str">
        <f aca="false">IF(OR($B4="",BW$2=""),"",SUMIFS(INDEX(Tbl_Marks,MATCH($B4,Tbl_Student_Names,0),),Entry!$A$4:$EP$4,BW$2,Entry!$A$5:$EP$5,BW$1) / SUMIFS(Entry!$C$6:$EP$6,Entry!$C$4:$EP$4,BW$2,Entry!$C$5:$EP$5,BW$1))</f>
        <v/>
      </c>
      <c r="BX4" s="222" t="str">
        <f aca="false">IF(OR($B4="",BX$2=""),"",SUMIFS(INDEX(Tbl_Marks,MATCH($B4,Tbl_Student_Names,0),),Entry!$A$4:$EP$4,BX$2,Entry!$A$5:$EP$5,BX$1) / SUMIFS(Entry!$C$6:$EP$6,Entry!$C$4:$EP$4,BX$2,Entry!$C$5:$EP$5,BX$1))</f>
        <v/>
      </c>
      <c r="BY4" s="222" t="str">
        <f aca="false">IF(OR($B4="",BY$2=""),"",SUMIFS(INDEX(Tbl_Marks,MATCH($B4,Tbl_Student_Names,0),),Entry!$A$4:$EP$4,BY$2,Entry!$A$5:$EP$5,BY$1) / SUMIFS(Entry!$C$6:$EP$6,Entry!$C$4:$EP$4,BY$2,Entry!$C$5:$EP$5,BY$1))</f>
        <v/>
      </c>
      <c r="BZ4" s="222" t="str">
        <f aca="false">IF(OR($B4="",BZ$2=""),"",SUMIFS(INDEX(Tbl_Marks,MATCH($B4,Tbl_Student_Names,0),),Entry!$A$4:$EP$4,BZ$2,Entry!$A$5:$EP$5,BZ$1) / SUMIFS(Entry!$C$6:$EP$6,Entry!$C$4:$EP$4,BZ$2,Entry!$C$5:$EP$5,BZ$1))</f>
        <v/>
      </c>
      <c r="CA4" s="222" t="str">
        <f aca="false">IF(OR($B4="",CA$2=""),"",SUMIFS(INDEX(Tbl_Marks,MATCH($B4,Tbl_Student_Names,0),),Entry!$A$4:$EP$4,CA$2,Entry!$A$5:$EP$5,CA$1) / SUMIFS(Entry!$C$6:$EP$6,Entry!$C$4:$EP$4,CA$2,Entry!$C$5:$EP$5,CA$1))</f>
        <v/>
      </c>
      <c r="CB4" s="222" t="str">
        <f aca="false">IF(OR($B4="",CB$2=""),"",SUMIFS(INDEX(Tbl_Marks,MATCH($B4,Tbl_Student_Names,0),),Entry!$A$4:$EP$4,CB$2,Entry!$A$5:$EP$5,CB$1) / SUMIFS(Entry!$C$6:$EP$6,Entry!$C$4:$EP$4,CB$2,Entry!$C$5:$EP$5,CB$1))</f>
        <v/>
      </c>
      <c r="CC4" s="222" t="str">
        <f aca="false">IF(OR($B4="",CC$2=""),"",SUMIFS(INDEX(Tbl_Marks,MATCH($B4,Tbl_Student_Names,0),),Entry!$A$4:$EP$4,CC$2,Entry!$A$5:$EP$5,CC$1) / SUMIFS(Entry!$C$6:$EP$6,Entry!$C$4:$EP$4,CC$2,Entry!$C$5:$EP$5,CC$1))</f>
        <v/>
      </c>
      <c r="CD4" s="222" t="str">
        <f aca="false">IF(OR($B4="",CD$2=""),"",SUMIFS(INDEX(Tbl_Marks,MATCH($B4,Tbl_Student_Names,0),),Entry!$A$4:$EP$4,CD$2,Entry!$A$5:$EP$5,CD$1) / SUMIFS(Entry!$C$6:$EP$6,Entry!$C$4:$EP$4,CD$2,Entry!$C$5:$EP$5,CD$1))</f>
        <v/>
      </c>
      <c r="CE4" s="222" t="str">
        <f aca="false">IF(OR($B4="",CE$2=""),"",SUMIFS(INDEX(Tbl_Marks,MATCH($B4,Tbl_Student_Names,0),),Entry!$A$4:$EP$4,CE$2,Entry!$A$5:$EP$5,CE$1) / SUMIFS(Entry!$C$6:$EP$6,Entry!$C$4:$EP$4,CE$2,Entry!$C$5:$EP$5,CE$1))</f>
        <v/>
      </c>
      <c r="CF4" s="222" t="str">
        <f aca="false">IF(OR($B4="",CF$2=""),"",SUMIFS(INDEX(Tbl_Marks,MATCH($B4,Tbl_Student_Names,0),),Entry!$A$4:$EP$4,CF$2,Entry!$A$5:$EP$5,CF$1) / SUMIFS(Entry!$C$6:$EP$6,Entry!$C$4:$EP$4,CF$2,Entry!$C$5:$EP$5,CF$1))</f>
        <v/>
      </c>
      <c r="CG4" s="222" t="str">
        <f aca="false">IF(OR($B4="",CG$2=""),"",SUMIFS(INDEX(Tbl_Marks,MATCH($B4,Tbl_Student_Names,0),),Entry!$A$4:$EP$4,CG$2,Entry!$A$5:$EP$5,CG$1) / SUMIFS(Entry!$C$6:$EP$6,Entry!$C$4:$EP$4,CG$2,Entry!$C$5:$EP$5,CG$1))</f>
        <v/>
      </c>
      <c r="CH4" s="222" t="str">
        <f aca="false">IF(OR($B4="",CH$2=""),"",SUMIFS(INDEX(Tbl_Marks,MATCH($B4,Tbl_Student_Names,0),),Entry!$A$4:$EP$4,CH$2,Entry!$A$5:$EP$5,CH$1) / SUMIFS(Entry!$C$6:$EP$6,Entry!$C$4:$EP$4,CH$2,Entry!$C$5:$EP$5,CH$1))</f>
        <v/>
      </c>
      <c r="CI4" s="222" t="str">
        <f aca="false">IF(OR($B4="",CI$2=""),"",SUMIFS(INDEX(Tbl_Marks,MATCH($B4,Tbl_Student_Names,0),),Entry!$A$4:$EP$4,CI$2,Entry!$A$5:$EP$5,CI$1) / SUMIFS(Entry!$C$6:$EP$6,Entry!$C$4:$EP$4,CI$2,Entry!$C$5:$EP$5,CI$1))</f>
        <v/>
      </c>
      <c r="CJ4" s="222" t="str">
        <f aca="false">IF(OR($B4="",CJ$2=""),"",SUMIFS(INDEX(Tbl_Marks,MATCH($B4,Tbl_Student_Names,0),),Entry!$A$4:$EP$4,CJ$2,Entry!$A$5:$EP$5,CJ$1) / SUMIFS(Entry!$C$6:$EP$6,Entry!$C$4:$EP$4,CJ$2,Entry!$C$5:$EP$5,CJ$1))</f>
        <v/>
      </c>
      <c r="CK4" s="222" t="str">
        <f aca="false">IF(OR($B4="",CK$2=""),"",SUMIFS(INDEX(Tbl_Marks,MATCH($B4,Tbl_Student_Names,0),),Entry!$A$4:$EP$4,CK$2,Entry!$A$5:$EP$5,CK$1) / SUMIFS(Entry!$C$6:$EP$6,Entry!$C$4:$EP$4,CK$2,Entry!$C$5:$EP$5,CK$1))</f>
        <v/>
      </c>
      <c r="CL4" s="222" t="str">
        <f aca="false">IF(OR($B4="",CL$2=""),"",SUMIFS(INDEX(Tbl_Marks,MATCH($B4,Tbl_Student_Names,0),),Entry!$A$4:$EP$4,CL$2,Entry!$A$5:$EP$5,CL$1) / SUMIFS(Entry!$C$6:$EP$6,Entry!$C$4:$EP$4,CL$2,Entry!$C$5:$EP$5,CL$1))</f>
        <v/>
      </c>
      <c r="CM4" s="222" t="str">
        <f aca="false">IF(OR($B4="",CM$2=""),"",SUMIFS(INDEX(Tbl_Marks,MATCH($B4,Tbl_Student_Names,0),),Entry!$A$4:$EP$4,CM$2,Entry!$A$5:$EP$5,CM$1) / SUMIFS(Entry!$C$6:$EP$6,Entry!$C$4:$EP$4,CM$2,Entry!$C$5:$EP$5,CM$1))</f>
        <v/>
      </c>
      <c r="CN4" s="222" t="str">
        <f aca="false">IF(OR($B4="",CN$2=""),"",SUMIFS(INDEX(Tbl_Marks,MATCH($B4,Tbl_Student_Names,0),),Entry!$A$4:$EP$4,CN$2,Entry!$A$5:$EP$5,CN$1) / SUMIFS(Entry!$C$6:$EP$6,Entry!$C$4:$EP$4,CN$2,Entry!$C$5:$EP$5,CN$1))</f>
        <v/>
      </c>
      <c r="CO4" s="222" t="str">
        <f aca="false">IF(OR($B4="",CO$2=""),"",SUMIFS(INDEX(Tbl_Marks,MATCH($B4,Tbl_Student_Names,0),),Entry!$A$4:$EP$4,CO$2,Entry!$A$5:$EP$5,CO$1) / SUMIFS(Entry!$C$6:$EP$6,Entry!$C$4:$EP$4,CO$2,Entry!$C$5:$EP$5,CO$1))</f>
        <v/>
      </c>
      <c r="CP4" s="222" t="str">
        <f aca="false">IF(OR($B4="",CP$2=""),"",SUMIFS(INDEX(Tbl_Marks,MATCH($B4,Tbl_Student_Names,0),),Entry!$A$4:$EP$4,CP$2,Entry!$A$5:$EP$5,CP$1) / SUMIFS(Entry!$C$6:$EP$6,Entry!$C$4:$EP$4,CP$2,Entry!$C$5:$EP$5,CP$1))</f>
        <v/>
      </c>
      <c r="CQ4" s="222" t="str">
        <f aca="false">IF(OR($B4="",CQ$2=""),"",SUMIFS(INDEX(Tbl_Marks,MATCH($B4,Tbl_Student_Names,0),),Entry!$A$4:$EP$4,CQ$2,Entry!$A$5:$EP$5,CQ$1) / SUMIFS(Entry!$C$6:$EP$6,Entry!$C$4:$EP$4,CQ$2,Entry!$C$5:$EP$5,CQ$1))</f>
        <v/>
      </c>
      <c r="CR4" s="222" t="str">
        <f aca="false">IF(OR($B4="",CR$2=""),"",SUMIFS(INDEX(Tbl_Marks,MATCH($B4,Tbl_Student_Names,0),),Entry!$A$4:$EP$4,CR$2,Entry!$A$5:$EP$5,CR$1) / SUMIFS(Entry!$C$6:$EP$6,Entry!$C$4:$EP$4,CR$2,Entry!$C$5:$EP$5,CR$1))</f>
        <v/>
      </c>
      <c r="CS4" s="222" t="str">
        <f aca="false">IF(OR($B4="",CS$2=""),"",SUMIFS(INDEX(Tbl_Marks,MATCH($B4,Tbl_Student_Names,0),),Entry!$A$4:$EP$4,CS$2,Entry!$A$5:$EP$5,CS$1) / SUMIFS(Entry!$C$6:$EP$6,Entry!$C$4:$EP$4,CS$2,Entry!$C$5:$EP$5,CS$1))</f>
        <v/>
      </c>
      <c r="CT4" s="222" t="str">
        <f aca="false">IF(OR($B4="",CT$2=""),"",SUMIFS(INDEX(Tbl_Marks,MATCH($B4,Tbl_Student_Names,0),),Entry!$A$4:$EP$4,CT$2,Entry!$A$5:$EP$5,CT$1) / SUMIFS(Entry!$C$6:$EP$6,Entry!$C$4:$EP$4,CT$2,Entry!$C$5:$EP$5,CT$1))</f>
        <v/>
      </c>
      <c r="CU4" s="222" t="str">
        <f aca="false">IF(OR($B4="",CU$2=""),"",SUMIFS(INDEX(Tbl_Marks,MATCH($B4,Tbl_Student_Names,0),),Entry!$A$4:$EP$4,CU$2,Entry!$A$5:$EP$5,CU$1) / SUMIFS(Entry!$C$6:$EP$6,Entry!$C$4:$EP$4,CU$2,Entry!$C$5:$EP$5,CU$1))</f>
        <v/>
      </c>
      <c r="CV4" s="222" t="str">
        <f aca="false">IF(OR($B4="",CV$2=""),"",SUMIFS(INDEX(Tbl_Marks,MATCH($B4,Tbl_Student_Names,0),),Entry!$A$4:$EP$4,CV$2,Entry!$A$5:$EP$5,CV$1) / SUMIFS(Entry!$C$6:$EP$6,Entry!$C$4:$EP$4,CV$2,Entry!$C$5:$EP$5,CV$1))</f>
        <v/>
      </c>
      <c r="CW4" s="222" t="str">
        <f aca="false">IF(OR($B4="",CW$2=""),"",SUMIFS(INDEX(Tbl_Marks,MATCH($B4,Tbl_Student_Names,0),),Entry!$A$4:$EP$4,CW$2,Entry!$A$5:$EP$5,CW$1) / SUMIFS(Entry!$C$6:$EP$6,Entry!$C$4:$EP$4,CW$2,Entry!$C$5:$EP$5,CW$1))</f>
        <v/>
      </c>
      <c r="CX4" s="222" t="str">
        <f aca="false">IF(OR($B4="",CX$2=""),"",SUMIFS(INDEX(Tbl_Marks,MATCH($B4,Tbl_Student_Names,0),),Entry!$A$4:$EP$4,CX$2,Entry!$A$5:$EP$5,CX$1) / SUMIFS(Entry!$C$6:$EP$6,Entry!$C$4:$EP$4,CX$2,Entry!$C$5:$EP$5,CX$1))</f>
        <v/>
      </c>
      <c r="CY4" s="222" t="str">
        <f aca="false">IF(OR($B4="",CY$2=""),"",SUMIFS(INDEX(Tbl_Marks,MATCH($B4,Tbl_Student_Names,0),),Entry!$A$4:$EP$4,CY$2,Entry!$A$5:$EP$5,CY$1) / SUMIFS(Entry!$C$6:$EP$6,Entry!$C$4:$EP$4,CY$2,Entry!$C$5:$EP$5,CY$1))</f>
        <v/>
      </c>
      <c r="CZ4" s="222" t="str">
        <f aca="false">IF(OR($B4="",CZ$2=""),"",SUMIFS(INDEX(Tbl_Marks,MATCH($B4,Tbl_Student_Names,0),),Entry!$A$4:$EP$4,CZ$2,Entry!$A$5:$EP$5,CZ$1) / SUMIFS(Entry!$C$6:$EP$6,Entry!$C$4:$EP$4,CZ$2,Entry!$C$5:$EP$5,CZ$1))</f>
        <v/>
      </c>
      <c r="DA4" s="222" t="str">
        <f aca="false">IF(OR($B4="",DA$2=""),"",SUMIFS(INDEX(Tbl_Marks,MATCH($B4,Tbl_Student_Names,0),),Entry!$A$4:$EP$4,DA$2,Entry!$A$5:$EP$5,DA$1) / SUMIFS(Entry!$C$6:$EP$6,Entry!$C$4:$EP$4,DA$2,Entry!$C$5:$EP$5,DA$1))</f>
        <v/>
      </c>
      <c r="DB4" s="222" t="str">
        <f aca="false">IF(OR($B4="",DB$2=""),"",SUMIFS(INDEX(Tbl_Marks,MATCH($B4,Tbl_Student_Names,0),),Entry!$A$4:$EP$4,DB$2,Entry!$A$5:$EP$5,DB$1) / SUMIFS(Entry!$C$6:$EP$6,Entry!$C$4:$EP$4,DB$2,Entry!$C$5:$EP$5,DB$1))</f>
        <v/>
      </c>
      <c r="DC4" s="222" t="str">
        <f aca="false">IF(OR($B4="",DC$2=""),"",SUMIFS(INDEX(Tbl_Marks,MATCH($B4,Tbl_Student_Names,0),),Entry!$A$4:$EP$4,DC$2,Entry!$A$5:$EP$5,DC$1) / SUMIFS(Entry!$C$6:$EP$6,Entry!$C$4:$EP$4,DC$2,Entry!$C$5:$EP$5,DC$1))</f>
        <v/>
      </c>
      <c r="DD4" s="222" t="str">
        <f aca="false">IF(OR($B4="",DD$2=""),"",SUMIFS(INDEX(Tbl_Marks,MATCH($B4,Tbl_Student_Names,0),),Entry!$A$4:$EP$4,DD$2,Entry!$A$5:$EP$5,DD$1) / SUMIFS(Entry!$C$6:$EP$6,Entry!$C$4:$EP$4,DD$2,Entry!$C$5:$EP$5,DD$1))</f>
        <v/>
      </c>
      <c r="DE4" s="222" t="str">
        <f aca="false">IF(OR($B4="",DE$2=""),"",SUMIFS(INDEX(Tbl_Marks,MATCH($B4,Tbl_Student_Names,0),),Entry!$A$4:$EP$4,DE$2,Entry!$A$5:$EP$5,DE$1) / SUMIFS(Entry!$C$6:$EP$6,Entry!$C$4:$EP$4,DE$2,Entry!$C$5:$EP$5,DE$1))</f>
        <v/>
      </c>
      <c r="DF4" s="222" t="str">
        <f aca="false">IF(OR($B4="",DF$2=""),"",SUMIFS(INDEX(Tbl_Marks,MATCH($B4,Tbl_Student_Names,0),),Entry!$A$4:$EP$4,DF$2,Entry!$A$5:$EP$5,DF$1) / SUMIFS(Entry!$C$6:$EP$6,Entry!$C$4:$EP$4,DF$2,Entry!$C$5:$EP$5,DF$1))</f>
        <v/>
      </c>
      <c r="DG4" s="222" t="str">
        <f aca="false">IF(OR($B4="",DG$2=""),"",SUMIFS(INDEX(Tbl_Marks,MATCH($B4,Tbl_Student_Names,0),),Entry!$A$4:$EP$4,DG$2,Entry!$A$5:$EP$5,DG$1) / SUMIFS(Entry!$C$6:$EP$6,Entry!$C$4:$EP$4,DG$2,Entry!$C$5:$EP$5,DG$1))</f>
        <v/>
      </c>
      <c r="DH4" s="222" t="str">
        <f aca="false">IF(OR($B4="",DH$2=""),"",SUMIFS(INDEX(Tbl_Marks,MATCH($B4,Tbl_Student_Names,0),),Entry!$A$4:$EP$4,DH$2,Entry!$A$5:$EP$5,DH$1) / SUMIFS(Entry!$C$6:$EP$6,Entry!$C$4:$EP$4,DH$2,Entry!$C$5:$EP$5,DH$1))</f>
        <v/>
      </c>
      <c r="DI4" s="222" t="str">
        <f aca="false">IF(OR($B4="",DI$2=""),"",SUMIFS(INDEX(Tbl_Marks,MATCH($B4,Tbl_Student_Names,0),),Entry!$A$4:$EP$4,DI$2,Entry!$A$5:$EP$5,DI$1) / SUMIFS(Entry!$C$6:$EP$6,Entry!$C$4:$EP$4,DI$2,Entry!$C$5:$EP$5,DI$1))</f>
        <v/>
      </c>
      <c r="DJ4" s="222" t="str">
        <f aca="false">IF(OR($B4="",DJ$2=""),"",SUMIFS(INDEX(Tbl_Marks,MATCH($B4,Tbl_Student_Names,0),),Entry!$A$4:$EP$4,DJ$2,Entry!$A$5:$EP$5,DJ$1) / SUMIFS(Entry!$C$6:$EP$6,Entry!$C$4:$EP$4,DJ$2,Entry!$C$5:$EP$5,DJ$1))</f>
        <v/>
      </c>
      <c r="DK4" s="222" t="str">
        <f aca="false">IF(OR($B4="",DK$2=""),"",SUMIFS(INDEX(Tbl_Marks,MATCH($B4,Tbl_Student_Names,0),),Entry!$A$4:$EP$4,DK$2,Entry!$A$5:$EP$5,DK$1) / SUMIFS(Entry!$C$6:$EP$6,Entry!$C$4:$EP$4,DK$2,Entry!$C$5:$EP$5,DK$1))</f>
        <v/>
      </c>
      <c r="DL4" s="222" t="str">
        <f aca="false">IF(OR($B4="",DL$2=""),"",SUMIFS(INDEX(Tbl_Marks,MATCH($B4,Tbl_Student_Names,0),),Entry!$A$4:$EP$4,DL$2,Entry!$A$5:$EP$5,DL$1) / SUMIFS(Entry!$C$6:$EP$6,Entry!$C$4:$EP$4,DL$2,Entry!$C$5:$EP$5,DL$1))</f>
        <v/>
      </c>
      <c r="DM4" s="222" t="str">
        <f aca="false">IF(OR($B4="",DM$2=""),"",SUMIFS(INDEX(Tbl_Marks,MATCH($B4,Tbl_Student_Names,0),),Entry!$A$4:$EP$4,DM$2,Entry!$A$5:$EP$5,DM$1) / SUMIFS(Entry!$C$6:$EP$6,Entry!$C$4:$EP$4,DM$2,Entry!$C$5:$EP$5,DM$1))</f>
        <v/>
      </c>
      <c r="DN4" s="222" t="str">
        <f aca="false">IF(OR($B4="",DN$2=""),"",SUMIFS(INDEX(Tbl_Marks,MATCH($B4,Tbl_Student_Names,0),),Entry!$A$4:$EP$4,DN$2,Entry!$A$5:$EP$5,DN$1) / SUMIFS(Entry!$C$6:$EP$6,Entry!$C$4:$EP$4,DN$2,Entry!$C$5:$EP$5,DN$1))</f>
        <v/>
      </c>
      <c r="DO4" s="222" t="str">
        <f aca="false">IF(OR($B4="",DO$2=""),"",SUMIFS(INDEX(Tbl_Marks,MATCH($B4,Tbl_Student_Names,0),),Entry!$A$4:$EP$4,DO$2,Entry!$A$5:$EP$5,DO$1) / SUMIFS(Entry!$C$6:$EP$6,Entry!$C$4:$EP$4,DO$2,Entry!$C$5:$EP$5,DO$1))</f>
        <v/>
      </c>
      <c r="DP4" s="222" t="str">
        <f aca="false">IF(OR($B4="",DP$2=""),"",SUMIFS(INDEX(Tbl_Marks,MATCH($B4,Tbl_Student_Names,0),),Entry!$A$4:$EP$4,DP$2,Entry!$A$5:$EP$5,DP$1) / SUMIFS(Entry!$C$6:$EP$6,Entry!$C$4:$EP$4,DP$2,Entry!$C$5:$EP$5,DP$1))</f>
        <v/>
      </c>
      <c r="DQ4" s="222" t="str">
        <f aca="false">IF(OR($B4="",DQ$2=""),"",SUMIFS(INDEX(Tbl_Marks,MATCH($B4,Tbl_Student_Names,0),),Entry!$A$4:$EP$4,DQ$2,Entry!$A$5:$EP$5,DQ$1) / SUMIFS(Entry!$C$6:$EP$6,Entry!$C$4:$EP$4,DQ$2,Entry!$C$5:$EP$5,DQ$1))</f>
        <v/>
      </c>
      <c r="DR4" s="222" t="str">
        <f aca="false">IF(OR($B4="",DR$2=""),"",SUMIFS(INDEX(Tbl_Marks,MATCH($B4,Tbl_Student_Names,0),),Entry!$A$4:$EP$4,DR$2,Entry!$A$5:$EP$5,DR$1) / SUMIFS(Entry!$C$6:$EP$6,Entry!$C$4:$EP$4,DR$2,Entry!$C$5:$EP$5,DR$1))</f>
        <v/>
      </c>
      <c r="DS4" s="222" t="str">
        <f aca="false">IF(OR($B4="",DS$2=""),"",SUMIFS(INDEX(Tbl_Marks,MATCH($B4,Tbl_Student_Names,0),),Entry!$A$4:$EP$4,DS$2,Entry!$A$5:$EP$5,DS$1) / SUMIFS(Entry!$C$6:$EP$6,Entry!$C$4:$EP$4,DS$2,Entry!$C$5:$EP$5,DS$1))</f>
        <v/>
      </c>
      <c r="DT4" s="222" t="str">
        <f aca="false">IF(OR($B4="",DT$2=""),"",SUMIFS(INDEX(Tbl_Marks,MATCH($B4,Tbl_Student_Names,0),),Entry!$A$4:$EP$4,DT$2,Entry!$A$5:$EP$5,DT$1) / SUMIFS(Entry!$C$6:$EP$6,Entry!$C$4:$EP$4,DT$2,Entry!$C$5:$EP$5,DT$1))</f>
        <v/>
      </c>
      <c r="DU4" s="222" t="str">
        <f aca="false">IF(OR($B4="",DU$2=""),"",SUMIFS(INDEX(Tbl_Marks,MATCH($B4,Tbl_Student_Names,0),),Entry!$A$4:$EP$4,DU$2,Entry!$A$5:$EP$5,DU$1) / SUMIFS(Entry!$C$6:$EP$6,Entry!$C$4:$EP$4,DU$2,Entry!$C$5:$EP$5,DU$1))</f>
        <v/>
      </c>
      <c r="DV4" s="222" t="str">
        <f aca="false">IF(OR($B4="",DV$2=""),"",SUMIFS(INDEX(Tbl_Marks,MATCH($B4,Tbl_Student_Names,0),),Entry!$A$4:$EP$4,DV$2,Entry!$A$5:$EP$5,DV$1) / SUMIFS(Entry!$C$6:$EP$6,Entry!$C$4:$EP$4,DV$2,Entry!$C$5:$EP$5,DV$1))</f>
        <v/>
      </c>
      <c r="DW4" s="222" t="str">
        <f aca="false">IF(OR($B4="",DW$2=""),"",SUMIFS(INDEX(Tbl_Marks,MATCH($B4,Tbl_Student_Names,0),),Entry!$A$4:$EP$4,DW$2,Entry!$A$5:$EP$5,DW$1) / SUMIFS(Entry!$C$6:$EP$6,Entry!$C$4:$EP$4,DW$2,Entry!$C$5:$EP$5,DW$1))</f>
        <v/>
      </c>
      <c r="DX4" s="222" t="str">
        <f aca="false">IF(OR($B4="",DX$2=""),"",SUMIFS(INDEX(Tbl_Marks,MATCH($B4,Tbl_Student_Names,0),),Entry!$A$4:$EP$4,DX$2,Entry!$A$5:$EP$5,DX$1) / SUMIFS(Entry!$C$6:$EP$6,Entry!$C$4:$EP$4,DX$2,Entry!$C$5:$EP$5,DX$1))</f>
        <v/>
      </c>
      <c r="DY4" s="222" t="str">
        <f aca="false">IF(OR($B4="",DY$2=""),"",SUMIFS(INDEX(Tbl_Marks,MATCH($B4,Tbl_Student_Names,0),),Entry!$A$4:$EP$4,DY$2,Entry!$A$5:$EP$5,DY$1) / SUMIFS(Entry!$C$6:$EP$6,Entry!$C$4:$EP$4,DY$2,Entry!$C$5:$EP$5,DY$1))</f>
        <v/>
      </c>
      <c r="DZ4" s="222" t="str">
        <f aca="false">IF(OR($B4="",DZ$2=""),"",SUMIFS(INDEX(Tbl_Marks,MATCH($B4,Tbl_Student_Names,0),),Entry!$A$4:$EP$4,DZ$2,Entry!$A$5:$EP$5,DZ$1) / SUMIFS(Entry!$C$6:$EP$6,Entry!$C$4:$EP$4,DZ$2,Entry!$C$5:$EP$5,DZ$1))</f>
        <v/>
      </c>
      <c r="EA4" s="222" t="str">
        <f aca="false">IF(OR($B4="",EA$2=""),"",SUMIFS(INDEX(Tbl_Marks,MATCH($B4,Tbl_Student_Names,0),),Entry!$A$4:$EP$4,EA$2,Entry!$A$5:$EP$5,EA$1) / SUMIFS(Entry!$C$6:$EP$6,Entry!$C$4:$EP$4,EA$2,Entry!$C$5:$EP$5,EA$1))</f>
        <v/>
      </c>
      <c r="EB4" s="222" t="str">
        <f aca="false">IF(OR($B4="",EB$2=""),"",SUMIFS(INDEX(Tbl_Marks,MATCH($B4,Tbl_Student_Names,0),),Entry!$A$4:$EP$4,EB$2,Entry!$A$5:$EP$5,EB$1) / SUMIFS(Entry!$C$6:$EP$6,Entry!$C$4:$EP$4,EB$2,Entry!$C$5:$EP$5,EB$1))</f>
        <v/>
      </c>
      <c r="EC4" s="222" t="str">
        <f aca="false">IF(OR($B4="",EC$2=""),"",SUMIFS(INDEX(Tbl_Marks,MATCH($B4,Tbl_Student_Names,0),),Entry!$A$4:$EP$4,EC$2,Entry!$A$5:$EP$5,EC$1) / SUMIFS(Entry!$C$6:$EP$6,Entry!$C$4:$EP$4,EC$2,Entry!$C$5:$EP$5,EC$1))</f>
        <v/>
      </c>
      <c r="ED4" s="222" t="str">
        <f aca="false">IF(OR($B4="",ED$2=""),"",SUMIFS(INDEX(Tbl_Marks,MATCH($B4,Tbl_Student_Names,0),),Entry!$A$4:$EP$4,ED$2,Entry!$A$5:$EP$5,ED$1) / SUMIFS(Entry!$C$6:$EP$6,Entry!$C$4:$EP$4,ED$2,Entry!$C$5:$EP$5,ED$1))</f>
        <v/>
      </c>
      <c r="EE4" s="222" t="str">
        <f aca="false">IF(OR($B4="",EE$2=""),"",SUMIFS(INDEX(Tbl_Marks,MATCH($B4,Tbl_Student_Names,0),),Entry!$A$4:$EP$4,EE$2,Entry!$A$5:$EP$5,EE$1) / SUMIFS(Entry!$C$6:$EP$6,Entry!$C$4:$EP$4,EE$2,Entry!$C$5:$EP$5,EE$1))</f>
        <v/>
      </c>
      <c r="EF4" s="222" t="str">
        <f aca="false">IF(OR($B4="",EF$2=""),"",SUMIFS(INDEX(Tbl_Marks,MATCH($B4,Tbl_Student_Names,0),),Entry!$A$4:$EP$4,EF$2,Entry!$A$5:$EP$5,EF$1) / SUMIFS(Entry!$C$6:$EP$6,Entry!$C$4:$EP$4,EF$2,Entry!$C$5:$EP$5,EF$1))</f>
        <v/>
      </c>
      <c r="EG4" s="222" t="str">
        <f aca="false">IF(OR($B4="",EG$2=""),"",SUMIFS(INDEX(Tbl_Marks,MATCH($B4,Tbl_Student_Names,0),),Entry!$A$4:$EP$4,EG$2,Entry!$A$5:$EP$5,EG$1) / SUMIFS(Entry!$C$6:$EP$6,Entry!$C$4:$EP$4,EG$2,Entry!$C$5:$EP$5,EG$1))</f>
        <v/>
      </c>
      <c r="EH4" s="222" t="str">
        <f aca="false">IF(OR($B4="",EH$2=""),"",SUMIFS(INDEX(Tbl_Marks,MATCH($B4,Tbl_Student_Names,0),),Entry!$A$4:$EP$4,EH$2,Entry!$A$5:$EP$5,EH$1) / SUMIFS(Entry!$C$6:$EP$6,Entry!$C$4:$EP$4,EH$2,Entry!$C$5:$EP$5,EH$1))</f>
        <v/>
      </c>
      <c r="EI4" s="222" t="str">
        <f aca="false">IF(OR($B4="",EI$2=""),"",SUMIFS(INDEX(Tbl_Marks,MATCH($B4,Tbl_Student_Names,0),),Entry!$A$4:$EP$4,EI$2,Entry!$A$5:$EP$5,EI$1) / SUMIFS(Entry!$C$6:$EP$6,Entry!$C$4:$EP$4,EI$2,Entry!$C$5:$EP$5,EI$1))</f>
        <v/>
      </c>
      <c r="EJ4" s="222" t="str">
        <f aca="false">IF(OR($B4="",EJ$2=""),"",SUMIFS(INDEX(Tbl_Marks,MATCH($B4,Tbl_Student_Names,0),),Entry!$A$4:$EP$4,EJ$2,Entry!$A$5:$EP$5,EJ$1) / SUMIFS(Entry!$C$6:$EP$6,Entry!$C$4:$EP$4,EJ$2,Entry!$C$5:$EP$5,EJ$1))</f>
        <v/>
      </c>
      <c r="EK4" s="222" t="str">
        <f aca="false">IF(OR($B4="",EK$2=""),"",SUMIFS(INDEX(Tbl_Marks,MATCH($B4,Tbl_Student_Names,0),),Entry!$A$4:$EP$4,EK$2,Entry!$A$5:$EP$5,EK$1) / SUMIFS(Entry!$C$6:$EP$6,Entry!$C$4:$EP$4,EK$2,Entry!$C$5:$EP$5,EK$1))</f>
        <v/>
      </c>
      <c r="EL4" s="222" t="str">
        <f aca="false">IF(OR($B4="",EL$2=""),"",SUMIFS(INDEX(Tbl_Marks,MATCH($B4,Tbl_Student_Names,0),),Entry!$A$4:$EP$4,EL$2,Entry!$A$5:$EP$5,EL$1) / SUMIFS(Entry!$C$6:$EP$6,Entry!$C$4:$EP$4,EL$2,Entry!$C$5:$EP$5,EL$1))</f>
        <v/>
      </c>
      <c r="EM4" s="222" t="str">
        <f aca="false">IF(OR($B4="",EM$2=""),"",SUMIFS(INDEX(Tbl_Marks,MATCH($B4,Tbl_Student_Names,0),),Entry!$A$4:$EP$4,EM$2,Entry!$A$5:$EP$5,EM$1) / SUMIFS(Entry!$C$6:$EP$6,Entry!$C$4:$EP$4,EM$2,Entry!$C$5:$EP$5,EM$1))</f>
        <v/>
      </c>
      <c r="EN4" s="222" t="str">
        <f aca="false">IF(OR($B4="",EN$2=""),"",SUMIFS(INDEX(Tbl_Marks,MATCH($B4,Tbl_Student_Names,0),),Entry!$A$4:$EP$4,EN$2,Entry!$A$5:$EP$5,EN$1) / SUMIFS(Entry!$C$6:$EP$6,Entry!$C$4:$EP$4,EN$2,Entry!$C$5:$EP$5,EN$1))</f>
        <v/>
      </c>
      <c r="EO4" s="222" t="str">
        <f aca="false">IF(OR($B4="",EO$2=""),"",SUMIFS(INDEX(Tbl_Marks,MATCH($B4,Tbl_Student_Names,0),),Entry!$A$4:$EP$4,EO$2,Entry!$A$5:$EP$5,EO$1) / SUMIFS(Entry!$C$6:$EP$6,Entry!$C$4:$EP$4,EO$2,Entry!$C$5:$EP$5,EO$1))</f>
        <v/>
      </c>
      <c r="EP4" s="222" t="str">
        <f aca="false">IF(OR($B4="",EP$2=""),"",SUMIFS(INDEX(Tbl_Marks,MATCH($B4,Tbl_Student_Names,0),),Entry!$A$4:$EP$4,EP$2,Entry!$A$5:$EP$5,EP$1) / SUMIFS(Entry!$C$6:$EP$6,Entry!$C$4:$EP$4,EP$2,Entry!$C$5:$EP$5,EP$1))</f>
        <v/>
      </c>
      <c r="EQ4" s="222" t="str">
        <f aca="false">IF(OR($B4="",EQ$2=""),"",SUMIFS(INDEX(Tbl_Marks,MATCH($B4,Tbl_Student_Names,0),),Entry!$A$4:$EP$4,EQ$2,Entry!$A$5:$EP$5,EQ$1) / SUMIFS(Entry!$C$6:$EP$6,Entry!$C$4:$EP$4,EQ$2,Entry!$C$5:$EP$5,EQ$1))</f>
        <v/>
      </c>
      <c r="ER4" s="222" t="str">
        <f aca="false">IF(OR($B4="",ER$2=""),"",SUMIFS(INDEX(Tbl_Marks,MATCH($B4,Tbl_Student_Names,0),),Entry!$A$4:$EP$4,ER$2,Entry!$A$5:$EP$5,ER$1) / SUMIFS(Entry!$C$6:$EP$6,Entry!$C$4:$EP$4,ER$2,Entry!$C$5:$EP$5,ER$1))</f>
        <v/>
      </c>
      <c r="ES4" s="222" t="str">
        <f aca="false">IF(OR($B4="",ES$2=""),"",SUMIFS(INDEX(Tbl_Marks,MATCH($B4,Tbl_Student_Names,0),),Entry!$A$4:$EP$4,ES$2,Entry!$A$5:$EP$5,ES$1) / SUMIFS(Entry!$C$6:$EP$6,Entry!$C$4:$EP$4,ES$2,Entry!$C$5:$EP$5,ES$1))</f>
        <v/>
      </c>
      <c r="ET4" s="222" t="str">
        <f aca="false">IF(OR($B4="",ET$2=""),"",SUMIFS(INDEX(Tbl_Marks,MATCH($B4,Tbl_Student_Names,0),),Entry!$A$4:$EP$4,ET$2,Entry!$A$5:$EP$5,ET$1) / SUMIFS(Entry!$C$6:$EP$6,Entry!$C$4:$EP$4,ET$2,Entry!$C$5:$EP$5,ET$1))</f>
        <v/>
      </c>
      <c r="EU4" s="222" t="str">
        <f aca="false">IF(OR($B4="",EU$2=""),"",SUMIFS(INDEX(Tbl_Marks,MATCH($B4,Tbl_Student_Names,0),),Entry!$A$4:$EP$4,EU$2,Entry!$A$5:$EP$5,EU$1) / SUMIFS(Entry!$C$6:$EP$6,Entry!$C$4:$EP$4,EU$2,Entry!$C$5:$EP$5,EU$1))</f>
        <v/>
      </c>
      <c r="EV4" s="222" t="str">
        <f aca="false">IF(OR($B4="",EV$2=""),"",SUMIFS(INDEX(Tbl_Marks,MATCH($B4,Tbl_Student_Names,0),),Entry!$A$4:$EP$4,EV$2,Entry!$A$5:$EP$5,EV$1) / SUMIFS(Entry!$C$6:$EP$6,Entry!$C$4:$EP$4,EV$2,Entry!$C$5:$EP$5,EV$1))</f>
        <v/>
      </c>
      <c r="EW4" s="222" t="str">
        <f aca="false">IF(OR($B4="",EW$2=""),"",SUMIFS(INDEX(Tbl_Marks,MATCH($B4,Tbl_Student_Names,0),),Entry!$A$4:$EP$4,EW$2,Entry!$A$5:$EP$5,EW$1) / SUMIFS(Entry!$C$6:$EP$6,Entry!$C$4:$EP$4,EW$2,Entry!$C$5:$EP$5,EW$1))</f>
        <v/>
      </c>
      <c r="EX4" s="222" t="str">
        <f aca="false">IF(OR($B4="",EX$2=""),"",SUMIFS(INDEX(Tbl_Marks,MATCH($B4,Tbl_Student_Names,0),),Entry!$A$4:$EP$4,EX$2,Entry!$A$5:$EP$5,EX$1) / SUMIFS(Entry!$C$6:$EP$6,Entry!$C$4:$EP$4,EX$2,Entry!$C$5:$EP$5,EX$1))</f>
        <v/>
      </c>
      <c r="EY4" s="222" t="str">
        <f aca="false">IF(OR($B4="",EY$2=""),"",SUMIFS(INDEX(Tbl_Marks,MATCH($B4,Tbl_Student_Names,0),),Entry!$A$4:$EP$4,EY$2,Entry!$A$5:$EP$5,EY$1) / SUMIFS(Entry!$C$6:$EP$6,Entry!$C$4:$EP$4,EY$2,Entry!$C$5:$EP$5,EY$1))</f>
        <v/>
      </c>
      <c r="EZ4" s="222" t="str">
        <f aca="false">IF(OR($B4="",EZ$2=""),"",SUMIFS(INDEX(Tbl_Marks,MATCH($B4,Tbl_Student_Names,0),),Entry!$A$4:$EP$4,EZ$2,Entry!$A$5:$EP$5,EZ$1) / SUMIFS(Entry!$C$6:$EP$6,Entry!$C$4:$EP$4,EZ$2,Entry!$C$5:$EP$5,EZ$1))</f>
        <v/>
      </c>
      <c r="FA4" s="222" t="str">
        <f aca="false">IF(OR($B4="",FA$2=""),"",SUMIFS(INDEX(Tbl_Marks,MATCH($B4,Tbl_Student_Names,0),),Entry!$A$4:$EP$4,FA$2,Entry!$A$5:$EP$5,FA$1) / SUMIFS(Entry!$C$6:$EP$6,Entry!$C$4:$EP$4,FA$2,Entry!$C$5:$EP$5,FA$1))</f>
        <v/>
      </c>
      <c r="FB4" s="222" t="str">
        <f aca="false">IF(OR($B4="",FB$2=""),"",SUMIFS(INDEX(Tbl_Marks,MATCH($B4,Tbl_Student_Names,0),),Entry!$A$4:$EP$4,FB$2,Entry!$A$5:$EP$5,FB$1) / SUMIFS(Entry!$C$6:$EP$6,Entry!$C$4:$EP$4,FB$2,Entry!$C$5:$EP$5,FB$1))</f>
        <v/>
      </c>
      <c r="FC4" s="222" t="str">
        <f aca="false">IF(OR($B4="",FC$2=""),"",SUMIFS(INDEX(Tbl_Marks,MATCH($B4,Tbl_Student_Names,0),),Entry!$A$4:$EP$4,FC$2,Entry!$A$5:$EP$5,FC$1) / SUMIFS(Entry!$C$6:$EP$6,Entry!$C$4:$EP$4,FC$2,Entry!$C$5:$EP$5,FC$1))</f>
        <v/>
      </c>
      <c r="FD4" s="222" t="str">
        <f aca="false">IF(OR($B4="",FD$2=""),"",SUMIFS(INDEX(Tbl_Marks,MATCH($B4,Tbl_Student_Names,0),),Entry!$A$4:$EP$4,FD$2,Entry!$A$5:$EP$5,FD$1) / SUMIFS(Entry!$C$6:$EP$6,Entry!$C$4:$EP$4,FD$2,Entry!$C$5:$EP$5,FD$1))</f>
        <v/>
      </c>
      <c r="FE4" s="222" t="str">
        <f aca="false">IF(OR($B4="",FE$2=""),"",SUMIFS(INDEX(Tbl_Marks,MATCH($B4,Tbl_Student_Names,0),),Entry!$A$4:$EP$4,FE$2,Entry!$A$5:$EP$5,FE$1) / SUMIFS(Entry!$C$6:$EP$6,Entry!$C$4:$EP$4,FE$2,Entry!$C$5:$EP$5,FE$1))</f>
        <v/>
      </c>
      <c r="FF4" s="222" t="str">
        <f aca="false">IF(OR($B4="",FF$2=""),"",SUMIFS(INDEX(Tbl_Marks,MATCH($B4,Tbl_Student_Names,0),),Entry!$A$4:$EP$4,FF$2,Entry!$A$5:$EP$5,FF$1) / SUMIFS(Entry!$C$6:$EP$6,Entry!$C$4:$EP$4,FF$2,Entry!$C$5:$EP$5,FF$1))</f>
        <v/>
      </c>
      <c r="FG4" s="222" t="str">
        <f aca="false">IF(OR($B4="",FG$2=""),"",SUMIFS(INDEX(Tbl_Marks,MATCH($B4,Tbl_Student_Names,0),),Entry!$A$4:$EP$4,FG$2,Entry!$A$5:$EP$5,FG$1) / SUMIFS(Entry!$C$6:$EP$6,Entry!$C$4:$EP$4,FG$2,Entry!$C$5:$EP$5,FG$1))</f>
        <v/>
      </c>
      <c r="FH4" s="222" t="str">
        <f aca="false">IF(OR($B4="",FH$2=""),"",SUMIFS(INDEX(Tbl_Marks,MATCH($B4,Tbl_Student_Names,0),),Entry!$A$4:$EP$4,FH$2,Entry!$A$5:$EP$5,FH$1) / SUMIFS(Entry!$C$6:$EP$6,Entry!$C$4:$EP$4,FH$2,Entry!$C$5:$EP$5,FH$1))</f>
        <v/>
      </c>
      <c r="FI4" s="222" t="str">
        <f aca="false">IF(OR($B4="",FI$2=""),"",SUMIFS(INDEX(Tbl_Marks,MATCH($B4,Tbl_Student_Names,0),),Entry!$A$4:$EP$4,FI$2,Entry!$A$5:$EP$5,FI$1) / SUMIFS(Entry!$C$6:$EP$6,Entry!$C$4:$EP$4,FI$2,Entry!$C$5:$EP$5,FI$1))</f>
        <v/>
      </c>
      <c r="FJ4" s="222" t="str">
        <f aca="false">IF(OR($B4="",FJ$2=""),"",SUMIFS(INDEX(Tbl_Marks,MATCH($B4,Tbl_Student_Names,0),),Entry!$A$4:$EP$4,FJ$2,Entry!$A$5:$EP$5,FJ$1) / SUMIFS(Entry!$C$6:$EP$6,Entry!$C$4:$EP$4,FJ$2,Entry!$C$5:$EP$5,FJ$1))</f>
        <v/>
      </c>
      <c r="FK4" s="222" t="str">
        <f aca="false">IF(OR($B4="",FK$2=""),"",SUMIFS(INDEX(Tbl_Marks,MATCH($B4,Tbl_Student_Names,0),),Entry!$A$4:$EP$4,FK$2,Entry!$A$5:$EP$5,FK$1) / SUMIFS(Entry!$C$6:$EP$6,Entry!$C$4:$EP$4,FK$2,Entry!$C$5:$EP$5,FK$1))</f>
        <v/>
      </c>
      <c r="FL4" s="222" t="str">
        <f aca="false">IF(OR($B4="",FL$2=""),"",SUMIFS(INDEX(Tbl_Marks,MATCH($B4,Tbl_Student_Names,0),),Entry!$A$4:$EP$4,FL$2,Entry!$A$5:$EP$5,FL$1) / SUMIFS(Entry!$C$6:$EP$6,Entry!$C$4:$EP$4,FL$2,Entry!$C$5:$EP$5,FL$1))</f>
        <v/>
      </c>
      <c r="FM4" s="222" t="str">
        <f aca="false">IF(OR($B4="",FM$2=""),"",SUMIFS(INDEX(Tbl_Marks,MATCH($B4,Tbl_Student_Names,0),),Entry!$A$4:$EP$4,FM$2,Entry!$A$5:$EP$5,FM$1) / SUMIFS(Entry!$C$6:$EP$6,Entry!$C$4:$EP$4,FM$2,Entry!$C$5:$EP$5,FM$1))</f>
        <v/>
      </c>
      <c r="FN4" s="222" t="str">
        <f aca="false">IF(OR($B4="",FN$2=""),"",SUMIFS(INDEX(Tbl_Marks,MATCH($B4,Tbl_Student_Names,0),),Entry!$A$4:$EP$4,FN$2,Entry!$A$5:$EP$5,FN$1) / SUMIFS(Entry!$C$6:$EP$6,Entry!$C$4:$EP$4,FN$2,Entry!$C$5:$EP$5,FN$1))</f>
        <v/>
      </c>
      <c r="FO4" s="222" t="str">
        <f aca="false">IF(OR($B4="",FO$2=""),"",SUMIFS(INDEX(Tbl_Marks,MATCH($B4,Tbl_Student_Names,0),),Entry!$A$4:$EP$4,FO$2,Entry!$A$5:$EP$5,FO$1) / SUMIFS(Entry!$C$6:$EP$6,Entry!$C$4:$EP$4,FO$2,Entry!$C$5:$EP$5,FO$1))</f>
        <v/>
      </c>
      <c r="FP4" s="222" t="str">
        <f aca="false">IF(OR($B4="",FP$2=""),"",SUMIFS(INDEX(Tbl_Marks,MATCH($B4,Tbl_Student_Names,0),),Entry!$A$4:$EP$4,FP$2,Entry!$A$5:$EP$5,FP$1) / SUMIFS(Entry!$C$6:$EP$6,Entry!$C$4:$EP$4,FP$2,Entry!$C$5:$EP$5,FP$1))</f>
        <v/>
      </c>
      <c r="FQ4" s="222" t="str">
        <f aca="false">IF(OR($B4="",FQ$2=""),"",SUMIFS(INDEX(Tbl_Marks,MATCH($B4,Tbl_Student_Names,0),),Entry!$A$4:$EP$4,FQ$2,Entry!$A$5:$EP$5,FQ$1) / SUMIFS(Entry!$C$6:$EP$6,Entry!$C$4:$EP$4,FQ$2,Entry!$C$5:$EP$5,FQ$1))</f>
        <v/>
      </c>
      <c r="FR4" s="222" t="str">
        <f aca="false">IF(OR($B4="",FR$2=""),"",SUMIFS(INDEX(Tbl_Marks,MATCH($B4,Tbl_Student_Names,0),),Entry!$A$4:$EP$4,FR$2,Entry!$A$5:$EP$5,FR$1) / SUMIFS(Entry!$C$6:$EP$6,Entry!$C$4:$EP$4,FR$2,Entry!$C$5:$EP$5,FR$1))</f>
        <v/>
      </c>
      <c r="FS4" s="222" t="str">
        <f aca="false">IF(OR($B4="",FS$2=""),"",SUMIFS(INDEX(Tbl_Marks,MATCH($B4,Tbl_Student_Names,0),),Entry!$A$4:$EP$4,FS$2,Entry!$A$5:$EP$5,FS$1) / SUMIFS(Entry!$C$6:$EP$6,Entry!$C$4:$EP$4,FS$2,Entry!$C$5:$EP$5,FS$1))</f>
        <v/>
      </c>
      <c r="FT4" s="222" t="str">
        <f aca="false">IF(OR($B4="",FT$2=""),"",SUMIFS(INDEX(Tbl_Marks,MATCH($B4,Tbl_Student_Names,0),),Entry!$A$4:$EP$4,FT$2,Entry!$A$5:$EP$5,FT$1) / SUMIFS(Entry!$C$6:$EP$6,Entry!$C$4:$EP$4,FT$2,Entry!$C$5:$EP$5,FT$1))</f>
        <v/>
      </c>
      <c r="FU4" s="222" t="str">
        <f aca="false">IF(OR($B4="",FU$2=""),"",SUMIFS(INDEX(Tbl_Marks,MATCH($B4,Tbl_Student_Names,0),),Entry!$A$4:$EP$4,FU$2,Entry!$A$5:$EP$5,FU$1) / SUMIFS(Entry!$C$6:$EP$6,Entry!$C$4:$EP$4,FU$2,Entry!$C$5:$EP$5,FU$1))</f>
        <v/>
      </c>
      <c r="FV4" s="222" t="str">
        <f aca="false">IF(OR($B4="",FV$2=""),"",SUMIFS(INDEX(Tbl_Marks,MATCH($B4,Tbl_Student_Names,0),),Entry!$A$4:$EP$4,FV$2,Entry!$A$5:$EP$5,FV$1) / SUMIFS(Entry!$C$6:$EP$6,Entry!$C$4:$EP$4,FV$2,Entry!$C$5:$EP$5,FV$1))</f>
        <v/>
      </c>
      <c r="FW4" s="222" t="str">
        <f aca="false">IF(OR($B4="",FW$2=""),"",SUMIFS(INDEX(Tbl_Marks,MATCH($B4,Tbl_Student_Names,0),),Entry!$A$4:$EP$4,FW$2,Entry!$A$5:$EP$5,FW$1) / SUMIFS(Entry!$C$6:$EP$6,Entry!$C$4:$EP$4,FW$2,Entry!$C$5:$EP$5,FW$1))</f>
        <v/>
      </c>
      <c r="FX4" s="222" t="str">
        <f aca="false">IF(OR($B4="",FX$2=""),"",SUMIFS(INDEX(Tbl_Marks,MATCH($B4,Tbl_Student_Names,0),),Entry!$A$4:$EP$4,FX$2,Entry!$A$5:$EP$5,FX$1) / SUMIFS(Entry!$C$6:$EP$6,Entry!$C$4:$EP$4,FX$2,Entry!$C$5:$EP$5,FX$1))</f>
        <v/>
      </c>
      <c r="FY4" s="222" t="str">
        <f aca="false">IF(OR($B4="",FY$2=""),"",SUMIFS(INDEX(Tbl_Marks,MATCH($B4,Tbl_Student_Names,0),),Entry!$A$4:$EP$4,FY$2,Entry!$A$5:$EP$5,FY$1) / SUMIFS(Entry!$C$6:$EP$6,Entry!$C$4:$EP$4,FY$2,Entry!$C$5:$EP$5,FY$1))</f>
        <v/>
      </c>
      <c r="FZ4" s="222" t="str">
        <f aca="false">IF(OR($B4="",FZ$2=""),"",SUMIFS(INDEX(Tbl_Marks,MATCH($B4,Tbl_Student_Names,0),),Entry!$A$4:$EP$4,FZ$2,Entry!$A$5:$EP$5,FZ$1) / SUMIFS(Entry!$C$6:$EP$6,Entry!$C$4:$EP$4,FZ$2,Entry!$C$5:$EP$5,FZ$1))</f>
        <v/>
      </c>
      <c r="GA4" s="222" t="str">
        <f aca="false">IF(OR($B4="",GA$2=""),"",SUMIFS(INDEX(Tbl_Marks,MATCH($B4,Tbl_Student_Names,0),),Entry!$A$4:$EP$4,GA$2,Entry!$A$5:$EP$5,GA$1) / SUMIFS(Entry!$C$6:$EP$6,Entry!$C$4:$EP$4,GA$2,Entry!$C$5:$EP$5,GA$1))</f>
        <v/>
      </c>
      <c r="GB4" s="222" t="str">
        <f aca="false">IF(OR($B4="",GB$2=""),"",SUMIFS(INDEX(Tbl_Marks,MATCH($B4,Tbl_Student_Names,0),),Entry!$A$4:$EP$4,GB$2,Entry!$A$5:$EP$5,GB$1) / SUMIFS(Entry!$C$6:$EP$6,Entry!$C$4:$EP$4,GB$2,Entry!$C$5:$EP$5,GB$1))</f>
        <v/>
      </c>
      <c r="GC4" s="222" t="str">
        <f aca="false">IF(OR($B4="",GC$2=""),"",SUMIFS(INDEX(Tbl_Marks,MATCH($B4,Tbl_Student_Names,0),),Entry!$A$4:$EP$4,GC$2,Entry!$A$5:$EP$5,GC$1) / SUMIFS(Entry!$C$6:$EP$6,Entry!$C$4:$EP$4,GC$2,Entry!$C$5:$EP$5,GC$1))</f>
        <v/>
      </c>
      <c r="GD4" s="222" t="str">
        <f aca="false">IF(OR($B4="",GD$2=""),"",SUMIFS(INDEX(Tbl_Marks,MATCH($B4,Tbl_Student_Names,0),),Entry!$A$4:$EP$4,GD$2,Entry!$A$5:$EP$5,GD$1) / SUMIFS(Entry!$C$6:$EP$6,Entry!$C$4:$EP$4,GD$2,Entry!$C$5:$EP$5,GD$1))</f>
        <v/>
      </c>
      <c r="GE4" s="222" t="str">
        <f aca="false">IF(OR($B4="",GE$2=""),"",SUMIFS(INDEX(Tbl_Marks,MATCH($B4,Tbl_Student_Names,0),),Entry!$A$4:$EP$4,GE$2,Entry!$A$5:$EP$5,GE$1) / SUMIFS(Entry!$C$6:$EP$6,Entry!$C$4:$EP$4,GE$2,Entry!$C$5:$EP$5,GE$1))</f>
        <v/>
      </c>
      <c r="GF4" s="222" t="str">
        <f aca="false">IF(OR($B4="",GF$2=""),"",SUMIFS(INDEX(Tbl_Marks,MATCH($B4,Tbl_Student_Names,0),),Entry!$A$4:$EP$4,GF$2,Entry!$A$5:$EP$5,GF$1) / SUMIFS(Entry!$C$6:$EP$6,Entry!$C$4:$EP$4,GF$2,Entry!$C$5:$EP$5,GF$1))</f>
        <v/>
      </c>
      <c r="GG4" s="222" t="str">
        <f aca="false">IF(OR($B4="",GG$2=""),"",SUMIFS(INDEX(Tbl_Marks,MATCH($B4,Tbl_Student_Names,0),),Entry!$A$4:$EP$4,GG$2,Entry!$A$5:$EP$5,GG$1) / SUMIFS(Entry!$C$6:$EP$6,Entry!$C$4:$EP$4,GG$2,Entry!$C$5:$EP$5,GG$1))</f>
        <v/>
      </c>
      <c r="GH4" s="222" t="str">
        <f aca="false">IF(OR($B4="",GH$2=""),"",SUMIFS(INDEX(Tbl_Marks,MATCH($B4,Tbl_Student_Names,0),),Entry!$A$4:$EP$4,GH$2,Entry!$A$5:$EP$5,GH$1) / SUMIFS(Entry!$C$6:$EP$6,Entry!$C$4:$EP$4,GH$2,Entry!$C$5:$EP$5,GH$1))</f>
        <v/>
      </c>
      <c r="GI4" s="222" t="str">
        <f aca="false">IF(OR($B4="",GI$2=""),"",SUMIFS(INDEX(Tbl_Marks,MATCH($B4,Tbl_Student_Names,0),),Entry!$A$4:$EP$4,GI$2,Entry!$A$5:$EP$5,GI$1) / SUMIFS(Entry!$C$6:$EP$6,Entry!$C$4:$EP$4,GI$2,Entry!$C$5:$EP$5,GI$1))</f>
        <v/>
      </c>
      <c r="GJ4" s="222" t="str">
        <f aca="false">IF(OR($B4="",GJ$2=""),"",SUMIFS(INDEX(Tbl_Marks,MATCH($B4,Tbl_Student_Names,0),),Entry!$A$4:$EP$4,GJ$2,Entry!$A$5:$EP$5,GJ$1) / SUMIFS(Entry!$C$6:$EP$6,Entry!$C$4:$EP$4,GJ$2,Entry!$C$5:$EP$5,GJ$1))</f>
        <v/>
      </c>
      <c r="GK4" s="222" t="str">
        <f aca="false">IF(OR($B4="",GK$2=""),"",SUMIFS(INDEX(Tbl_Marks,MATCH($B4,Tbl_Student_Names,0),),Entry!$A$4:$EP$4,GK$2,Entry!$A$5:$EP$5,GK$1) / SUMIFS(Entry!$C$6:$EP$6,Entry!$C$4:$EP$4,GK$2,Entry!$C$5:$EP$5,GK$1))</f>
        <v/>
      </c>
      <c r="GL4" s="222" t="str">
        <f aca="false">IF(OR($B4="",GL$2=""),"",SUMIFS(INDEX(Tbl_Marks,MATCH($B4,Tbl_Student_Names,0),),Entry!$A$4:$EP$4,GL$2,Entry!$A$5:$EP$5,GL$1) / SUMIFS(Entry!$C$6:$EP$6,Entry!$C$4:$EP$4,GL$2,Entry!$C$5:$EP$5,GL$1))</f>
        <v/>
      </c>
      <c r="GM4" s="222" t="str">
        <f aca="false">IF(OR($B4="",GM$2=""),"",SUMIFS(INDEX(Tbl_Marks,MATCH($B4,Tbl_Student_Names,0),),Entry!$A$4:$EP$4,GM$2,Entry!$A$5:$EP$5,GM$1) / SUMIFS(Entry!$C$6:$EP$6,Entry!$C$4:$EP$4,GM$2,Entry!$C$5:$EP$5,GM$1))</f>
        <v/>
      </c>
      <c r="GN4" s="222" t="str">
        <f aca="false">IF(OR($B4="",GN$2=""),"",SUMIFS(INDEX(Tbl_Marks,MATCH($B4,Tbl_Student_Names,0),),Entry!$A$4:$EP$4,GN$2,Entry!$A$5:$EP$5,GN$1) / SUMIFS(Entry!$C$6:$EP$6,Entry!$C$4:$EP$4,GN$2,Entry!$C$5:$EP$5,GN$1))</f>
        <v/>
      </c>
      <c r="GO4" s="222" t="str">
        <f aca="false">IF(OR($B4="",GO$2=""),"",SUMIFS(INDEX(Tbl_Marks,MATCH($B4,Tbl_Student_Names,0),),Entry!$A$4:$EP$4,GO$2,Entry!$A$5:$EP$5,GO$1) / SUMIFS(Entry!$C$6:$EP$6,Entry!$C$4:$EP$4,GO$2,Entry!$C$5:$EP$5,GO$1))</f>
        <v/>
      </c>
      <c r="GP4" s="222" t="str">
        <f aca="false">IF(OR($B4="",GP$2=""),"",SUMIFS(INDEX(Tbl_Marks,MATCH($B4,Tbl_Student_Names,0),),Entry!$A$4:$EP$4,GP$2,Entry!$A$5:$EP$5,GP$1) / SUMIFS(Entry!$C$6:$EP$6,Entry!$C$4:$EP$4,GP$2,Entry!$C$5:$EP$5,GP$1))</f>
        <v/>
      </c>
      <c r="GQ4" s="223" t="str">
        <f aca="false" t="array" ref="GQ4:GQ4">IF(OR(GQ$1="",$B4=""),"",SUMPRODUCT(TRANSPOSE($BC4:$BN4),(Settings!$D$19:$D$30)))</f>
        <v/>
      </c>
      <c r="GR4" s="223" t="str">
        <f aca="false" t="array" ref="GR4:GR4">IF(OR(GR$1="",$B4=""),"",SUMPRODUCT(TRANSPOSE($BO4:$BZ4),(Settings!$D$19:$D$30)))</f>
        <v/>
      </c>
      <c r="GS4" s="223" t="str">
        <f aca="false" t="array" ref="GS4:GS4">IF(OR(GS$1="",$B4=""),"",SUMPRODUCT(TRANSPOSE($CA4:$CL4),(Settings!$D$19:$D$30)))</f>
        <v/>
      </c>
      <c r="GT4" s="223" t="str">
        <f aca="false" t="array" ref="GT4:GT4">IF(OR(GT$1="",$B4=""),"",SUMPRODUCT(TRANSPOSE($CM4:$CX4),(Settings!$D$19:$D$30)))</f>
        <v/>
      </c>
      <c r="GU4" s="223" t="str">
        <f aca="false" t="array" ref="GU4:GU4">IF(OR(GU$1="",$B4=""),"",SUMPRODUCT(TRANSPOSE($CY4:$DJ4),(Settings!$D$19:$D$30)))</f>
        <v/>
      </c>
      <c r="GV4" s="223" t="str">
        <f aca="false" t="array" ref="GV4:GV4">IF(OR(GV$1="",$B4=""),"",SUMPRODUCT(TRANSPOSE($DK4:$DV4),(Settings!$D$19:$D$30)))</f>
        <v/>
      </c>
      <c r="GW4" s="223" t="str">
        <f aca="false" t="array" ref="GW4:GW4">IF(OR(GW$1="",$B4=""),"",SUMPRODUCT(TRANSPOSE($DW4:$EH4),(Settings!$D$19:$D$30)))</f>
        <v/>
      </c>
      <c r="GX4" s="223" t="str">
        <f aca="false" t="array" ref="GX4:GX4">IF(OR(GX$1="",$B4=""),"",SUMPRODUCT(TRANSPOSE($EI4:$ET4),(Settings!$D$19:$D$30)))</f>
        <v/>
      </c>
      <c r="GY4" s="223" t="str">
        <f aca="false" t="array" ref="GY4:GY4">IF(OR(GY$1="",$B4=""),"",SUMPRODUCT(TRANSPOSE($EU4:$FF4),(Settings!$D$19:$D$30)))</f>
        <v/>
      </c>
      <c r="GZ4" s="223" t="str">
        <f aca="false" t="array" ref="GZ4:GZ4">IF(OR(GZ$1="",$B4=""),"",SUMPRODUCT(TRANSPOSE($FG4:$FR4),(Settings!$D$19:$D$30)))</f>
        <v/>
      </c>
      <c r="HA4" s="223" t="str">
        <f aca="false" t="array" ref="HA4:HA4">IF(OR(HA$1="",$B4=""),"",SUMPRODUCT(TRANSPOSE($FS4:$GD4),(Settings!$D$19:$D$30)))</f>
        <v/>
      </c>
      <c r="HB4" s="224" t="str">
        <f aca="false" t="array" ref="HB4:HB4">IF(OR(HB$1="",$B4=""),"",SUMPRODUCT(TRANSPOSE($GE4:$GP4),(Settings!$D$19:$D$30)))</f>
        <v/>
      </c>
      <c r="HC4" s="225"/>
      <c r="HD4" s="222" t="str">
        <f aca="false">IF(OR(HD$2="",$B4=""),"",SUMIFS(INDEX(Tbl_Marks,MATCH($B4,Tbl_Student_Names,0),),Entry!$A$4:$EP$4,HD$2) / SUMIFS(Entry!$C$6:$EP$6,Entry!$C$4:$EP$4,HD$2))</f>
        <v/>
      </c>
      <c r="HE4" s="222" t="str">
        <f aca="false">IF(OR(HE$2="",$B4=""),"",SUMIFS(INDEX(Tbl_Marks,MATCH($B4,Tbl_Student_Names,0),),Entry!$A$4:$EP$4,HE$2) / SUMIFS(Entry!$C$6:$EP$6,Entry!$C$4:$EP$4,HE$2))</f>
        <v/>
      </c>
      <c r="HF4" s="222" t="str">
        <f aca="false">IF(OR(HF$2="",$B4=""),"",SUMIFS(INDEX(Tbl_Marks,MATCH($B4,Tbl_Student_Names,0),),Entry!$A$4:$EP$4,HF$2) / SUMIFS(Entry!$C$6:$EP$6,Entry!$C$4:$EP$4,HF$2))</f>
        <v/>
      </c>
      <c r="HG4" s="222" t="str">
        <f aca="false">IF(OR(HG$2="",$B4=""),"",SUMIFS(INDEX(Tbl_Marks,MATCH($B4,Tbl_Student_Names,0),),Entry!$A$4:$EP$4,HG$2) / SUMIFS(Entry!$C$6:$EP$6,Entry!$C$4:$EP$4,HG$2))</f>
        <v/>
      </c>
      <c r="HH4" s="222" t="str">
        <f aca="false">IF(OR(HH$2="",$B4=""),"",SUMIFS(INDEX(Tbl_Marks,MATCH($B4,Tbl_Student_Names,0),),Entry!$A$4:$EP$4,HH$2) / SUMIFS(Entry!$C$6:$EP$6,Entry!$C$4:$EP$4,HH$2))</f>
        <v/>
      </c>
      <c r="HI4" s="222" t="str">
        <f aca="false">IF(OR(HI$2="",$B4=""),"",SUMIFS(INDEX(Tbl_Marks,MATCH($B4,Tbl_Student_Names,0),),Entry!$A$4:$EP$4,HI$2) / SUMIFS(Entry!$C$6:$EP$6,Entry!$C$4:$EP$4,HI$2))</f>
        <v/>
      </c>
      <c r="HJ4" s="222" t="str">
        <f aca="false">IF(OR(HJ$2="",$B4=""),"",SUMIFS(INDEX(Tbl_Marks,MATCH($B4,Tbl_Student_Names,0),),Entry!$A$4:$EP$4,HJ$2) / SUMIFS(Entry!$C$6:$EP$6,Entry!$C$4:$EP$4,HJ$2))</f>
        <v/>
      </c>
      <c r="HK4" s="222" t="str">
        <f aca="false">IF(OR(HK$2="",$B4=""),"",SUMIFS(INDEX(Tbl_Marks,MATCH($B4,Tbl_Student_Names,0),),Entry!$A$4:$EP$4,HK$2) / SUMIFS(Entry!$C$6:$EP$6,Entry!$C$4:$EP$4,HK$2))</f>
        <v/>
      </c>
      <c r="HL4" s="222" t="str">
        <f aca="false">IF(OR(HL$2="",$B4=""),"",SUMIFS(INDEX(Tbl_Marks,MATCH($B4,Tbl_Student_Names,0),),Entry!$A$4:$EP$4,HL$2) / SUMIFS(Entry!$C$6:$EP$6,Entry!$C$4:$EP$4,HL$2))</f>
        <v/>
      </c>
      <c r="HM4" s="222" t="str">
        <f aca="false">IF(OR(HM$2="",$B4=""),"",SUMIFS(INDEX(Tbl_Marks,MATCH($B4,Tbl_Student_Names,0),),Entry!$A$4:$EP$4,HM$2) / SUMIFS(Entry!$C$6:$EP$6,Entry!$C$4:$EP$4,HM$2))</f>
        <v/>
      </c>
      <c r="HN4" s="222" t="str">
        <f aca="false">IF(OR(HN$2="",$B4=""),"",SUMIFS(INDEX(Tbl_Marks,MATCH($B4,Tbl_Student_Names,0),),Entry!$A$4:$EP$4,HN$2) / SUMIFS(Entry!$C$6:$EP$6,Entry!$C$4:$EP$4,HN$2))</f>
        <v/>
      </c>
      <c r="HO4" s="222" t="str">
        <f aca="false">IF(OR(HO$2="",$B4=""),"",SUMIFS(INDEX(Tbl_Marks,MATCH($B4,Tbl_Student_Names,0),),Entry!$A$4:$EP$4,HO$2) / SUMIFS(Entry!$C$6:$EP$6,Entry!$C$4:$EP$4,HO$2))</f>
        <v/>
      </c>
      <c r="HP4" s="222" t="str">
        <f aca="false">IF($B4="","",AVERAGE($GQ4:$HB4))</f>
        <v/>
      </c>
    </row>
    <row r="5" customFormat="false" ht="15" hidden="false" customHeight="false" outlineLevel="0" collapsed="false">
      <c r="A5" s="201" t="n">
        <f aca="false">INDEX(Tbl_Marks,ROW(A5)-ROW($A$2),1)</f>
        <v>0</v>
      </c>
      <c r="B5" s="201" t="str">
        <f aca="false">IF(LEN(INDEX(Tbl_Marks,ROW(B5)-ROW($B$2),2))=0,"",INDEX(Tbl_Marks,ROW(B5)-ROW($B$2),2))</f>
        <v/>
      </c>
      <c r="C5" s="201" t="str">
        <f aca="false">IF(OR($B5="",C$2=""),"",SUMIF(Entry!$A$4:$EP$4,C$2,INDEX(Tbl_Marks,MATCH($B5,Tbl_Student_Names,0),)))</f>
        <v/>
      </c>
      <c r="D5" s="201" t="str">
        <f aca="false">IF(OR($B5="",D$2=""),"",SUMIF(Entry!$A$4:$EP$4,D$2,INDEX(Tbl_Marks,MATCH($B5,Tbl_Student_Names,0),)))</f>
        <v/>
      </c>
      <c r="E5" s="201" t="str">
        <f aca="false">IF(OR($B5="",E$2=""),"",SUMIF(Entry!$A$4:$EP$4,E$2,INDEX(Tbl_Marks,MATCH($B5,Tbl_Student_Names,0),)))</f>
        <v/>
      </c>
      <c r="F5" s="201" t="str">
        <f aca="false">IF(OR($B5="",F$2=""),"",SUMIF(Entry!$A$4:$EP$4,F$2,INDEX(Tbl_Marks,MATCH($B5,Tbl_Student_Names,0),)))</f>
        <v/>
      </c>
      <c r="G5" s="201" t="str">
        <f aca="false">IF(OR($B5="",G$2=""),"",SUMIF(Entry!$A$4:$EP$4,G$2,INDEX(Tbl_Marks,MATCH($B5,Tbl_Student_Names,0),)))</f>
        <v/>
      </c>
      <c r="H5" s="201" t="str">
        <f aca="false">IF(OR($B5="",H$2=""),"",SUMIF(Entry!$A$4:$EP$4,H$2,INDEX(Tbl_Marks,MATCH($B5,Tbl_Student_Names,0),)))</f>
        <v/>
      </c>
      <c r="I5" s="201" t="str">
        <f aca="false">IF(OR($B5="",I$2=""),"",SUMIF(Entry!$A$4:$EP$4,I$2,INDEX(Tbl_Marks,MATCH($B5,Tbl_Student_Names,0),)))</f>
        <v/>
      </c>
      <c r="J5" s="201" t="str">
        <f aca="false">IF(OR($B5="",J$2=""),"",SUMIF(Entry!$A$4:$EP$4,J$2,INDEX(Tbl_Marks,MATCH($B5,Tbl_Student_Names,0),)))</f>
        <v/>
      </c>
      <c r="K5" s="201" t="str">
        <f aca="false">IF(OR($B5="",K$2=""),"",SUMIF(Entry!$A$4:$EP$4,K$2,INDEX(Tbl_Marks,MATCH($B5,Tbl_Student_Names,0),)))</f>
        <v/>
      </c>
      <c r="L5" s="201" t="str">
        <f aca="false">IF(OR($B5="",L$2=""),"",SUMIF(Entry!$A$4:$EP$4,L$2,INDEX(Tbl_Marks,MATCH($B5,Tbl_Student_Names,0),)))</f>
        <v/>
      </c>
      <c r="M5" s="201" t="str">
        <f aca="false">IF(OR($B5="",M$2=""),"",SUMIF(Entry!$A$4:$EP$4,M$2,INDEX(Tbl_Marks,MATCH($B5,Tbl_Student_Names,0),)))</f>
        <v/>
      </c>
      <c r="N5" s="201" t="str">
        <f aca="false">IF(OR($B5="",N$2=""),"",SUMIF(Entry!$A$4:$EP$4,N$2,INDEX(Tbl_Marks,MATCH($B5,Tbl_Student_Names,0),)))</f>
        <v/>
      </c>
      <c r="O5" s="217" t="str">
        <f aca="false">IF($B5="","",(HP5*Num_Subjects*100))</f>
        <v/>
      </c>
      <c r="P5" s="218" t="str">
        <f aca="false" t="array" ref="P5:P5">IF(OR($B5="",P$2=""),"",IF(MIN(IF(Help_Lookup_Tests=P$2,$BC5:$GP5,""))&gt;=I_PassPercentage,"PASS","FAIL"))</f>
        <v/>
      </c>
      <c r="Q5" s="218" t="str">
        <f aca="false" t="array" ref="Q5:Q5">IF(OR($B5="",Q$2=""),"",IF(MIN(IF(Help_Lookup_Tests=Q$2,$BC5:$GP5,""))&gt;=I_PassPercentage,"PASS","FAIL"))</f>
        <v/>
      </c>
      <c r="R5" s="218" t="str">
        <f aca="false" t="array" ref="R5:R5">IF(OR($B5="",R$2=""),"",IF(MIN(IF(Help_Lookup_Tests=R$2,$BC5:$GP5,""))&gt;=I_PassPercentage,"PASS","FAIL"))</f>
        <v/>
      </c>
      <c r="S5" s="218" t="str">
        <f aca="false" t="array" ref="S5:S5">IF(OR($B5="",S$2=""),"",IF(MIN(IF(Help_Lookup_Tests=S$2,$BC5:$GP5,""))&gt;=I_PassPercentage,"PASS","FAIL"))</f>
        <v/>
      </c>
      <c r="T5" s="218" t="str">
        <f aca="false" t="array" ref="T5:T5">IF(OR($B5="",T$2=""),"",IF(MIN(IF(Help_Lookup_Tests=T$2,$BC5:$GP5,""))&gt;=I_PassPercentage,"PASS","FAIL"))</f>
        <v/>
      </c>
      <c r="U5" s="218" t="str">
        <f aca="false" t="array" ref="U5:U5">IF(OR($B5="",U$2=""),"",IF(MIN(IF(Help_Lookup_Tests=U$2,$BC5:$GP5,""))&gt;=I_PassPercentage,"PASS","FAIL"))</f>
        <v/>
      </c>
      <c r="V5" s="218" t="str">
        <f aca="false" t="array" ref="V5:V5">IF(OR($B5="",V$2=""),"",IF(MIN(IF(Help_Lookup_Tests=V$2,$BC5:$GP5,""))&gt;=I_PassPercentage,"PASS","FAIL"))</f>
        <v/>
      </c>
      <c r="W5" s="218" t="str">
        <f aca="false" t="array" ref="W5:W5">IF(OR($B5="",W$2=""),"",IF(MIN(IF(Help_Lookup_Tests=W$2,$BC5:$GP5,""))&gt;=I_PassPercentage,"PASS","FAIL"))</f>
        <v/>
      </c>
      <c r="X5" s="218" t="str">
        <f aca="false" t="array" ref="X5:X5">IF(OR($B5="",X$2=""),"",IF(MIN(IF(Help_Lookup_Tests=X$2,$BC5:$GP5,""))&gt;=I_PassPercentage,"PASS","FAIL"))</f>
        <v/>
      </c>
      <c r="Y5" s="218" t="str">
        <f aca="false" t="array" ref="Y5:Y5">IF(OR($B5="",Y$2=""),"",IF(MIN(IF(Help_Lookup_Tests=Y$2,$BC5:$GP5,""))&gt;=I_PassPercentage,"PASS","FAIL"))</f>
        <v/>
      </c>
      <c r="Z5" s="218" t="str">
        <f aca="false" t="array" ref="Z5:Z5">IF(OR($B5="",Z$2=""),"",IF(MIN(IF(Help_Lookup_Tests=Z$2,$BC5:$GP5,""))&gt;=I_PassPercentage,"PASS","FAIL"))</f>
        <v/>
      </c>
      <c r="AA5" s="218" t="str">
        <f aca="false" t="array" ref="AA5:AA5">IF(OR($B5="",AA$2=""),"",IF(MIN(IF(Help_Lookup_Tests=AA$2,$BC5:$GP5,""))&gt;=I_PassPercentage,"PASS","FAIL"))</f>
        <v/>
      </c>
      <c r="AB5" s="227" t="str">
        <f aca="false" t="array" ref="AB5:AB5">IF(OR($B5=""),"",IF(MIN(IF($GQ$2:$HB$2="FINAL",$GQ5:$HB5,""))&gt;=I_PassPercentage,"PASS","FAIL"))</f>
        <v/>
      </c>
      <c r="AC5" s="201" t="str">
        <f aca="false">IF(OR($B5="",AC$2="",P5="FAIL"),"",C5)</f>
        <v/>
      </c>
      <c r="AD5" s="201" t="str">
        <f aca="false">IF(OR($B5="",AD$2="",Q5="FAIL"),"",D5)</f>
        <v/>
      </c>
      <c r="AE5" s="201" t="str">
        <f aca="false">IF(OR($B5="",AE$2="",R5="FAIL"),"",E5)</f>
        <v/>
      </c>
      <c r="AF5" s="201" t="str">
        <f aca="false">IF(OR($B5="",AF$2="",S5="FAIL"),"",F5)</f>
        <v/>
      </c>
      <c r="AG5" s="201" t="str">
        <f aca="false">IF(OR($B5="",AG$2="",T5="FAIL"),"",G5)</f>
        <v/>
      </c>
      <c r="AH5" s="201" t="str">
        <f aca="false">IF(OR($B5="",AH$2="",U5="FAIL"),"",H5)</f>
        <v/>
      </c>
      <c r="AI5" s="201" t="str">
        <f aca="false">IF(OR($B5="",AI$2="",V5="FAIL"),"",I5)</f>
        <v/>
      </c>
      <c r="AJ5" s="201" t="str">
        <f aca="false">IF(OR($B5="",AJ$2="",W5="FAIL"),"",J5)</f>
        <v/>
      </c>
      <c r="AK5" s="201" t="str">
        <f aca="false">IF(OR($B5="",AK$2="",X5="FAIL"),"",K5)</f>
        <v/>
      </c>
      <c r="AL5" s="201" t="str">
        <f aca="false">IF(OR($B5="",AL$2="",Y5="FAIL"),"",L5)</f>
        <v/>
      </c>
      <c r="AM5" s="201" t="str">
        <f aca="false">IF(OR($B5="",AM$2="",Z5="FAIL"),"",M5)</f>
        <v/>
      </c>
      <c r="AN5" s="201" t="str">
        <f aca="false">IF(OR($B5="",AN$2="",AA5="FAIL"),"",N5)</f>
        <v/>
      </c>
      <c r="AO5" s="220" t="str">
        <f aca="false">IF(OR($B5="",AB5="FAIL"),"",O5)</f>
        <v/>
      </c>
      <c r="AP5" s="221" t="str">
        <f aca="false">IFERROR(IF(OR(AP$2="",$B5=""),"",RANK(AC5,AC$3:AC$52,0)),"NR")</f>
        <v/>
      </c>
      <c r="AQ5" s="221" t="str">
        <f aca="false">IFERROR(IF(OR(AQ$2="",$B5=""),"",RANK(AD5,AD$3:AD$52,0)),"NR")</f>
        <v/>
      </c>
      <c r="AR5" s="221" t="str">
        <f aca="false">IFERROR(IF(OR(AR$2="",$B5=""),"",RANK(AE5,AE$3:AE$52,0)),"NR")</f>
        <v/>
      </c>
      <c r="AS5" s="221" t="str">
        <f aca="false">IFERROR(IF(OR(AS$2="",$B5=""),"",RANK(AF5,AF$3:AF$52,0)),"NR")</f>
        <v/>
      </c>
      <c r="AT5" s="221" t="str">
        <f aca="false">IFERROR(IF(OR(AT$2="",$B5=""),"",RANK(AG5,AG$3:AG$52,0)),"NR")</f>
        <v/>
      </c>
      <c r="AU5" s="221" t="str">
        <f aca="false">IFERROR(IF(OR(AU$2="",$B5=""),"",RANK(AH5,AH$3:AH$52,0)),"NR")</f>
        <v/>
      </c>
      <c r="AV5" s="221" t="str">
        <f aca="false">IFERROR(IF(OR(AV$2="",$B5=""),"",RANK(AI5,AI$3:AI$52,0)),"NR")</f>
        <v/>
      </c>
      <c r="AW5" s="221" t="str">
        <f aca="false">IFERROR(IF(OR(AW$2="",$B5=""),"",RANK(AJ5,AJ$3:AJ$52,0)),"NR")</f>
        <v/>
      </c>
      <c r="AX5" s="221" t="str">
        <f aca="false">IFERROR(IF(OR(AX$2="",$B5=""),"",RANK(AK5,AK$3:AK$52,0)),"NR")</f>
        <v/>
      </c>
      <c r="AY5" s="221" t="str">
        <f aca="false">IFERROR(IF(OR(AY$2="",$B5=""),"",RANK(AL5,AL$3:AL$52,0)),"NR")</f>
        <v/>
      </c>
      <c r="AZ5" s="221" t="str">
        <f aca="false">IFERROR(IF(OR(AZ$2="",$B5=""),"",RANK(AM5,AM$3:AM$52,0)),"NR")</f>
        <v/>
      </c>
      <c r="BA5" s="221" t="str">
        <f aca="false">IFERROR(IF(OR(BA$2="",$B5=""),"",RANK(AN5,AN$3:AN$52,0)),"NR")</f>
        <v/>
      </c>
      <c r="BB5" s="211" t="str">
        <f aca="false">IFERROR(IF($B5="","",RANK(AO5,AO$3:AO$52,0)),"NR")</f>
        <v/>
      </c>
      <c r="BC5" s="222" t="str">
        <f aca="false">IF(OR($B5="",BC$2=""),"",SUMIFS(INDEX(Tbl_Marks,MATCH($B5,Tbl_Student_Names,0),),Entry!$A$4:$EP$4,BC$2,Entry!$A$5:$EP$5,BC$1) / SUMIFS(Entry!$C$6:$EP$6,Entry!$C$4:$EP$4,BC$2,Entry!$C$5:$EP$5,BC$1))</f>
        <v/>
      </c>
      <c r="BD5" s="222" t="str">
        <f aca="false">IF(OR($B5="",BD$2=""),"",SUMIFS(INDEX(Tbl_Marks,MATCH($B5,Tbl_Student_Names,0),),Entry!$A$4:$EP$4,BD$2,Entry!$A$5:$EP$5,BD$1) / SUMIFS(Entry!$C$6:$EP$6,Entry!$C$4:$EP$4,BD$2,Entry!$C$5:$EP$5,BD$1))</f>
        <v/>
      </c>
      <c r="BE5" s="222" t="str">
        <f aca="false">IF(OR($B5="",BE$2=""),"",SUMIFS(INDEX(Tbl_Marks,MATCH($B5,Tbl_Student_Names,0),),Entry!$A$4:$EP$4,BE$2,Entry!$A$5:$EP$5,BE$1) / SUMIFS(Entry!$C$6:$EP$6,Entry!$C$4:$EP$4,BE$2,Entry!$C$5:$EP$5,BE$1))</f>
        <v/>
      </c>
      <c r="BF5" s="222" t="str">
        <f aca="false">IF(OR($B5="",BF$2=""),"",SUMIFS(INDEX(Tbl_Marks,MATCH($B5,Tbl_Student_Names,0),),Entry!$A$4:$EP$4,BF$2,Entry!$A$5:$EP$5,BF$1) / SUMIFS(Entry!$C$6:$EP$6,Entry!$C$4:$EP$4,BF$2,Entry!$C$5:$EP$5,BF$1))</f>
        <v/>
      </c>
      <c r="BG5" s="222" t="str">
        <f aca="false">IF(OR($B5="",BG$2=""),"",SUMIFS(INDEX(Tbl_Marks,MATCH($B5,Tbl_Student_Names,0),),Entry!$A$4:$EP$4,BG$2,Entry!$A$5:$EP$5,BG$1) / SUMIFS(Entry!$C$6:$EP$6,Entry!$C$4:$EP$4,BG$2,Entry!$C$5:$EP$5,BG$1))</f>
        <v/>
      </c>
      <c r="BH5" s="222" t="str">
        <f aca="false">IF(OR($B5="",BH$2=""),"",SUMIFS(INDEX(Tbl_Marks,MATCH($B5,Tbl_Student_Names,0),),Entry!$A$4:$EP$4,BH$2,Entry!$A$5:$EP$5,BH$1) / SUMIFS(Entry!$C$6:$EP$6,Entry!$C$4:$EP$4,BH$2,Entry!$C$5:$EP$5,BH$1))</f>
        <v/>
      </c>
      <c r="BI5" s="222" t="str">
        <f aca="false">IF(OR($B5="",BI$2=""),"",SUMIFS(INDEX(Tbl_Marks,MATCH($B5,Tbl_Student_Names,0),),Entry!$A$4:$EP$4,BI$2,Entry!$A$5:$EP$5,BI$1) / SUMIFS(Entry!$C$6:$EP$6,Entry!$C$4:$EP$4,BI$2,Entry!$C$5:$EP$5,BI$1))</f>
        <v/>
      </c>
      <c r="BJ5" s="222" t="str">
        <f aca="false">IF(OR($B5="",BJ$2=""),"",SUMIFS(INDEX(Tbl_Marks,MATCH($B5,Tbl_Student_Names,0),),Entry!$A$4:$EP$4,BJ$2,Entry!$A$5:$EP$5,BJ$1) / SUMIFS(Entry!$C$6:$EP$6,Entry!$C$4:$EP$4,BJ$2,Entry!$C$5:$EP$5,BJ$1))</f>
        <v/>
      </c>
      <c r="BK5" s="222" t="str">
        <f aca="false">IF(OR($B5="",BK$2=""),"",SUMIFS(INDEX(Tbl_Marks,MATCH($B5,Tbl_Student_Names,0),),Entry!$A$4:$EP$4,BK$2,Entry!$A$5:$EP$5,BK$1) / SUMIFS(Entry!$C$6:$EP$6,Entry!$C$4:$EP$4,BK$2,Entry!$C$5:$EP$5,BK$1))</f>
        <v/>
      </c>
      <c r="BL5" s="222" t="str">
        <f aca="false">IF(OR($B5="",BL$2=""),"",SUMIFS(INDEX(Tbl_Marks,MATCH($B5,Tbl_Student_Names,0),),Entry!$A$4:$EP$4,BL$2,Entry!$A$5:$EP$5,BL$1) / SUMIFS(Entry!$C$6:$EP$6,Entry!$C$4:$EP$4,BL$2,Entry!$C$5:$EP$5,BL$1))</f>
        <v/>
      </c>
      <c r="BM5" s="222" t="str">
        <f aca="false">IF(OR($B5="",BM$2=""),"",SUMIFS(INDEX(Tbl_Marks,MATCH($B5,Tbl_Student_Names,0),),Entry!$A$4:$EP$4,BM$2,Entry!$A$5:$EP$5,BM$1) / SUMIFS(Entry!$C$6:$EP$6,Entry!$C$4:$EP$4,BM$2,Entry!$C$5:$EP$5,BM$1))</f>
        <v/>
      </c>
      <c r="BN5" s="222" t="str">
        <f aca="false">IF(OR($B5="",BN$2=""),"",SUMIFS(INDEX(Tbl_Marks,MATCH($B5,Tbl_Student_Names,0),),Entry!$A$4:$EP$4,BN$2,Entry!$A$5:$EP$5,BN$1) / SUMIFS(Entry!$C$6:$EP$6,Entry!$C$4:$EP$4,BN$2,Entry!$C$5:$EP$5,BN$1))</f>
        <v/>
      </c>
      <c r="BO5" s="222" t="str">
        <f aca="false">IF(OR($B5="",BO$2=""),"",SUMIFS(INDEX(Tbl_Marks,MATCH($B5,Tbl_Student_Names,0),),Entry!$A$4:$EP$4,BO$2,Entry!$A$5:$EP$5,BO$1) / SUMIFS(Entry!$C$6:$EP$6,Entry!$C$4:$EP$4,BO$2,Entry!$C$5:$EP$5,BO$1))</f>
        <v/>
      </c>
      <c r="BP5" s="222" t="str">
        <f aca="false">IF(OR($B5="",BP$2=""),"",SUMIFS(INDEX(Tbl_Marks,MATCH($B5,Tbl_Student_Names,0),),Entry!$A$4:$EP$4,BP$2,Entry!$A$5:$EP$5,BP$1) / SUMIFS(Entry!$C$6:$EP$6,Entry!$C$4:$EP$4,BP$2,Entry!$C$5:$EP$5,BP$1))</f>
        <v/>
      </c>
      <c r="BQ5" s="222" t="str">
        <f aca="false">IF(OR($B5="",BQ$2=""),"",SUMIFS(INDEX(Tbl_Marks,MATCH($B5,Tbl_Student_Names,0),),Entry!$A$4:$EP$4,BQ$2,Entry!$A$5:$EP$5,BQ$1) / SUMIFS(Entry!$C$6:$EP$6,Entry!$C$4:$EP$4,BQ$2,Entry!$C$5:$EP$5,BQ$1))</f>
        <v/>
      </c>
      <c r="BR5" s="222" t="str">
        <f aca="false">IF(OR($B5="",BR$2=""),"",SUMIFS(INDEX(Tbl_Marks,MATCH($B5,Tbl_Student_Names,0),),Entry!$A$4:$EP$4,BR$2,Entry!$A$5:$EP$5,BR$1) / SUMIFS(Entry!$C$6:$EP$6,Entry!$C$4:$EP$4,BR$2,Entry!$C$5:$EP$5,BR$1))</f>
        <v/>
      </c>
      <c r="BS5" s="222" t="str">
        <f aca="false">IF(OR($B5="",BS$2=""),"",SUMIFS(INDEX(Tbl_Marks,MATCH($B5,Tbl_Student_Names,0),),Entry!$A$4:$EP$4,BS$2,Entry!$A$5:$EP$5,BS$1) / SUMIFS(Entry!$C$6:$EP$6,Entry!$C$4:$EP$4,BS$2,Entry!$C$5:$EP$5,BS$1))</f>
        <v/>
      </c>
      <c r="BT5" s="222" t="str">
        <f aca="false">IF(OR($B5="",BT$2=""),"",SUMIFS(INDEX(Tbl_Marks,MATCH($B5,Tbl_Student_Names,0),),Entry!$A$4:$EP$4,BT$2,Entry!$A$5:$EP$5,BT$1) / SUMIFS(Entry!$C$6:$EP$6,Entry!$C$4:$EP$4,BT$2,Entry!$C$5:$EP$5,BT$1))</f>
        <v/>
      </c>
      <c r="BU5" s="222" t="str">
        <f aca="false">IF(OR($B5="",BU$2=""),"",SUMIFS(INDEX(Tbl_Marks,MATCH($B5,Tbl_Student_Names,0),),Entry!$A$4:$EP$4,BU$2,Entry!$A$5:$EP$5,BU$1) / SUMIFS(Entry!$C$6:$EP$6,Entry!$C$4:$EP$4,BU$2,Entry!$C$5:$EP$5,BU$1))</f>
        <v/>
      </c>
      <c r="BV5" s="222" t="str">
        <f aca="false">IF(OR($B5="",BV$2=""),"",SUMIFS(INDEX(Tbl_Marks,MATCH($B5,Tbl_Student_Names,0),),Entry!$A$4:$EP$4,BV$2,Entry!$A$5:$EP$5,BV$1) / SUMIFS(Entry!$C$6:$EP$6,Entry!$C$4:$EP$4,BV$2,Entry!$C$5:$EP$5,BV$1))</f>
        <v/>
      </c>
      <c r="BW5" s="222" t="str">
        <f aca="false">IF(OR($B5="",BW$2=""),"",SUMIFS(INDEX(Tbl_Marks,MATCH($B5,Tbl_Student_Names,0),),Entry!$A$4:$EP$4,BW$2,Entry!$A$5:$EP$5,BW$1) / SUMIFS(Entry!$C$6:$EP$6,Entry!$C$4:$EP$4,BW$2,Entry!$C$5:$EP$5,BW$1))</f>
        <v/>
      </c>
      <c r="BX5" s="222" t="str">
        <f aca="false">IF(OR($B5="",BX$2=""),"",SUMIFS(INDEX(Tbl_Marks,MATCH($B5,Tbl_Student_Names,0),),Entry!$A$4:$EP$4,BX$2,Entry!$A$5:$EP$5,BX$1) / SUMIFS(Entry!$C$6:$EP$6,Entry!$C$4:$EP$4,BX$2,Entry!$C$5:$EP$5,BX$1))</f>
        <v/>
      </c>
      <c r="BY5" s="222" t="str">
        <f aca="false">IF(OR($B5="",BY$2=""),"",SUMIFS(INDEX(Tbl_Marks,MATCH($B5,Tbl_Student_Names,0),),Entry!$A$4:$EP$4,BY$2,Entry!$A$5:$EP$5,BY$1) / SUMIFS(Entry!$C$6:$EP$6,Entry!$C$4:$EP$4,BY$2,Entry!$C$5:$EP$5,BY$1))</f>
        <v/>
      </c>
      <c r="BZ5" s="222" t="str">
        <f aca="false">IF(OR($B5="",BZ$2=""),"",SUMIFS(INDEX(Tbl_Marks,MATCH($B5,Tbl_Student_Names,0),),Entry!$A$4:$EP$4,BZ$2,Entry!$A$5:$EP$5,BZ$1) / SUMIFS(Entry!$C$6:$EP$6,Entry!$C$4:$EP$4,BZ$2,Entry!$C$5:$EP$5,BZ$1))</f>
        <v/>
      </c>
      <c r="CA5" s="222" t="str">
        <f aca="false">IF(OR($B5="",CA$2=""),"",SUMIFS(INDEX(Tbl_Marks,MATCH($B5,Tbl_Student_Names,0),),Entry!$A$4:$EP$4,CA$2,Entry!$A$5:$EP$5,CA$1) / SUMIFS(Entry!$C$6:$EP$6,Entry!$C$4:$EP$4,CA$2,Entry!$C$5:$EP$5,CA$1))</f>
        <v/>
      </c>
      <c r="CB5" s="222" t="str">
        <f aca="false">IF(OR($B5="",CB$2=""),"",SUMIFS(INDEX(Tbl_Marks,MATCH($B5,Tbl_Student_Names,0),),Entry!$A$4:$EP$4,CB$2,Entry!$A$5:$EP$5,CB$1) / SUMIFS(Entry!$C$6:$EP$6,Entry!$C$4:$EP$4,CB$2,Entry!$C$5:$EP$5,CB$1))</f>
        <v/>
      </c>
      <c r="CC5" s="222" t="str">
        <f aca="false">IF(OR($B5="",CC$2=""),"",SUMIFS(INDEX(Tbl_Marks,MATCH($B5,Tbl_Student_Names,0),),Entry!$A$4:$EP$4,CC$2,Entry!$A$5:$EP$5,CC$1) / SUMIFS(Entry!$C$6:$EP$6,Entry!$C$4:$EP$4,CC$2,Entry!$C$5:$EP$5,CC$1))</f>
        <v/>
      </c>
      <c r="CD5" s="222" t="str">
        <f aca="false">IF(OR($B5="",CD$2=""),"",SUMIFS(INDEX(Tbl_Marks,MATCH($B5,Tbl_Student_Names,0),),Entry!$A$4:$EP$4,CD$2,Entry!$A$5:$EP$5,CD$1) / SUMIFS(Entry!$C$6:$EP$6,Entry!$C$4:$EP$4,CD$2,Entry!$C$5:$EP$5,CD$1))</f>
        <v/>
      </c>
      <c r="CE5" s="222" t="str">
        <f aca="false">IF(OR($B5="",CE$2=""),"",SUMIFS(INDEX(Tbl_Marks,MATCH($B5,Tbl_Student_Names,0),),Entry!$A$4:$EP$4,CE$2,Entry!$A$5:$EP$5,CE$1) / SUMIFS(Entry!$C$6:$EP$6,Entry!$C$4:$EP$4,CE$2,Entry!$C$5:$EP$5,CE$1))</f>
        <v/>
      </c>
      <c r="CF5" s="222" t="str">
        <f aca="false">IF(OR($B5="",CF$2=""),"",SUMIFS(INDEX(Tbl_Marks,MATCH($B5,Tbl_Student_Names,0),),Entry!$A$4:$EP$4,CF$2,Entry!$A$5:$EP$5,CF$1) / SUMIFS(Entry!$C$6:$EP$6,Entry!$C$4:$EP$4,CF$2,Entry!$C$5:$EP$5,CF$1))</f>
        <v/>
      </c>
      <c r="CG5" s="222" t="str">
        <f aca="false">IF(OR($B5="",CG$2=""),"",SUMIFS(INDEX(Tbl_Marks,MATCH($B5,Tbl_Student_Names,0),),Entry!$A$4:$EP$4,CG$2,Entry!$A$5:$EP$5,CG$1) / SUMIFS(Entry!$C$6:$EP$6,Entry!$C$4:$EP$4,CG$2,Entry!$C$5:$EP$5,CG$1))</f>
        <v/>
      </c>
      <c r="CH5" s="222" t="str">
        <f aca="false">IF(OR($B5="",CH$2=""),"",SUMIFS(INDEX(Tbl_Marks,MATCH($B5,Tbl_Student_Names,0),),Entry!$A$4:$EP$4,CH$2,Entry!$A$5:$EP$5,CH$1) / SUMIFS(Entry!$C$6:$EP$6,Entry!$C$4:$EP$4,CH$2,Entry!$C$5:$EP$5,CH$1))</f>
        <v/>
      </c>
      <c r="CI5" s="222" t="str">
        <f aca="false">IF(OR($B5="",CI$2=""),"",SUMIFS(INDEX(Tbl_Marks,MATCH($B5,Tbl_Student_Names,0),),Entry!$A$4:$EP$4,CI$2,Entry!$A$5:$EP$5,CI$1) / SUMIFS(Entry!$C$6:$EP$6,Entry!$C$4:$EP$4,CI$2,Entry!$C$5:$EP$5,CI$1))</f>
        <v/>
      </c>
      <c r="CJ5" s="222" t="str">
        <f aca="false">IF(OR($B5="",CJ$2=""),"",SUMIFS(INDEX(Tbl_Marks,MATCH($B5,Tbl_Student_Names,0),),Entry!$A$4:$EP$4,CJ$2,Entry!$A$5:$EP$5,CJ$1) / SUMIFS(Entry!$C$6:$EP$6,Entry!$C$4:$EP$4,CJ$2,Entry!$C$5:$EP$5,CJ$1))</f>
        <v/>
      </c>
      <c r="CK5" s="222" t="str">
        <f aca="false">IF(OR($B5="",CK$2=""),"",SUMIFS(INDEX(Tbl_Marks,MATCH($B5,Tbl_Student_Names,0),),Entry!$A$4:$EP$4,CK$2,Entry!$A$5:$EP$5,CK$1) / SUMIFS(Entry!$C$6:$EP$6,Entry!$C$4:$EP$4,CK$2,Entry!$C$5:$EP$5,CK$1))</f>
        <v/>
      </c>
      <c r="CL5" s="222" t="str">
        <f aca="false">IF(OR($B5="",CL$2=""),"",SUMIFS(INDEX(Tbl_Marks,MATCH($B5,Tbl_Student_Names,0),),Entry!$A$4:$EP$4,CL$2,Entry!$A$5:$EP$5,CL$1) / SUMIFS(Entry!$C$6:$EP$6,Entry!$C$4:$EP$4,CL$2,Entry!$C$5:$EP$5,CL$1))</f>
        <v/>
      </c>
      <c r="CM5" s="222" t="str">
        <f aca="false">IF(OR($B5="",CM$2=""),"",SUMIFS(INDEX(Tbl_Marks,MATCH($B5,Tbl_Student_Names,0),),Entry!$A$4:$EP$4,CM$2,Entry!$A$5:$EP$5,CM$1) / SUMIFS(Entry!$C$6:$EP$6,Entry!$C$4:$EP$4,CM$2,Entry!$C$5:$EP$5,CM$1))</f>
        <v/>
      </c>
      <c r="CN5" s="222" t="str">
        <f aca="false">IF(OR($B5="",CN$2=""),"",SUMIFS(INDEX(Tbl_Marks,MATCH($B5,Tbl_Student_Names,0),),Entry!$A$4:$EP$4,CN$2,Entry!$A$5:$EP$5,CN$1) / SUMIFS(Entry!$C$6:$EP$6,Entry!$C$4:$EP$4,CN$2,Entry!$C$5:$EP$5,CN$1))</f>
        <v/>
      </c>
      <c r="CO5" s="222" t="str">
        <f aca="false">IF(OR($B5="",CO$2=""),"",SUMIFS(INDEX(Tbl_Marks,MATCH($B5,Tbl_Student_Names,0),),Entry!$A$4:$EP$4,CO$2,Entry!$A$5:$EP$5,CO$1) / SUMIFS(Entry!$C$6:$EP$6,Entry!$C$4:$EP$4,CO$2,Entry!$C$5:$EP$5,CO$1))</f>
        <v/>
      </c>
      <c r="CP5" s="222" t="str">
        <f aca="false">IF(OR($B5="",CP$2=""),"",SUMIFS(INDEX(Tbl_Marks,MATCH($B5,Tbl_Student_Names,0),),Entry!$A$4:$EP$4,CP$2,Entry!$A$5:$EP$5,CP$1) / SUMIFS(Entry!$C$6:$EP$6,Entry!$C$4:$EP$4,CP$2,Entry!$C$5:$EP$5,CP$1))</f>
        <v/>
      </c>
      <c r="CQ5" s="222" t="str">
        <f aca="false">IF(OR($B5="",CQ$2=""),"",SUMIFS(INDEX(Tbl_Marks,MATCH($B5,Tbl_Student_Names,0),),Entry!$A$4:$EP$4,CQ$2,Entry!$A$5:$EP$5,CQ$1) / SUMIFS(Entry!$C$6:$EP$6,Entry!$C$4:$EP$4,CQ$2,Entry!$C$5:$EP$5,CQ$1))</f>
        <v/>
      </c>
      <c r="CR5" s="222" t="str">
        <f aca="false">IF(OR($B5="",CR$2=""),"",SUMIFS(INDEX(Tbl_Marks,MATCH($B5,Tbl_Student_Names,0),),Entry!$A$4:$EP$4,CR$2,Entry!$A$5:$EP$5,CR$1) / SUMIFS(Entry!$C$6:$EP$6,Entry!$C$4:$EP$4,CR$2,Entry!$C$5:$EP$5,CR$1))</f>
        <v/>
      </c>
      <c r="CS5" s="222" t="str">
        <f aca="false">IF(OR($B5="",CS$2=""),"",SUMIFS(INDEX(Tbl_Marks,MATCH($B5,Tbl_Student_Names,0),),Entry!$A$4:$EP$4,CS$2,Entry!$A$5:$EP$5,CS$1) / SUMIFS(Entry!$C$6:$EP$6,Entry!$C$4:$EP$4,CS$2,Entry!$C$5:$EP$5,CS$1))</f>
        <v/>
      </c>
      <c r="CT5" s="222" t="str">
        <f aca="false">IF(OR($B5="",CT$2=""),"",SUMIFS(INDEX(Tbl_Marks,MATCH($B5,Tbl_Student_Names,0),),Entry!$A$4:$EP$4,CT$2,Entry!$A$5:$EP$5,CT$1) / SUMIFS(Entry!$C$6:$EP$6,Entry!$C$4:$EP$4,CT$2,Entry!$C$5:$EP$5,CT$1))</f>
        <v/>
      </c>
      <c r="CU5" s="222" t="str">
        <f aca="false">IF(OR($B5="",CU$2=""),"",SUMIFS(INDEX(Tbl_Marks,MATCH($B5,Tbl_Student_Names,0),),Entry!$A$4:$EP$4,CU$2,Entry!$A$5:$EP$5,CU$1) / SUMIFS(Entry!$C$6:$EP$6,Entry!$C$4:$EP$4,CU$2,Entry!$C$5:$EP$5,CU$1))</f>
        <v/>
      </c>
      <c r="CV5" s="222" t="str">
        <f aca="false">IF(OR($B5="",CV$2=""),"",SUMIFS(INDEX(Tbl_Marks,MATCH($B5,Tbl_Student_Names,0),),Entry!$A$4:$EP$4,CV$2,Entry!$A$5:$EP$5,CV$1) / SUMIFS(Entry!$C$6:$EP$6,Entry!$C$4:$EP$4,CV$2,Entry!$C$5:$EP$5,CV$1))</f>
        <v/>
      </c>
      <c r="CW5" s="222" t="str">
        <f aca="false">IF(OR($B5="",CW$2=""),"",SUMIFS(INDEX(Tbl_Marks,MATCH($B5,Tbl_Student_Names,0),),Entry!$A$4:$EP$4,CW$2,Entry!$A$5:$EP$5,CW$1) / SUMIFS(Entry!$C$6:$EP$6,Entry!$C$4:$EP$4,CW$2,Entry!$C$5:$EP$5,CW$1))</f>
        <v/>
      </c>
      <c r="CX5" s="222" t="str">
        <f aca="false">IF(OR($B5="",CX$2=""),"",SUMIFS(INDEX(Tbl_Marks,MATCH($B5,Tbl_Student_Names,0),),Entry!$A$4:$EP$4,CX$2,Entry!$A$5:$EP$5,CX$1) / SUMIFS(Entry!$C$6:$EP$6,Entry!$C$4:$EP$4,CX$2,Entry!$C$5:$EP$5,CX$1))</f>
        <v/>
      </c>
      <c r="CY5" s="222" t="str">
        <f aca="false">IF(OR($B5="",CY$2=""),"",SUMIFS(INDEX(Tbl_Marks,MATCH($B5,Tbl_Student_Names,0),),Entry!$A$4:$EP$4,CY$2,Entry!$A$5:$EP$5,CY$1) / SUMIFS(Entry!$C$6:$EP$6,Entry!$C$4:$EP$4,CY$2,Entry!$C$5:$EP$5,CY$1))</f>
        <v/>
      </c>
      <c r="CZ5" s="222" t="str">
        <f aca="false">IF(OR($B5="",CZ$2=""),"",SUMIFS(INDEX(Tbl_Marks,MATCH($B5,Tbl_Student_Names,0),),Entry!$A$4:$EP$4,CZ$2,Entry!$A$5:$EP$5,CZ$1) / SUMIFS(Entry!$C$6:$EP$6,Entry!$C$4:$EP$4,CZ$2,Entry!$C$5:$EP$5,CZ$1))</f>
        <v/>
      </c>
      <c r="DA5" s="222" t="str">
        <f aca="false">IF(OR($B5="",DA$2=""),"",SUMIFS(INDEX(Tbl_Marks,MATCH($B5,Tbl_Student_Names,0),),Entry!$A$4:$EP$4,DA$2,Entry!$A$5:$EP$5,DA$1) / SUMIFS(Entry!$C$6:$EP$6,Entry!$C$4:$EP$4,DA$2,Entry!$C$5:$EP$5,DA$1))</f>
        <v/>
      </c>
      <c r="DB5" s="222" t="str">
        <f aca="false">IF(OR($B5="",DB$2=""),"",SUMIFS(INDEX(Tbl_Marks,MATCH($B5,Tbl_Student_Names,0),),Entry!$A$4:$EP$4,DB$2,Entry!$A$5:$EP$5,DB$1) / SUMIFS(Entry!$C$6:$EP$6,Entry!$C$4:$EP$4,DB$2,Entry!$C$5:$EP$5,DB$1))</f>
        <v/>
      </c>
      <c r="DC5" s="222" t="str">
        <f aca="false">IF(OR($B5="",DC$2=""),"",SUMIFS(INDEX(Tbl_Marks,MATCH($B5,Tbl_Student_Names,0),),Entry!$A$4:$EP$4,DC$2,Entry!$A$5:$EP$5,DC$1) / SUMIFS(Entry!$C$6:$EP$6,Entry!$C$4:$EP$4,DC$2,Entry!$C$5:$EP$5,DC$1))</f>
        <v/>
      </c>
      <c r="DD5" s="222" t="str">
        <f aca="false">IF(OR($B5="",DD$2=""),"",SUMIFS(INDEX(Tbl_Marks,MATCH($B5,Tbl_Student_Names,0),),Entry!$A$4:$EP$4,DD$2,Entry!$A$5:$EP$5,DD$1) / SUMIFS(Entry!$C$6:$EP$6,Entry!$C$4:$EP$4,DD$2,Entry!$C$5:$EP$5,DD$1))</f>
        <v/>
      </c>
      <c r="DE5" s="222" t="str">
        <f aca="false">IF(OR($B5="",DE$2=""),"",SUMIFS(INDEX(Tbl_Marks,MATCH($B5,Tbl_Student_Names,0),),Entry!$A$4:$EP$4,DE$2,Entry!$A$5:$EP$5,DE$1) / SUMIFS(Entry!$C$6:$EP$6,Entry!$C$4:$EP$4,DE$2,Entry!$C$5:$EP$5,DE$1))</f>
        <v/>
      </c>
      <c r="DF5" s="222" t="str">
        <f aca="false">IF(OR($B5="",DF$2=""),"",SUMIFS(INDEX(Tbl_Marks,MATCH($B5,Tbl_Student_Names,0),),Entry!$A$4:$EP$4,DF$2,Entry!$A$5:$EP$5,DF$1) / SUMIFS(Entry!$C$6:$EP$6,Entry!$C$4:$EP$4,DF$2,Entry!$C$5:$EP$5,DF$1))</f>
        <v/>
      </c>
      <c r="DG5" s="222" t="str">
        <f aca="false">IF(OR($B5="",DG$2=""),"",SUMIFS(INDEX(Tbl_Marks,MATCH($B5,Tbl_Student_Names,0),),Entry!$A$4:$EP$4,DG$2,Entry!$A$5:$EP$5,DG$1) / SUMIFS(Entry!$C$6:$EP$6,Entry!$C$4:$EP$4,DG$2,Entry!$C$5:$EP$5,DG$1))</f>
        <v/>
      </c>
      <c r="DH5" s="222" t="str">
        <f aca="false">IF(OR($B5="",DH$2=""),"",SUMIFS(INDEX(Tbl_Marks,MATCH($B5,Tbl_Student_Names,0),),Entry!$A$4:$EP$4,DH$2,Entry!$A$5:$EP$5,DH$1) / SUMIFS(Entry!$C$6:$EP$6,Entry!$C$4:$EP$4,DH$2,Entry!$C$5:$EP$5,DH$1))</f>
        <v/>
      </c>
      <c r="DI5" s="222" t="str">
        <f aca="false">IF(OR($B5="",DI$2=""),"",SUMIFS(INDEX(Tbl_Marks,MATCH($B5,Tbl_Student_Names,0),),Entry!$A$4:$EP$4,DI$2,Entry!$A$5:$EP$5,DI$1) / SUMIFS(Entry!$C$6:$EP$6,Entry!$C$4:$EP$4,DI$2,Entry!$C$5:$EP$5,DI$1))</f>
        <v/>
      </c>
      <c r="DJ5" s="222" t="str">
        <f aca="false">IF(OR($B5="",DJ$2=""),"",SUMIFS(INDEX(Tbl_Marks,MATCH($B5,Tbl_Student_Names,0),),Entry!$A$4:$EP$4,DJ$2,Entry!$A$5:$EP$5,DJ$1) / SUMIFS(Entry!$C$6:$EP$6,Entry!$C$4:$EP$4,DJ$2,Entry!$C$5:$EP$5,DJ$1))</f>
        <v/>
      </c>
      <c r="DK5" s="222" t="str">
        <f aca="false">IF(OR($B5="",DK$2=""),"",SUMIFS(INDEX(Tbl_Marks,MATCH($B5,Tbl_Student_Names,0),),Entry!$A$4:$EP$4,DK$2,Entry!$A$5:$EP$5,DK$1) / SUMIFS(Entry!$C$6:$EP$6,Entry!$C$4:$EP$4,DK$2,Entry!$C$5:$EP$5,DK$1))</f>
        <v/>
      </c>
      <c r="DL5" s="222" t="str">
        <f aca="false">IF(OR($B5="",DL$2=""),"",SUMIFS(INDEX(Tbl_Marks,MATCH($B5,Tbl_Student_Names,0),),Entry!$A$4:$EP$4,DL$2,Entry!$A$5:$EP$5,DL$1) / SUMIFS(Entry!$C$6:$EP$6,Entry!$C$4:$EP$4,DL$2,Entry!$C$5:$EP$5,DL$1))</f>
        <v/>
      </c>
      <c r="DM5" s="222" t="str">
        <f aca="false">IF(OR($B5="",DM$2=""),"",SUMIFS(INDEX(Tbl_Marks,MATCH($B5,Tbl_Student_Names,0),),Entry!$A$4:$EP$4,DM$2,Entry!$A$5:$EP$5,DM$1) / SUMIFS(Entry!$C$6:$EP$6,Entry!$C$4:$EP$4,DM$2,Entry!$C$5:$EP$5,DM$1))</f>
        <v/>
      </c>
      <c r="DN5" s="222" t="str">
        <f aca="false">IF(OR($B5="",DN$2=""),"",SUMIFS(INDEX(Tbl_Marks,MATCH($B5,Tbl_Student_Names,0),),Entry!$A$4:$EP$4,DN$2,Entry!$A$5:$EP$5,DN$1) / SUMIFS(Entry!$C$6:$EP$6,Entry!$C$4:$EP$4,DN$2,Entry!$C$5:$EP$5,DN$1))</f>
        <v/>
      </c>
      <c r="DO5" s="222" t="str">
        <f aca="false">IF(OR($B5="",DO$2=""),"",SUMIFS(INDEX(Tbl_Marks,MATCH($B5,Tbl_Student_Names,0),),Entry!$A$4:$EP$4,DO$2,Entry!$A$5:$EP$5,DO$1) / SUMIFS(Entry!$C$6:$EP$6,Entry!$C$4:$EP$4,DO$2,Entry!$C$5:$EP$5,DO$1))</f>
        <v/>
      </c>
      <c r="DP5" s="222" t="str">
        <f aca="false">IF(OR($B5="",DP$2=""),"",SUMIFS(INDEX(Tbl_Marks,MATCH($B5,Tbl_Student_Names,0),),Entry!$A$4:$EP$4,DP$2,Entry!$A$5:$EP$5,DP$1) / SUMIFS(Entry!$C$6:$EP$6,Entry!$C$4:$EP$4,DP$2,Entry!$C$5:$EP$5,DP$1))</f>
        <v/>
      </c>
      <c r="DQ5" s="222" t="str">
        <f aca="false">IF(OR($B5="",DQ$2=""),"",SUMIFS(INDEX(Tbl_Marks,MATCH($B5,Tbl_Student_Names,0),),Entry!$A$4:$EP$4,DQ$2,Entry!$A$5:$EP$5,DQ$1) / SUMIFS(Entry!$C$6:$EP$6,Entry!$C$4:$EP$4,DQ$2,Entry!$C$5:$EP$5,DQ$1))</f>
        <v/>
      </c>
      <c r="DR5" s="222" t="str">
        <f aca="false">IF(OR($B5="",DR$2=""),"",SUMIFS(INDEX(Tbl_Marks,MATCH($B5,Tbl_Student_Names,0),),Entry!$A$4:$EP$4,DR$2,Entry!$A$5:$EP$5,DR$1) / SUMIFS(Entry!$C$6:$EP$6,Entry!$C$4:$EP$4,DR$2,Entry!$C$5:$EP$5,DR$1))</f>
        <v/>
      </c>
      <c r="DS5" s="222" t="str">
        <f aca="false">IF(OR($B5="",DS$2=""),"",SUMIFS(INDEX(Tbl_Marks,MATCH($B5,Tbl_Student_Names,0),),Entry!$A$4:$EP$4,DS$2,Entry!$A$5:$EP$5,DS$1) / SUMIFS(Entry!$C$6:$EP$6,Entry!$C$4:$EP$4,DS$2,Entry!$C$5:$EP$5,DS$1))</f>
        <v/>
      </c>
      <c r="DT5" s="222" t="str">
        <f aca="false">IF(OR($B5="",DT$2=""),"",SUMIFS(INDEX(Tbl_Marks,MATCH($B5,Tbl_Student_Names,0),),Entry!$A$4:$EP$4,DT$2,Entry!$A$5:$EP$5,DT$1) / SUMIFS(Entry!$C$6:$EP$6,Entry!$C$4:$EP$4,DT$2,Entry!$C$5:$EP$5,DT$1))</f>
        <v/>
      </c>
      <c r="DU5" s="222" t="str">
        <f aca="false">IF(OR($B5="",DU$2=""),"",SUMIFS(INDEX(Tbl_Marks,MATCH($B5,Tbl_Student_Names,0),),Entry!$A$4:$EP$4,DU$2,Entry!$A$5:$EP$5,DU$1) / SUMIFS(Entry!$C$6:$EP$6,Entry!$C$4:$EP$4,DU$2,Entry!$C$5:$EP$5,DU$1))</f>
        <v/>
      </c>
      <c r="DV5" s="222" t="str">
        <f aca="false">IF(OR($B5="",DV$2=""),"",SUMIFS(INDEX(Tbl_Marks,MATCH($B5,Tbl_Student_Names,0),),Entry!$A$4:$EP$4,DV$2,Entry!$A$5:$EP$5,DV$1) / SUMIFS(Entry!$C$6:$EP$6,Entry!$C$4:$EP$4,DV$2,Entry!$C$5:$EP$5,DV$1))</f>
        <v/>
      </c>
      <c r="DW5" s="222" t="str">
        <f aca="false">IF(OR($B5="",DW$2=""),"",SUMIFS(INDEX(Tbl_Marks,MATCH($B5,Tbl_Student_Names,0),),Entry!$A$4:$EP$4,DW$2,Entry!$A$5:$EP$5,DW$1) / SUMIFS(Entry!$C$6:$EP$6,Entry!$C$4:$EP$4,DW$2,Entry!$C$5:$EP$5,DW$1))</f>
        <v/>
      </c>
      <c r="DX5" s="222" t="str">
        <f aca="false">IF(OR($B5="",DX$2=""),"",SUMIFS(INDEX(Tbl_Marks,MATCH($B5,Tbl_Student_Names,0),),Entry!$A$4:$EP$4,DX$2,Entry!$A$5:$EP$5,DX$1) / SUMIFS(Entry!$C$6:$EP$6,Entry!$C$4:$EP$4,DX$2,Entry!$C$5:$EP$5,DX$1))</f>
        <v/>
      </c>
      <c r="DY5" s="222" t="str">
        <f aca="false">IF(OR($B5="",DY$2=""),"",SUMIFS(INDEX(Tbl_Marks,MATCH($B5,Tbl_Student_Names,0),),Entry!$A$4:$EP$4,DY$2,Entry!$A$5:$EP$5,DY$1) / SUMIFS(Entry!$C$6:$EP$6,Entry!$C$4:$EP$4,DY$2,Entry!$C$5:$EP$5,DY$1))</f>
        <v/>
      </c>
      <c r="DZ5" s="222" t="str">
        <f aca="false">IF(OR($B5="",DZ$2=""),"",SUMIFS(INDEX(Tbl_Marks,MATCH($B5,Tbl_Student_Names,0),),Entry!$A$4:$EP$4,DZ$2,Entry!$A$5:$EP$5,DZ$1) / SUMIFS(Entry!$C$6:$EP$6,Entry!$C$4:$EP$4,DZ$2,Entry!$C$5:$EP$5,DZ$1))</f>
        <v/>
      </c>
      <c r="EA5" s="222" t="str">
        <f aca="false">IF(OR($B5="",EA$2=""),"",SUMIFS(INDEX(Tbl_Marks,MATCH($B5,Tbl_Student_Names,0),),Entry!$A$4:$EP$4,EA$2,Entry!$A$5:$EP$5,EA$1) / SUMIFS(Entry!$C$6:$EP$6,Entry!$C$4:$EP$4,EA$2,Entry!$C$5:$EP$5,EA$1))</f>
        <v/>
      </c>
      <c r="EB5" s="222" t="str">
        <f aca="false">IF(OR($B5="",EB$2=""),"",SUMIFS(INDEX(Tbl_Marks,MATCH($B5,Tbl_Student_Names,0),),Entry!$A$4:$EP$4,EB$2,Entry!$A$5:$EP$5,EB$1) / SUMIFS(Entry!$C$6:$EP$6,Entry!$C$4:$EP$4,EB$2,Entry!$C$5:$EP$5,EB$1))</f>
        <v/>
      </c>
      <c r="EC5" s="222" t="str">
        <f aca="false">IF(OR($B5="",EC$2=""),"",SUMIFS(INDEX(Tbl_Marks,MATCH($B5,Tbl_Student_Names,0),),Entry!$A$4:$EP$4,EC$2,Entry!$A$5:$EP$5,EC$1) / SUMIFS(Entry!$C$6:$EP$6,Entry!$C$4:$EP$4,EC$2,Entry!$C$5:$EP$5,EC$1))</f>
        <v/>
      </c>
      <c r="ED5" s="222" t="str">
        <f aca="false">IF(OR($B5="",ED$2=""),"",SUMIFS(INDEX(Tbl_Marks,MATCH($B5,Tbl_Student_Names,0),),Entry!$A$4:$EP$4,ED$2,Entry!$A$5:$EP$5,ED$1) / SUMIFS(Entry!$C$6:$EP$6,Entry!$C$4:$EP$4,ED$2,Entry!$C$5:$EP$5,ED$1))</f>
        <v/>
      </c>
      <c r="EE5" s="222" t="str">
        <f aca="false">IF(OR($B5="",EE$2=""),"",SUMIFS(INDEX(Tbl_Marks,MATCH($B5,Tbl_Student_Names,0),),Entry!$A$4:$EP$4,EE$2,Entry!$A$5:$EP$5,EE$1) / SUMIFS(Entry!$C$6:$EP$6,Entry!$C$4:$EP$4,EE$2,Entry!$C$5:$EP$5,EE$1))</f>
        <v/>
      </c>
      <c r="EF5" s="222" t="str">
        <f aca="false">IF(OR($B5="",EF$2=""),"",SUMIFS(INDEX(Tbl_Marks,MATCH($B5,Tbl_Student_Names,0),),Entry!$A$4:$EP$4,EF$2,Entry!$A$5:$EP$5,EF$1) / SUMIFS(Entry!$C$6:$EP$6,Entry!$C$4:$EP$4,EF$2,Entry!$C$5:$EP$5,EF$1))</f>
        <v/>
      </c>
      <c r="EG5" s="222" t="str">
        <f aca="false">IF(OR($B5="",EG$2=""),"",SUMIFS(INDEX(Tbl_Marks,MATCH($B5,Tbl_Student_Names,0),),Entry!$A$4:$EP$4,EG$2,Entry!$A$5:$EP$5,EG$1) / SUMIFS(Entry!$C$6:$EP$6,Entry!$C$4:$EP$4,EG$2,Entry!$C$5:$EP$5,EG$1))</f>
        <v/>
      </c>
      <c r="EH5" s="222" t="str">
        <f aca="false">IF(OR($B5="",EH$2=""),"",SUMIFS(INDEX(Tbl_Marks,MATCH($B5,Tbl_Student_Names,0),),Entry!$A$4:$EP$4,EH$2,Entry!$A$5:$EP$5,EH$1) / SUMIFS(Entry!$C$6:$EP$6,Entry!$C$4:$EP$4,EH$2,Entry!$C$5:$EP$5,EH$1))</f>
        <v/>
      </c>
      <c r="EI5" s="222" t="str">
        <f aca="false">IF(OR($B5="",EI$2=""),"",SUMIFS(INDEX(Tbl_Marks,MATCH($B5,Tbl_Student_Names,0),),Entry!$A$4:$EP$4,EI$2,Entry!$A$5:$EP$5,EI$1) / SUMIFS(Entry!$C$6:$EP$6,Entry!$C$4:$EP$4,EI$2,Entry!$C$5:$EP$5,EI$1))</f>
        <v/>
      </c>
      <c r="EJ5" s="222" t="str">
        <f aca="false">IF(OR($B5="",EJ$2=""),"",SUMIFS(INDEX(Tbl_Marks,MATCH($B5,Tbl_Student_Names,0),),Entry!$A$4:$EP$4,EJ$2,Entry!$A$5:$EP$5,EJ$1) / SUMIFS(Entry!$C$6:$EP$6,Entry!$C$4:$EP$4,EJ$2,Entry!$C$5:$EP$5,EJ$1))</f>
        <v/>
      </c>
      <c r="EK5" s="222" t="str">
        <f aca="false">IF(OR($B5="",EK$2=""),"",SUMIFS(INDEX(Tbl_Marks,MATCH($B5,Tbl_Student_Names,0),),Entry!$A$4:$EP$4,EK$2,Entry!$A$5:$EP$5,EK$1) / SUMIFS(Entry!$C$6:$EP$6,Entry!$C$4:$EP$4,EK$2,Entry!$C$5:$EP$5,EK$1))</f>
        <v/>
      </c>
      <c r="EL5" s="222" t="str">
        <f aca="false">IF(OR($B5="",EL$2=""),"",SUMIFS(INDEX(Tbl_Marks,MATCH($B5,Tbl_Student_Names,0),),Entry!$A$4:$EP$4,EL$2,Entry!$A$5:$EP$5,EL$1) / SUMIFS(Entry!$C$6:$EP$6,Entry!$C$4:$EP$4,EL$2,Entry!$C$5:$EP$5,EL$1))</f>
        <v/>
      </c>
      <c r="EM5" s="222" t="str">
        <f aca="false">IF(OR($B5="",EM$2=""),"",SUMIFS(INDEX(Tbl_Marks,MATCH($B5,Tbl_Student_Names,0),),Entry!$A$4:$EP$4,EM$2,Entry!$A$5:$EP$5,EM$1) / SUMIFS(Entry!$C$6:$EP$6,Entry!$C$4:$EP$4,EM$2,Entry!$C$5:$EP$5,EM$1))</f>
        <v/>
      </c>
      <c r="EN5" s="222" t="str">
        <f aca="false">IF(OR($B5="",EN$2=""),"",SUMIFS(INDEX(Tbl_Marks,MATCH($B5,Tbl_Student_Names,0),),Entry!$A$4:$EP$4,EN$2,Entry!$A$5:$EP$5,EN$1) / SUMIFS(Entry!$C$6:$EP$6,Entry!$C$4:$EP$4,EN$2,Entry!$C$5:$EP$5,EN$1))</f>
        <v/>
      </c>
      <c r="EO5" s="222" t="str">
        <f aca="false">IF(OR($B5="",EO$2=""),"",SUMIFS(INDEX(Tbl_Marks,MATCH($B5,Tbl_Student_Names,0),),Entry!$A$4:$EP$4,EO$2,Entry!$A$5:$EP$5,EO$1) / SUMIFS(Entry!$C$6:$EP$6,Entry!$C$4:$EP$4,EO$2,Entry!$C$5:$EP$5,EO$1))</f>
        <v/>
      </c>
      <c r="EP5" s="222" t="str">
        <f aca="false">IF(OR($B5="",EP$2=""),"",SUMIFS(INDEX(Tbl_Marks,MATCH($B5,Tbl_Student_Names,0),),Entry!$A$4:$EP$4,EP$2,Entry!$A$5:$EP$5,EP$1) / SUMIFS(Entry!$C$6:$EP$6,Entry!$C$4:$EP$4,EP$2,Entry!$C$5:$EP$5,EP$1))</f>
        <v/>
      </c>
      <c r="EQ5" s="222" t="str">
        <f aca="false">IF(OR($B5="",EQ$2=""),"",SUMIFS(INDEX(Tbl_Marks,MATCH($B5,Tbl_Student_Names,0),),Entry!$A$4:$EP$4,EQ$2,Entry!$A$5:$EP$5,EQ$1) / SUMIFS(Entry!$C$6:$EP$6,Entry!$C$4:$EP$4,EQ$2,Entry!$C$5:$EP$5,EQ$1))</f>
        <v/>
      </c>
      <c r="ER5" s="222" t="str">
        <f aca="false">IF(OR($B5="",ER$2=""),"",SUMIFS(INDEX(Tbl_Marks,MATCH($B5,Tbl_Student_Names,0),),Entry!$A$4:$EP$4,ER$2,Entry!$A$5:$EP$5,ER$1) / SUMIFS(Entry!$C$6:$EP$6,Entry!$C$4:$EP$4,ER$2,Entry!$C$5:$EP$5,ER$1))</f>
        <v/>
      </c>
      <c r="ES5" s="222" t="str">
        <f aca="false">IF(OR($B5="",ES$2=""),"",SUMIFS(INDEX(Tbl_Marks,MATCH($B5,Tbl_Student_Names,0),),Entry!$A$4:$EP$4,ES$2,Entry!$A$5:$EP$5,ES$1) / SUMIFS(Entry!$C$6:$EP$6,Entry!$C$4:$EP$4,ES$2,Entry!$C$5:$EP$5,ES$1))</f>
        <v/>
      </c>
      <c r="ET5" s="222" t="str">
        <f aca="false">IF(OR($B5="",ET$2=""),"",SUMIFS(INDEX(Tbl_Marks,MATCH($B5,Tbl_Student_Names,0),),Entry!$A$4:$EP$4,ET$2,Entry!$A$5:$EP$5,ET$1) / SUMIFS(Entry!$C$6:$EP$6,Entry!$C$4:$EP$4,ET$2,Entry!$C$5:$EP$5,ET$1))</f>
        <v/>
      </c>
      <c r="EU5" s="222" t="str">
        <f aca="false">IF(OR($B5="",EU$2=""),"",SUMIFS(INDEX(Tbl_Marks,MATCH($B5,Tbl_Student_Names,0),),Entry!$A$4:$EP$4,EU$2,Entry!$A$5:$EP$5,EU$1) / SUMIFS(Entry!$C$6:$EP$6,Entry!$C$4:$EP$4,EU$2,Entry!$C$5:$EP$5,EU$1))</f>
        <v/>
      </c>
      <c r="EV5" s="222" t="str">
        <f aca="false">IF(OR($B5="",EV$2=""),"",SUMIFS(INDEX(Tbl_Marks,MATCH($B5,Tbl_Student_Names,0),),Entry!$A$4:$EP$4,EV$2,Entry!$A$5:$EP$5,EV$1) / SUMIFS(Entry!$C$6:$EP$6,Entry!$C$4:$EP$4,EV$2,Entry!$C$5:$EP$5,EV$1))</f>
        <v/>
      </c>
      <c r="EW5" s="222" t="str">
        <f aca="false">IF(OR($B5="",EW$2=""),"",SUMIFS(INDEX(Tbl_Marks,MATCH($B5,Tbl_Student_Names,0),),Entry!$A$4:$EP$4,EW$2,Entry!$A$5:$EP$5,EW$1) / SUMIFS(Entry!$C$6:$EP$6,Entry!$C$4:$EP$4,EW$2,Entry!$C$5:$EP$5,EW$1))</f>
        <v/>
      </c>
      <c r="EX5" s="222" t="str">
        <f aca="false">IF(OR($B5="",EX$2=""),"",SUMIFS(INDEX(Tbl_Marks,MATCH($B5,Tbl_Student_Names,0),),Entry!$A$4:$EP$4,EX$2,Entry!$A$5:$EP$5,EX$1) / SUMIFS(Entry!$C$6:$EP$6,Entry!$C$4:$EP$4,EX$2,Entry!$C$5:$EP$5,EX$1))</f>
        <v/>
      </c>
      <c r="EY5" s="222" t="str">
        <f aca="false">IF(OR($B5="",EY$2=""),"",SUMIFS(INDEX(Tbl_Marks,MATCH($B5,Tbl_Student_Names,0),),Entry!$A$4:$EP$4,EY$2,Entry!$A$5:$EP$5,EY$1) / SUMIFS(Entry!$C$6:$EP$6,Entry!$C$4:$EP$4,EY$2,Entry!$C$5:$EP$5,EY$1))</f>
        <v/>
      </c>
      <c r="EZ5" s="222" t="str">
        <f aca="false">IF(OR($B5="",EZ$2=""),"",SUMIFS(INDEX(Tbl_Marks,MATCH($B5,Tbl_Student_Names,0),),Entry!$A$4:$EP$4,EZ$2,Entry!$A$5:$EP$5,EZ$1) / SUMIFS(Entry!$C$6:$EP$6,Entry!$C$4:$EP$4,EZ$2,Entry!$C$5:$EP$5,EZ$1))</f>
        <v/>
      </c>
      <c r="FA5" s="222" t="str">
        <f aca="false">IF(OR($B5="",FA$2=""),"",SUMIFS(INDEX(Tbl_Marks,MATCH($B5,Tbl_Student_Names,0),),Entry!$A$4:$EP$4,FA$2,Entry!$A$5:$EP$5,FA$1) / SUMIFS(Entry!$C$6:$EP$6,Entry!$C$4:$EP$4,FA$2,Entry!$C$5:$EP$5,FA$1))</f>
        <v/>
      </c>
      <c r="FB5" s="222" t="str">
        <f aca="false">IF(OR($B5="",FB$2=""),"",SUMIFS(INDEX(Tbl_Marks,MATCH($B5,Tbl_Student_Names,0),),Entry!$A$4:$EP$4,FB$2,Entry!$A$5:$EP$5,FB$1) / SUMIFS(Entry!$C$6:$EP$6,Entry!$C$4:$EP$4,FB$2,Entry!$C$5:$EP$5,FB$1))</f>
        <v/>
      </c>
      <c r="FC5" s="222" t="str">
        <f aca="false">IF(OR($B5="",FC$2=""),"",SUMIFS(INDEX(Tbl_Marks,MATCH($B5,Tbl_Student_Names,0),),Entry!$A$4:$EP$4,FC$2,Entry!$A$5:$EP$5,FC$1) / SUMIFS(Entry!$C$6:$EP$6,Entry!$C$4:$EP$4,FC$2,Entry!$C$5:$EP$5,FC$1))</f>
        <v/>
      </c>
      <c r="FD5" s="222" t="str">
        <f aca="false">IF(OR($B5="",FD$2=""),"",SUMIFS(INDEX(Tbl_Marks,MATCH($B5,Tbl_Student_Names,0),),Entry!$A$4:$EP$4,FD$2,Entry!$A$5:$EP$5,FD$1) / SUMIFS(Entry!$C$6:$EP$6,Entry!$C$4:$EP$4,FD$2,Entry!$C$5:$EP$5,FD$1))</f>
        <v/>
      </c>
      <c r="FE5" s="222" t="str">
        <f aca="false">IF(OR($B5="",FE$2=""),"",SUMIFS(INDEX(Tbl_Marks,MATCH($B5,Tbl_Student_Names,0),),Entry!$A$4:$EP$4,FE$2,Entry!$A$5:$EP$5,FE$1) / SUMIFS(Entry!$C$6:$EP$6,Entry!$C$4:$EP$4,FE$2,Entry!$C$5:$EP$5,FE$1))</f>
        <v/>
      </c>
      <c r="FF5" s="222" t="str">
        <f aca="false">IF(OR($B5="",FF$2=""),"",SUMIFS(INDEX(Tbl_Marks,MATCH($B5,Tbl_Student_Names,0),),Entry!$A$4:$EP$4,FF$2,Entry!$A$5:$EP$5,FF$1) / SUMIFS(Entry!$C$6:$EP$6,Entry!$C$4:$EP$4,FF$2,Entry!$C$5:$EP$5,FF$1))</f>
        <v/>
      </c>
      <c r="FG5" s="222" t="str">
        <f aca="false">IF(OR($B5="",FG$2=""),"",SUMIFS(INDEX(Tbl_Marks,MATCH($B5,Tbl_Student_Names,0),),Entry!$A$4:$EP$4,FG$2,Entry!$A$5:$EP$5,FG$1) / SUMIFS(Entry!$C$6:$EP$6,Entry!$C$4:$EP$4,FG$2,Entry!$C$5:$EP$5,FG$1))</f>
        <v/>
      </c>
      <c r="FH5" s="222" t="str">
        <f aca="false">IF(OR($B5="",FH$2=""),"",SUMIFS(INDEX(Tbl_Marks,MATCH($B5,Tbl_Student_Names,0),),Entry!$A$4:$EP$4,FH$2,Entry!$A$5:$EP$5,FH$1) / SUMIFS(Entry!$C$6:$EP$6,Entry!$C$4:$EP$4,FH$2,Entry!$C$5:$EP$5,FH$1))</f>
        <v/>
      </c>
      <c r="FI5" s="222" t="str">
        <f aca="false">IF(OR($B5="",FI$2=""),"",SUMIFS(INDEX(Tbl_Marks,MATCH($B5,Tbl_Student_Names,0),),Entry!$A$4:$EP$4,FI$2,Entry!$A$5:$EP$5,FI$1) / SUMIFS(Entry!$C$6:$EP$6,Entry!$C$4:$EP$4,FI$2,Entry!$C$5:$EP$5,FI$1))</f>
        <v/>
      </c>
      <c r="FJ5" s="222" t="str">
        <f aca="false">IF(OR($B5="",FJ$2=""),"",SUMIFS(INDEX(Tbl_Marks,MATCH($B5,Tbl_Student_Names,0),),Entry!$A$4:$EP$4,FJ$2,Entry!$A$5:$EP$5,FJ$1) / SUMIFS(Entry!$C$6:$EP$6,Entry!$C$4:$EP$4,FJ$2,Entry!$C$5:$EP$5,FJ$1))</f>
        <v/>
      </c>
      <c r="FK5" s="222" t="str">
        <f aca="false">IF(OR($B5="",FK$2=""),"",SUMIFS(INDEX(Tbl_Marks,MATCH($B5,Tbl_Student_Names,0),),Entry!$A$4:$EP$4,FK$2,Entry!$A$5:$EP$5,FK$1) / SUMIFS(Entry!$C$6:$EP$6,Entry!$C$4:$EP$4,FK$2,Entry!$C$5:$EP$5,FK$1))</f>
        <v/>
      </c>
      <c r="FL5" s="222" t="str">
        <f aca="false">IF(OR($B5="",FL$2=""),"",SUMIFS(INDEX(Tbl_Marks,MATCH($B5,Tbl_Student_Names,0),),Entry!$A$4:$EP$4,FL$2,Entry!$A$5:$EP$5,FL$1) / SUMIFS(Entry!$C$6:$EP$6,Entry!$C$4:$EP$4,FL$2,Entry!$C$5:$EP$5,FL$1))</f>
        <v/>
      </c>
      <c r="FM5" s="222" t="str">
        <f aca="false">IF(OR($B5="",FM$2=""),"",SUMIFS(INDEX(Tbl_Marks,MATCH($B5,Tbl_Student_Names,0),),Entry!$A$4:$EP$4,FM$2,Entry!$A$5:$EP$5,FM$1) / SUMIFS(Entry!$C$6:$EP$6,Entry!$C$4:$EP$4,FM$2,Entry!$C$5:$EP$5,FM$1))</f>
        <v/>
      </c>
      <c r="FN5" s="222" t="str">
        <f aca="false">IF(OR($B5="",FN$2=""),"",SUMIFS(INDEX(Tbl_Marks,MATCH($B5,Tbl_Student_Names,0),),Entry!$A$4:$EP$4,FN$2,Entry!$A$5:$EP$5,FN$1) / SUMIFS(Entry!$C$6:$EP$6,Entry!$C$4:$EP$4,FN$2,Entry!$C$5:$EP$5,FN$1))</f>
        <v/>
      </c>
      <c r="FO5" s="222" t="str">
        <f aca="false">IF(OR($B5="",FO$2=""),"",SUMIFS(INDEX(Tbl_Marks,MATCH($B5,Tbl_Student_Names,0),),Entry!$A$4:$EP$4,FO$2,Entry!$A$5:$EP$5,FO$1) / SUMIFS(Entry!$C$6:$EP$6,Entry!$C$4:$EP$4,FO$2,Entry!$C$5:$EP$5,FO$1))</f>
        <v/>
      </c>
      <c r="FP5" s="222" t="str">
        <f aca="false">IF(OR($B5="",FP$2=""),"",SUMIFS(INDEX(Tbl_Marks,MATCH($B5,Tbl_Student_Names,0),),Entry!$A$4:$EP$4,FP$2,Entry!$A$5:$EP$5,FP$1) / SUMIFS(Entry!$C$6:$EP$6,Entry!$C$4:$EP$4,FP$2,Entry!$C$5:$EP$5,FP$1))</f>
        <v/>
      </c>
      <c r="FQ5" s="222" t="str">
        <f aca="false">IF(OR($B5="",FQ$2=""),"",SUMIFS(INDEX(Tbl_Marks,MATCH($B5,Tbl_Student_Names,0),),Entry!$A$4:$EP$4,FQ$2,Entry!$A$5:$EP$5,FQ$1) / SUMIFS(Entry!$C$6:$EP$6,Entry!$C$4:$EP$4,FQ$2,Entry!$C$5:$EP$5,FQ$1))</f>
        <v/>
      </c>
      <c r="FR5" s="222" t="str">
        <f aca="false">IF(OR($B5="",FR$2=""),"",SUMIFS(INDEX(Tbl_Marks,MATCH($B5,Tbl_Student_Names,0),),Entry!$A$4:$EP$4,FR$2,Entry!$A$5:$EP$5,FR$1) / SUMIFS(Entry!$C$6:$EP$6,Entry!$C$4:$EP$4,FR$2,Entry!$C$5:$EP$5,FR$1))</f>
        <v/>
      </c>
      <c r="FS5" s="222" t="str">
        <f aca="false">IF(OR($B5="",FS$2=""),"",SUMIFS(INDEX(Tbl_Marks,MATCH($B5,Tbl_Student_Names,0),),Entry!$A$4:$EP$4,FS$2,Entry!$A$5:$EP$5,FS$1) / SUMIFS(Entry!$C$6:$EP$6,Entry!$C$4:$EP$4,FS$2,Entry!$C$5:$EP$5,FS$1))</f>
        <v/>
      </c>
      <c r="FT5" s="222" t="str">
        <f aca="false">IF(OR($B5="",FT$2=""),"",SUMIFS(INDEX(Tbl_Marks,MATCH($B5,Tbl_Student_Names,0),),Entry!$A$4:$EP$4,FT$2,Entry!$A$5:$EP$5,FT$1) / SUMIFS(Entry!$C$6:$EP$6,Entry!$C$4:$EP$4,FT$2,Entry!$C$5:$EP$5,FT$1))</f>
        <v/>
      </c>
      <c r="FU5" s="222" t="str">
        <f aca="false">IF(OR($B5="",FU$2=""),"",SUMIFS(INDEX(Tbl_Marks,MATCH($B5,Tbl_Student_Names,0),),Entry!$A$4:$EP$4,FU$2,Entry!$A$5:$EP$5,FU$1) / SUMIFS(Entry!$C$6:$EP$6,Entry!$C$4:$EP$4,FU$2,Entry!$C$5:$EP$5,FU$1))</f>
        <v/>
      </c>
      <c r="FV5" s="222" t="str">
        <f aca="false">IF(OR($B5="",FV$2=""),"",SUMIFS(INDEX(Tbl_Marks,MATCH($B5,Tbl_Student_Names,0),),Entry!$A$4:$EP$4,FV$2,Entry!$A$5:$EP$5,FV$1) / SUMIFS(Entry!$C$6:$EP$6,Entry!$C$4:$EP$4,FV$2,Entry!$C$5:$EP$5,FV$1))</f>
        <v/>
      </c>
      <c r="FW5" s="222" t="str">
        <f aca="false">IF(OR($B5="",FW$2=""),"",SUMIFS(INDEX(Tbl_Marks,MATCH($B5,Tbl_Student_Names,0),),Entry!$A$4:$EP$4,FW$2,Entry!$A$5:$EP$5,FW$1) / SUMIFS(Entry!$C$6:$EP$6,Entry!$C$4:$EP$4,FW$2,Entry!$C$5:$EP$5,FW$1))</f>
        <v/>
      </c>
      <c r="FX5" s="222" t="str">
        <f aca="false">IF(OR($B5="",FX$2=""),"",SUMIFS(INDEX(Tbl_Marks,MATCH($B5,Tbl_Student_Names,0),),Entry!$A$4:$EP$4,FX$2,Entry!$A$5:$EP$5,FX$1) / SUMIFS(Entry!$C$6:$EP$6,Entry!$C$4:$EP$4,FX$2,Entry!$C$5:$EP$5,FX$1))</f>
        <v/>
      </c>
      <c r="FY5" s="222" t="str">
        <f aca="false">IF(OR($B5="",FY$2=""),"",SUMIFS(INDEX(Tbl_Marks,MATCH($B5,Tbl_Student_Names,0),),Entry!$A$4:$EP$4,FY$2,Entry!$A$5:$EP$5,FY$1) / SUMIFS(Entry!$C$6:$EP$6,Entry!$C$4:$EP$4,FY$2,Entry!$C$5:$EP$5,FY$1))</f>
        <v/>
      </c>
      <c r="FZ5" s="222" t="str">
        <f aca="false">IF(OR($B5="",FZ$2=""),"",SUMIFS(INDEX(Tbl_Marks,MATCH($B5,Tbl_Student_Names,0),),Entry!$A$4:$EP$4,FZ$2,Entry!$A$5:$EP$5,FZ$1) / SUMIFS(Entry!$C$6:$EP$6,Entry!$C$4:$EP$4,FZ$2,Entry!$C$5:$EP$5,FZ$1))</f>
        <v/>
      </c>
      <c r="GA5" s="222" t="str">
        <f aca="false">IF(OR($B5="",GA$2=""),"",SUMIFS(INDEX(Tbl_Marks,MATCH($B5,Tbl_Student_Names,0),),Entry!$A$4:$EP$4,GA$2,Entry!$A$5:$EP$5,GA$1) / SUMIFS(Entry!$C$6:$EP$6,Entry!$C$4:$EP$4,GA$2,Entry!$C$5:$EP$5,GA$1))</f>
        <v/>
      </c>
      <c r="GB5" s="222" t="str">
        <f aca="false">IF(OR($B5="",GB$2=""),"",SUMIFS(INDEX(Tbl_Marks,MATCH($B5,Tbl_Student_Names,0),),Entry!$A$4:$EP$4,GB$2,Entry!$A$5:$EP$5,GB$1) / SUMIFS(Entry!$C$6:$EP$6,Entry!$C$4:$EP$4,GB$2,Entry!$C$5:$EP$5,GB$1))</f>
        <v/>
      </c>
      <c r="GC5" s="222" t="str">
        <f aca="false">IF(OR($B5="",GC$2=""),"",SUMIFS(INDEX(Tbl_Marks,MATCH($B5,Tbl_Student_Names,0),),Entry!$A$4:$EP$4,GC$2,Entry!$A$5:$EP$5,GC$1) / SUMIFS(Entry!$C$6:$EP$6,Entry!$C$4:$EP$4,GC$2,Entry!$C$5:$EP$5,GC$1))</f>
        <v/>
      </c>
      <c r="GD5" s="222" t="str">
        <f aca="false">IF(OR($B5="",GD$2=""),"",SUMIFS(INDEX(Tbl_Marks,MATCH($B5,Tbl_Student_Names,0),),Entry!$A$4:$EP$4,GD$2,Entry!$A$5:$EP$5,GD$1) / SUMIFS(Entry!$C$6:$EP$6,Entry!$C$4:$EP$4,GD$2,Entry!$C$5:$EP$5,GD$1))</f>
        <v/>
      </c>
      <c r="GE5" s="222" t="str">
        <f aca="false">IF(OR($B5="",GE$2=""),"",SUMIFS(INDEX(Tbl_Marks,MATCH($B5,Tbl_Student_Names,0),),Entry!$A$4:$EP$4,GE$2,Entry!$A$5:$EP$5,GE$1) / SUMIFS(Entry!$C$6:$EP$6,Entry!$C$4:$EP$4,GE$2,Entry!$C$5:$EP$5,GE$1))</f>
        <v/>
      </c>
      <c r="GF5" s="222" t="str">
        <f aca="false">IF(OR($B5="",GF$2=""),"",SUMIFS(INDEX(Tbl_Marks,MATCH($B5,Tbl_Student_Names,0),),Entry!$A$4:$EP$4,GF$2,Entry!$A$5:$EP$5,GF$1) / SUMIFS(Entry!$C$6:$EP$6,Entry!$C$4:$EP$4,GF$2,Entry!$C$5:$EP$5,GF$1))</f>
        <v/>
      </c>
      <c r="GG5" s="222" t="str">
        <f aca="false">IF(OR($B5="",GG$2=""),"",SUMIFS(INDEX(Tbl_Marks,MATCH($B5,Tbl_Student_Names,0),),Entry!$A$4:$EP$4,GG$2,Entry!$A$5:$EP$5,GG$1) / SUMIFS(Entry!$C$6:$EP$6,Entry!$C$4:$EP$4,GG$2,Entry!$C$5:$EP$5,GG$1))</f>
        <v/>
      </c>
      <c r="GH5" s="222" t="str">
        <f aca="false">IF(OR($B5="",GH$2=""),"",SUMIFS(INDEX(Tbl_Marks,MATCH($B5,Tbl_Student_Names,0),),Entry!$A$4:$EP$4,GH$2,Entry!$A$5:$EP$5,GH$1) / SUMIFS(Entry!$C$6:$EP$6,Entry!$C$4:$EP$4,GH$2,Entry!$C$5:$EP$5,GH$1))</f>
        <v/>
      </c>
      <c r="GI5" s="222" t="str">
        <f aca="false">IF(OR($B5="",GI$2=""),"",SUMIFS(INDEX(Tbl_Marks,MATCH($B5,Tbl_Student_Names,0),),Entry!$A$4:$EP$4,GI$2,Entry!$A$5:$EP$5,GI$1) / SUMIFS(Entry!$C$6:$EP$6,Entry!$C$4:$EP$4,GI$2,Entry!$C$5:$EP$5,GI$1))</f>
        <v/>
      </c>
      <c r="GJ5" s="222" t="str">
        <f aca="false">IF(OR($B5="",GJ$2=""),"",SUMIFS(INDEX(Tbl_Marks,MATCH($B5,Tbl_Student_Names,0),),Entry!$A$4:$EP$4,GJ$2,Entry!$A$5:$EP$5,GJ$1) / SUMIFS(Entry!$C$6:$EP$6,Entry!$C$4:$EP$4,GJ$2,Entry!$C$5:$EP$5,GJ$1))</f>
        <v/>
      </c>
      <c r="GK5" s="222" t="str">
        <f aca="false">IF(OR($B5="",GK$2=""),"",SUMIFS(INDEX(Tbl_Marks,MATCH($B5,Tbl_Student_Names,0),),Entry!$A$4:$EP$4,GK$2,Entry!$A$5:$EP$5,GK$1) / SUMIFS(Entry!$C$6:$EP$6,Entry!$C$4:$EP$4,GK$2,Entry!$C$5:$EP$5,GK$1))</f>
        <v/>
      </c>
      <c r="GL5" s="222" t="str">
        <f aca="false">IF(OR($B5="",GL$2=""),"",SUMIFS(INDEX(Tbl_Marks,MATCH($B5,Tbl_Student_Names,0),),Entry!$A$4:$EP$4,GL$2,Entry!$A$5:$EP$5,GL$1) / SUMIFS(Entry!$C$6:$EP$6,Entry!$C$4:$EP$4,GL$2,Entry!$C$5:$EP$5,GL$1))</f>
        <v/>
      </c>
      <c r="GM5" s="222" t="str">
        <f aca="false">IF(OR($B5="",GM$2=""),"",SUMIFS(INDEX(Tbl_Marks,MATCH($B5,Tbl_Student_Names,0),),Entry!$A$4:$EP$4,GM$2,Entry!$A$5:$EP$5,GM$1) / SUMIFS(Entry!$C$6:$EP$6,Entry!$C$4:$EP$4,GM$2,Entry!$C$5:$EP$5,GM$1))</f>
        <v/>
      </c>
      <c r="GN5" s="222" t="str">
        <f aca="false">IF(OR($B5="",GN$2=""),"",SUMIFS(INDEX(Tbl_Marks,MATCH($B5,Tbl_Student_Names,0),),Entry!$A$4:$EP$4,GN$2,Entry!$A$5:$EP$5,GN$1) / SUMIFS(Entry!$C$6:$EP$6,Entry!$C$4:$EP$4,GN$2,Entry!$C$5:$EP$5,GN$1))</f>
        <v/>
      </c>
      <c r="GO5" s="222" t="str">
        <f aca="false">IF(OR($B5="",GO$2=""),"",SUMIFS(INDEX(Tbl_Marks,MATCH($B5,Tbl_Student_Names,0),),Entry!$A$4:$EP$4,GO$2,Entry!$A$5:$EP$5,GO$1) / SUMIFS(Entry!$C$6:$EP$6,Entry!$C$4:$EP$4,GO$2,Entry!$C$5:$EP$5,GO$1))</f>
        <v/>
      </c>
      <c r="GP5" s="222" t="str">
        <f aca="false">IF(OR($B5="",GP$2=""),"",SUMIFS(INDEX(Tbl_Marks,MATCH($B5,Tbl_Student_Names,0),),Entry!$A$4:$EP$4,GP$2,Entry!$A$5:$EP$5,GP$1) / SUMIFS(Entry!$C$6:$EP$6,Entry!$C$4:$EP$4,GP$2,Entry!$C$5:$EP$5,GP$1))</f>
        <v/>
      </c>
      <c r="GQ5" s="223" t="str">
        <f aca="false" t="array" ref="GQ5:GQ5">IF(OR(GQ$1="",$B5=""),"",SUMPRODUCT(TRANSPOSE($BC5:$BN5),(Settings!$D$19:$D$30)))</f>
        <v/>
      </c>
      <c r="GR5" s="223" t="str">
        <f aca="false" t="array" ref="GR5:GR5">IF(OR(GR$1="",$B5=""),"",SUMPRODUCT(TRANSPOSE($BO5:$BZ5),(Settings!$D$19:$D$30)))</f>
        <v/>
      </c>
      <c r="GS5" s="223" t="str">
        <f aca="false" t="array" ref="GS5:GS5">IF(OR(GS$1="",$B5=""),"",SUMPRODUCT(TRANSPOSE($CA5:$CL5),(Settings!$D$19:$D$30)))</f>
        <v/>
      </c>
      <c r="GT5" s="223" t="str">
        <f aca="false" t="array" ref="GT5:GT5">IF(OR(GT$1="",$B5=""),"",SUMPRODUCT(TRANSPOSE($CM5:$CX5),(Settings!$D$19:$D$30)))</f>
        <v/>
      </c>
      <c r="GU5" s="223" t="str">
        <f aca="false" t="array" ref="GU5:GU5">IF(OR(GU$1="",$B5=""),"",SUMPRODUCT(TRANSPOSE($CY5:$DJ5),(Settings!$D$19:$D$30)))</f>
        <v/>
      </c>
      <c r="GV5" s="223" t="str">
        <f aca="false" t="array" ref="GV5:GV5">IF(OR(GV$1="",$B5=""),"",SUMPRODUCT(TRANSPOSE($DK5:$DV5),(Settings!$D$19:$D$30)))</f>
        <v/>
      </c>
      <c r="GW5" s="223" t="str">
        <f aca="false" t="array" ref="GW5:GW5">IF(OR(GW$1="",$B5=""),"",SUMPRODUCT(TRANSPOSE($DW5:$EH5),(Settings!$D$19:$D$30)))</f>
        <v/>
      </c>
      <c r="GX5" s="223" t="str">
        <f aca="false" t="array" ref="GX5:GX5">IF(OR(GX$1="",$B5=""),"",SUMPRODUCT(TRANSPOSE($EI5:$ET5),(Settings!$D$19:$D$30)))</f>
        <v/>
      </c>
      <c r="GY5" s="223" t="str">
        <f aca="false" t="array" ref="GY5:GY5">IF(OR(GY$1="",$B5=""),"",SUMPRODUCT(TRANSPOSE($EU5:$FF5),(Settings!$D$19:$D$30)))</f>
        <v/>
      </c>
      <c r="GZ5" s="223" t="str">
        <f aca="false" t="array" ref="GZ5:GZ5">IF(OR(GZ$1="",$B5=""),"",SUMPRODUCT(TRANSPOSE($FG5:$FR5),(Settings!$D$19:$D$30)))</f>
        <v/>
      </c>
      <c r="HA5" s="223" t="str">
        <f aca="false" t="array" ref="HA5:HA5">IF(OR(HA$1="",$B5=""),"",SUMPRODUCT(TRANSPOSE($FS5:$GD5),(Settings!$D$19:$D$30)))</f>
        <v/>
      </c>
      <c r="HB5" s="224" t="str">
        <f aca="false" t="array" ref="HB5:HB5">IF(OR(HB$1="",$B5=""),"",SUMPRODUCT(TRANSPOSE($GE5:$GP5),(Settings!$D$19:$D$30)))</f>
        <v/>
      </c>
      <c r="HC5" s="225"/>
      <c r="HD5" s="222" t="str">
        <f aca="false">IF(OR(HD$2="",$B5=""),"",SUMIFS(INDEX(Tbl_Marks,MATCH($B5,Tbl_Student_Names,0),),Entry!$A$4:$EP$4,HD$2) / SUMIFS(Entry!$C$6:$EP$6,Entry!$C$4:$EP$4,HD$2))</f>
        <v/>
      </c>
      <c r="HE5" s="222" t="str">
        <f aca="false">IF(OR(HE$2="",$B5=""),"",SUMIFS(INDEX(Tbl_Marks,MATCH($B5,Tbl_Student_Names,0),),Entry!$A$4:$EP$4,HE$2) / SUMIFS(Entry!$C$6:$EP$6,Entry!$C$4:$EP$4,HE$2))</f>
        <v/>
      </c>
      <c r="HF5" s="222" t="str">
        <f aca="false">IF(OR(HF$2="",$B5=""),"",SUMIFS(INDEX(Tbl_Marks,MATCH($B5,Tbl_Student_Names,0),),Entry!$A$4:$EP$4,HF$2) / SUMIFS(Entry!$C$6:$EP$6,Entry!$C$4:$EP$4,HF$2))</f>
        <v/>
      </c>
      <c r="HG5" s="222" t="str">
        <f aca="false">IF(OR(HG$2="",$B5=""),"",SUMIFS(INDEX(Tbl_Marks,MATCH($B5,Tbl_Student_Names,0),),Entry!$A$4:$EP$4,HG$2) / SUMIFS(Entry!$C$6:$EP$6,Entry!$C$4:$EP$4,HG$2))</f>
        <v/>
      </c>
      <c r="HH5" s="222" t="str">
        <f aca="false">IF(OR(HH$2="",$B5=""),"",SUMIFS(INDEX(Tbl_Marks,MATCH($B5,Tbl_Student_Names,0),),Entry!$A$4:$EP$4,HH$2) / SUMIFS(Entry!$C$6:$EP$6,Entry!$C$4:$EP$4,HH$2))</f>
        <v/>
      </c>
      <c r="HI5" s="222" t="str">
        <f aca="false">IF(OR(HI$2="",$B5=""),"",SUMIFS(INDEX(Tbl_Marks,MATCH($B5,Tbl_Student_Names,0),),Entry!$A$4:$EP$4,HI$2) / SUMIFS(Entry!$C$6:$EP$6,Entry!$C$4:$EP$4,HI$2))</f>
        <v/>
      </c>
      <c r="HJ5" s="222" t="str">
        <f aca="false">IF(OR(HJ$2="",$B5=""),"",SUMIFS(INDEX(Tbl_Marks,MATCH($B5,Tbl_Student_Names,0),),Entry!$A$4:$EP$4,HJ$2) / SUMIFS(Entry!$C$6:$EP$6,Entry!$C$4:$EP$4,HJ$2))</f>
        <v/>
      </c>
      <c r="HK5" s="222" t="str">
        <f aca="false">IF(OR(HK$2="",$B5=""),"",SUMIFS(INDEX(Tbl_Marks,MATCH($B5,Tbl_Student_Names,0),),Entry!$A$4:$EP$4,HK$2) / SUMIFS(Entry!$C$6:$EP$6,Entry!$C$4:$EP$4,HK$2))</f>
        <v/>
      </c>
      <c r="HL5" s="222" t="str">
        <f aca="false">IF(OR(HL$2="",$B5=""),"",SUMIFS(INDEX(Tbl_Marks,MATCH($B5,Tbl_Student_Names,0),),Entry!$A$4:$EP$4,HL$2) / SUMIFS(Entry!$C$6:$EP$6,Entry!$C$4:$EP$4,HL$2))</f>
        <v/>
      </c>
      <c r="HM5" s="222" t="str">
        <f aca="false">IF(OR(HM$2="",$B5=""),"",SUMIFS(INDEX(Tbl_Marks,MATCH($B5,Tbl_Student_Names,0),),Entry!$A$4:$EP$4,HM$2) / SUMIFS(Entry!$C$6:$EP$6,Entry!$C$4:$EP$4,HM$2))</f>
        <v/>
      </c>
      <c r="HN5" s="222" t="str">
        <f aca="false">IF(OR(HN$2="",$B5=""),"",SUMIFS(INDEX(Tbl_Marks,MATCH($B5,Tbl_Student_Names,0),),Entry!$A$4:$EP$4,HN$2) / SUMIFS(Entry!$C$6:$EP$6,Entry!$C$4:$EP$4,HN$2))</f>
        <v/>
      </c>
      <c r="HO5" s="222" t="str">
        <f aca="false">IF(OR(HO$2="",$B5=""),"",SUMIFS(INDEX(Tbl_Marks,MATCH($B5,Tbl_Student_Names,0),),Entry!$A$4:$EP$4,HO$2) / SUMIFS(Entry!$C$6:$EP$6,Entry!$C$4:$EP$4,HO$2))</f>
        <v/>
      </c>
      <c r="HP5" s="222" t="str">
        <f aca="false">IF($B5="","",AVERAGE($GQ5:$HB5))</f>
        <v/>
      </c>
    </row>
    <row r="6" customFormat="false" ht="15" hidden="false" customHeight="false" outlineLevel="0" collapsed="false">
      <c r="A6" s="201" t="n">
        <f aca="false">INDEX(Tbl_Marks,ROW(A6)-ROW($A$2),1)</f>
        <v>0</v>
      </c>
      <c r="B6" s="201" t="str">
        <f aca="false">IF(LEN(INDEX(Tbl_Marks,ROW(B6)-ROW($B$2),2))=0,"",INDEX(Tbl_Marks,ROW(B6)-ROW($B$2),2))</f>
        <v/>
      </c>
      <c r="C6" s="201" t="str">
        <f aca="false">IF(OR($B6="",C$2=""),"",SUMIF(Entry!$A$4:$EP$4,C$2,INDEX(Tbl_Marks,MATCH($B6,Tbl_Student_Names,0),)))</f>
        <v/>
      </c>
      <c r="D6" s="201" t="str">
        <f aca="false">IF(OR($B6="",D$2=""),"",SUMIF(Entry!$A$4:$EP$4,D$2,INDEX(Tbl_Marks,MATCH($B6,Tbl_Student_Names,0),)))</f>
        <v/>
      </c>
      <c r="E6" s="201" t="str">
        <f aca="false">IF(OR($B6="",E$2=""),"",SUMIF(Entry!$A$4:$EP$4,E$2,INDEX(Tbl_Marks,MATCH($B6,Tbl_Student_Names,0),)))</f>
        <v/>
      </c>
      <c r="F6" s="201" t="str">
        <f aca="false">IF(OR($B6="",F$2=""),"",SUMIF(Entry!$A$4:$EP$4,F$2,INDEX(Tbl_Marks,MATCH($B6,Tbl_Student_Names,0),)))</f>
        <v/>
      </c>
      <c r="G6" s="201" t="str">
        <f aca="false">IF(OR($B6="",G$2=""),"",SUMIF(Entry!$A$4:$EP$4,G$2,INDEX(Tbl_Marks,MATCH($B6,Tbl_Student_Names,0),)))</f>
        <v/>
      </c>
      <c r="H6" s="201" t="str">
        <f aca="false">IF(OR($B6="",H$2=""),"",SUMIF(Entry!$A$4:$EP$4,H$2,INDEX(Tbl_Marks,MATCH($B6,Tbl_Student_Names,0),)))</f>
        <v/>
      </c>
      <c r="I6" s="201" t="str">
        <f aca="false">IF(OR($B6="",I$2=""),"",SUMIF(Entry!$A$4:$EP$4,I$2,INDEX(Tbl_Marks,MATCH($B6,Tbl_Student_Names,0),)))</f>
        <v/>
      </c>
      <c r="J6" s="201" t="str">
        <f aca="false">IF(OR($B6="",J$2=""),"",SUMIF(Entry!$A$4:$EP$4,J$2,INDEX(Tbl_Marks,MATCH($B6,Tbl_Student_Names,0),)))</f>
        <v/>
      </c>
      <c r="K6" s="201" t="str">
        <f aca="false">IF(OR($B6="",K$2=""),"",SUMIF(Entry!$A$4:$EP$4,K$2,INDEX(Tbl_Marks,MATCH($B6,Tbl_Student_Names,0),)))</f>
        <v/>
      </c>
      <c r="L6" s="201" t="str">
        <f aca="false">IF(OR($B6="",L$2=""),"",SUMIF(Entry!$A$4:$EP$4,L$2,INDEX(Tbl_Marks,MATCH($B6,Tbl_Student_Names,0),)))</f>
        <v/>
      </c>
      <c r="M6" s="201" t="str">
        <f aca="false">IF(OR($B6="",M$2=""),"",SUMIF(Entry!$A$4:$EP$4,M$2,INDEX(Tbl_Marks,MATCH($B6,Tbl_Student_Names,0),)))</f>
        <v/>
      </c>
      <c r="N6" s="201" t="str">
        <f aca="false">IF(OR($B6="",N$2=""),"",SUMIF(Entry!$A$4:$EP$4,N$2,INDEX(Tbl_Marks,MATCH($B6,Tbl_Student_Names,0),)))</f>
        <v/>
      </c>
      <c r="O6" s="217" t="str">
        <f aca="false">IF($B6="","",(HP6*Num_Subjects*100))</f>
        <v/>
      </c>
      <c r="P6" s="218" t="str">
        <f aca="false" t="array" ref="P6:P6">IF(OR($B6="",P$2=""),"",IF(MIN(IF(Help_Lookup_Tests=P$2,$BC6:$GP6,""))&gt;=I_PassPercentage,"PASS","FAIL"))</f>
        <v/>
      </c>
      <c r="Q6" s="218" t="str">
        <f aca="false" t="array" ref="Q6:Q6">IF(OR($B6="",Q$2=""),"",IF(MIN(IF(Help_Lookup_Tests=Q$2,$BC6:$GP6,""))&gt;=I_PassPercentage,"PASS","FAIL"))</f>
        <v/>
      </c>
      <c r="R6" s="218" t="str">
        <f aca="false" t="array" ref="R6:R6">IF(OR($B6="",R$2=""),"",IF(MIN(IF(Help_Lookup_Tests=R$2,$BC6:$GP6,""))&gt;=I_PassPercentage,"PASS","FAIL"))</f>
        <v/>
      </c>
      <c r="S6" s="218" t="str">
        <f aca="false" t="array" ref="S6:S6">IF(OR($B6="",S$2=""),"",IF(MIN(IF(Help_Lookup_Tests=S$2,$BC6:$GP6,""))&gt;=I_PassPercentage,"PASS","FAIL"))</f>
        <v/>
      </c>
      <c r="T6" s="218" t="str">
        <f aca="false" t="array" ref="T6:T6">IF(OR($B6="",T$2=""),"",IF(MIN(IF(Help_Lookup_Tests=T$2,$BC6:$GP6,""))&gt;=I_PassPercentage,"PASS","FAIL"))</f>
        <v/>
      </c>
      <c r="U6" s="218" t="str">
        <f aca="false" t="array" ref="U6:U6">IF(OR($B6="",U$2=""),"",IF(MIN(IF(Help_Lookup_Tests=U$2,$BC6:$GP6,""))&gt;=I_PassPercentage,"PASS","FAIL"))</f>
        <v/>
      </c>
      <c r="V6" s="218" t="str">
        <f aca="false" t="array" ref="V6:V6">IF(OR($B6="",V$2=""),"",IF(MIN(IF(Help_Lookup_Tests=V$2,$BC6:$GP6,""))&gt;=I_PassPercentage,"PASS","FAIL"))</f>
        <v/>
      </c>
      <c r="W6" s="218" t="str">
        <f aca="false" t="array" ref="W6:W6">IF(OR($B6="",W$2=""),"",IF(MIN(IF(Help_Lookup_Tests=W$2,$BC6:$GP6,""))&gt;=I_PassPercentage,"PASS","FAIL"))</f>
        <v/>
      </c>
      <c r="X6" s="218" t="str">
        <f aca="false" t="array" ref="X6:X6">IF(OR($B6="",X$2=""),"",IF(MIN(IF(Help_Lookup_Tests=X$2,$BC6:$GP6,""))&gt;=I_PassPercentage,"PASS","FAIL"))</f>
        <v/>
      </c>
      <c r="Y6" s="218" t="str">
        <f aca="false" t="array" ref="Y6:Y6">IF(OR($B6="",Y$2=""),"",IF(MIN(IF(Help_Lookup_Tests=Y$2,$BC6:$GP6,""))&gt;=I_PassPercentage,"PASS","FAIL"))</f>
        <v/>
      </c>
      <c r="Z6" s="218" t="str">
        <f aca="false" t="array" ref="Z6:Z6">IF(OR($B6="",Z$2=""),"",IF(MIN(IF(Help_Lookup_Tests=Z$2,$BC6:$GP6,""))&gt;=I_PassPercentage,"PASS","FAIL"))</f>
        <v/>
      </c>
      <c r="AA6" s="218" t="str">
        <f aca="false" t="array" ref="AA6:AA6">IF(OR($B6="",AA$2=""),"",IF(MIN(IF(Help_Lookup_Tests=AA$2,$BC6:$GP6,""))&gt;=I_PassPercentage,"PASS","FAIL"))</f>
        <v/>
      </c>
      <c r="AB6" s="227" t="str">
        <f aca="false" t="array" ref="AB6:AB6">IF(OR($B6=""),"",IF(MIN(IF($GQ$2:$HB$2="FINAL",$GQ6:$HB6,""))&gt;=I_PassPercentage,"PASS","FAIL"))</f>
        <v/>
      </c>
      <c r="AC6" s="201" t="str">
        <f aca="false">IF(OR($B6="",AC$2="",P6="FAIL"),"",C6)</f>
        <v/>
      </c>
      <c r="AD6" s="201" t="str">
        <f aca="false">IF(OR($B6="",AD$2="",Q6="FAIL"),"",D6)</f>
        <v/>
      </c>
      <c r="AE6" s="201" t="str">
        <f aca="false">IF(OR($B6="",AE$2="",R6="FAIL"),"",E6)</f>
        <v/>
      </c>
      <c r="AF6" s="201" t="str">
        <f aca="false">IF(OR($B6="",AF$2="",S6="FAIL"),"",F6)</f>
        <v/>
      </c>
      <c r="AG6" s="201" t="str">
        <f aca="false">IF(OR($B6="",AG$2="",T6="FAIL"),"",G6)</f>
        <v/>
      </c>
      <c r="AH6" s="201" t="str">
        <f aca="false">IF(OR($B6="",AH$2="",U6="FAIL"),"",H6)</f>
        <v/>
      </c>
      <c r="AI6" s="201" t="str">
        <f aca="false">IF(OR($B6="",AI$2="",V6="FAIL"),"",I6)</f>
        <v/>
      </c>
      <c r="AJ6" s="201" t="str">
        <f aca="false">IF(OR($B6="",AJ$2="",W6="FAIL"),"",J6)</f>
        <v/>
      </c>
      <c r="AK6" s="201" t="str">
        <f aca="false">IF(OR($B6="",AK$2="",X6="FAIL"),"",K6)</f>
        <v/>
      </c>
      <c r="AL6" s="201" t="str">
        <f aca="false">IF(OR($B6="",AL$2="",Y6="FAIL"),"",L6)</f>
        <v/>
      </c>
      <c r="AM6" s="201" t="str">
        <f aca="false">IF(OR($B6="",AM$2="",Z6="FAIL"),"",M6)</f>
        <v/>
      </c>
      <c r="AN6" s="201" t="str">
        <f aca="false">IF(OR($B6="",AN$2="",AA6="FAIL"),"",N6)</f>
        <v/>
      </c>
      <c r="AO6" s="220" t="str">
        <f aca="false">IF(OR($B6="",AB6="FAIL"),"",O6)</f>
        <v/>
      </c>
      <c r="AP6" s="221" t="str">
        <f aca="false">IFERROR(IF(OR(AP$2="",$B6=""),"",RANK(AC6,AC$3:AC$52,0)),"NR")</f>
        <v/>
      </c>
      <c r="AQ6" s="221" t="str">
        <f aca="false">IFERROR(IF(OR(AQ$2="",$B6=""),"",RANK(AD6,AD$3:AD$52,0)),"NR")</f>
        <v/>
      </c>
      <c r="AR6" s="221" t="str">
        <f aca="false">IFERROR(IF(OR(AR$2="",$B6=""),"",RANK(AE6,AE$3:AE$52,0)),"NR")</f>
        <v/>
      </c>
      <c r="AS6" s="221" t="str">
        <f aca="false">IFERROR(IF(OR(AS$2="",$B6=""),"",RANK(AF6,AF$3:AF$52,0)),"NR")</f>
        <v/>
      </c>
      <c r="AT6" s="221" t="str">
        <f aca="false">IFERROR(IF(OR(AT$2="",$B6=""),"",RANK(AG6,AG$3:AG$52,0)),"NR")</f>
        <v/>
      </c>
      <c r="AU6" s="221" t="str">
        <f aca="false">IFERROR(IF(OR(AU$2="",$B6=""),"",RANK(AH6,AH$3:AH$52,0)),"NR")</f>
        <v/>
      </c>
      <c r="AV6" s="221" t="str">
        <f aca="false">IFERROR(IF(OR(AV$2="",$B6=""),"",RANK(AI6,AI$3:AI$52,0)),"NR")</f>
        <v/>
      </c>
      <c r="AW6" s="221" t="str">
        <f aca="false">IFERROR(IF(OR(AW$2="",$B6=""),"",RANK(AJ6,AJ$3:AJ$52,0)),"NR")</f>
        <v/>
      </c>
      <c r="AX6" s="221" t="str">
        <f aca="false">IFERROR(IF(OR(AX$2="",$B6=""),"",RANK(AK6,AK$3:AK$52,0)),"NR")</f>
        <v/>
      </c>
      <c r="AY6" s="221" t="str">
        <f aca="false">IFERROR(IF(OR(AY$2="",$B6=""),"",RANK(AL6,AL$3:AL$52,0)),"NR")</f>
        <v/>
      </c>
      <c r="AZ6" s="221" t="str">
        <f aca="false">IFERROR(IF(OR(AZ$2="",$B6=""),"",RANK(AM6,AM$3:AM$52,0)),"NR")</f>
        <v/>
      </c>
      <c r="BA6" s="221" t="str">
        <f aca="false">IFERROR(IF(OR(BA$2="",$B6=""),"",RANK(AN6,AN$3:AN$52,0)),"NR")</f>
        <v/>
      </c>
      <c r="BB6" s="211" t="str">
        <f aca="false">IFERROR(IF($B6="","",RANK(AO6,AO$3:AO$52,0)),"NR")</f>
        <v/>
      </c>
      <c r="BC6" s="222" t="str">
        <f aca="false">IF(OR($B6="",BC$2=""),"",SUMIFS(INDEX(Tbl_Marks,MATCH($B6,Tbl_Student_Names,0),),Entry!$A$4:$EP$4,BC$2,Entry!$A$5:$EP$5,BC$1) / SUMIFS(Entry!$C$6:$EP$6,Entry!$C$4:$EP$4,BC$2,Entry!$C$5:$EP$5,BC$1))</f>
        <v/>
      </c>
      <c r="BD6" s="222" t="str">
        <f aca="false">IF(OR($B6="",BD$2=""),"",SUMIFS(INDEX(Tbl_Marks,MATCH($B6,Tbl_Student_Names,0),),Entry!$A$4:$EP$4,BD$2,Entry!$A$5:$EP$5,BD$1) / SUMIFS(Entry!$C$6:$EP$6,Entry!$C$4:$EP$4,BD$2,Entry!$C$5:$EP$5,BD$1))</f>
        <v/>
      </c>
      <c r="BE6" s="222" t="str">
        <f aca="false">IF(OR($B6="",BE$2=""),"",SUMIFS(INDEX(Tbl_Marks,MATCH($B6,Tbl_Student_Names,0),),Entry!$A$4:$EP$4,BE$2,Entry!$A$5:$EP$5,BE$1) / SUMIFS(Entry!$C$6:$EP$6,Entry!$C$4:$EP$4,BE$2,Entry!$C$5:$EP$5,BE$1))</f>
        <v/>
      </c>
      <c r="BF6" s="222" t="str">
        <f aca="false">IF(OR($B6="",BF$2=""),"",SUMIFS(INDEX(Tbl_Marks,MATCH($B6,Tbl_Student_Names,0),),Entry!$A$4:$EP$4,BF$2,Entry!$A$5:$EP$5,BF$1) / SUMIFS(Entry!$C$6:$EP$6,Entry!$C$4:$EP$4,BF$2,Entry!$C$5:$EP$5,BF$1))</f>
        <v/>
      </c>
      <c r="BG6" s="222" t="str">
        <f aca="false">IF(OR($B6="",BG$2=""),"",SUMIFS(INDEX(Tbl_Marks,MATCH($B6,Tbl_Student_Names,0),),Entry!$A$4:$EP$4,BG$2,Entry!$A$5:$EP$5,BG$1) / SUMIFS(Entry!$C$6:$EP$6,Entry!$C$4:$EP$4,BG$2,Entry!$C$5:$EP$5,BG$1))</f>
        <v/>
      </c>
      <c r="BH6" s="222" t="str">
        <f aca="false">IF(OR($B6="",BH$2=""),"",SUMIFS(INDEX(Tbl_Marks,MATCH($B6,Tbl_Student_Names,0),),Entry!$A$4:$EP$4,BH$2,Entry!$A$5:$EP$5,BH$1) / SUMIFS(Entry!$C$6:$EP$6,Entry!$C$4:$EP$4,BH$2,Entry!$C$5:$EP$5,BH$1))</f>
        <v/>
      </c>
      <c r="BI6" s="222" t="str">
        <f aca="false">IF(OR($B6="",BI$2=""),"",SUMIFS(INDEX(Tbl_Marks,MATCH($B6,Tbl_Student_Names,0),),Entry!$A$4:$EP$4,BI$2,Entry!$A$5:$EP$5,BI$1) / SUMIFS(Entry!$C$6:$EP$6,Entry!$C$4:$EP$4,BI$2,Entry!$C$5:$EP$5,BI$1))</f>
        <v/>
      </c>
      <c r="BJ6" s="222" t="str">
        <f aca="false">IF(OR($B6="",BJ$2=""),"",SUMIFS(INDEX(Tbl_Marks,MATCH($B6,Tbl_Student_Names,0),),Entry!$A$4:$EP$4,BJ$2,Entry!$A$5:$EP$5,BJ$1) / SUMIFS(Entry!$C$6:$EP$6,Entry!$C$4:$EP$4,BJ$2,Entry!$C$5:$EP$5,BJ$1))</f>
        <v/>
      </c>
      <c r="BK6" s="222" t="str">
        <f aca="false">IF(OR($B6="",BK$2=""),"",SUMIFS(INDEX(Tbl_Marks,MATCH($B6,Tbl_Student_Names,0),),Entry!$A$4:$EP$4,BK$2,Entry!$A$5:$EP$5,BK$1) / SUMIFS(Entry!$C$6:$EP$6,Entry!$C$4:$EP$4,BK$2,Entry!$C$5:$EP$5,BK$1))</f>
        <v/>
      </c>
      <c r="BL6" s="222" t="str">
        <f aca="false">IF(OR($B6="",BL$2=""),"",SUMIFS(INDEX(Tbl_Marks,MATCH($B6,Tbl_Student_Names,0),),Entry!$A$4:$EP$4,BL$2,Entry!$A$5:$EP$5,BL$1) / SUMIFS(Entry!$C$6:$EP$6,Entry!$C$4:$EP$4,BL$2,Entry!$C$5:$EP$5,BL$1))</f>
        <v/>
      </c>
      <c r="BM6" s="222" t="str">
        <f aca="false">IF(OR($B6="",BM$2=""),"",SUMIFS(INDEX(Tbl_Marks,MATCH($B6,Tbl_Student_Names,0),),Entry!$A$4:$EP$4,BM$2,Entry!$A$5:$EP$5,BM$1) / SUMIFS(Entry!$C$6:$EP$6,Entry!$C$4:$EP$4,BM$2,Entry!$C$5:$EP$5,BM$1))</f>
        <v/>
      </c>
      <c r="BN6" s="222" t="str">
        <f aca="false">IF(OR($B6="",BN$2=""),"",SUMIFS(INDEX(Tbl_Marks,MATCH($B6,Tbl_Student_Names,0),),Entry!$A$4:$EP$4,BN$2,Entry!$A$5:$EP$5,BN$1) / SUMIFS(Entry!$C$6:$EP$6,Entry!$C$4:$EP$4,BN$2,Entry!$C$5:$EP$5,BN$1))</f>
        <v/>
      </c>
      <c r="BO6" s="222" t="str">
        <f aca="false">IF(OR($B6="",BO$2=""),"",SUMIFS(INDEX(Tbl_Marks,MATCH($B6,Tbl_Student_Names,0),),Entry!$A$4:$EP$4,BO$2,Entry!$A$5:$EP$5,BO$1) / SUMIFS(Entry!$C$6:$EP$6,Entry!$C$4:$EP$4,BO$2,Entry!$C$5:$EP$5,BO$1))</f>
        <v/>
      </c>
      <c r="BP6" s="222" t="str">
        <f aca="false">IF(OR($B6="",BP$2=""),"",SUMIFS(INDEX(Tbl_Marks,MATCH($B6,Tbl_Student_Names,0),),Entry!$A$4:$EP$4,BP$2,Entry!$A$5:$EP$5,BP$1) / SUMIFS(Entry!$C$6:$EP$6,Entry!$C$4:$EP$4,BP$2,Entry!$C$5:$EP$5,BP$1))</f>
        <v/>
      </c>
      <c r="BQ6" s="222" t="str">
        <f aca="false">IF(OR($B6="",BQ$2=""),"",SUMIFS(INDEX(Tbl_Marks,MATCH($B6,Tbl_Student_Names,0),),Entry!$A$4:$EP$4,BQ$2,Entry!$A$5:$EP$5,BQ$1) / SUMIFS(Entry!$C$6:$EP$6,Entry!$C$4:$EP$4,BQ$2,Entry!$C$5:$EP$5,BQ$1))</f>
        <v/>
      </c>
      <c r="BR6" s="222" t="str">
        <f aca="false">IF(OR($B6="",BR$2=""),"",SUMIFS(INDEX(Tbl_Marks,MATCH($B6,Tbl_Student_Names,0),),Entry!$A$4:$EP$4,BR$2,Entry!$A$5:$EP$5,BR$1) / SUMIFS(Entry!$C$6:$EP$6,Entry!$C$4:$EP$4,BR$2,Entry!$C$5:$EP$5,BR$1))</f>
        <v/>
      </c>
      <c r="BS6" s="222" t="str">
        <f aca="false">IF(OR($B6="",BS$2=""),"",SUMIFS(INDEX(Tbl_Marks,MATCH($B6,Tbl_Student_Names,0),),Entry!$A$4:$EP$4,BS$2,Entry!$A$5:$EP$5,BS$1) / SUMIFS(Entry!$C$6:$EP$6,Entry!$C$4:$EP$4,BS$2,Entry!$C$5:$EP$5,BS$1))</f>
        <v/>
      </c>
      <c r="BT6" s="222" t="str">
        <f aca="false">IF(OR($B6="",BT$2=""),"",SUMIFS(INDEX(Tbl_Marks,MATCH($B6,Tbl_Student_Names,0),),Entry!$A$4:$EP$4,BT$2,Entry!$A$5:$EP$5,BT$1) / SUMIFS(Entry!$C$6:$EP$6,Entry!$C$4:$EP$4,BT$2,Entry!$C$5:$EP$5,BT$1))</f>
        <v/>
      </c>
      <c r="BU6" s="222" t="str">
        <f aca="false">IF(OR($B6="",BU$2=""),"",SUMIFS(INDEX(Tbl_Marks,MATCH($B6,Tbl_Student_Names,0),),Entry!$A$4:$EP$4,BU$2,Entry!$A$5:$EP$5,BU$1) / SUMIFS(Entry!$C$6:$EP$6,Entry!$C$4:$EP$4,BU$2,Entry!$C$5:$EP$5,BU$1))</f>
        <v/>
      </c>
      <c r="BV6" s="222" t="str">
        <f aca="false">IF(OR($B6="",BV$2=""),"",SUMIFS(INDEX(Tbl_Marks,MATCH($B6,Tbl_Student_Names,0),),Entry!$A$4:$EP$4,BV$2,Entry!$A$5:$EP$5,BV$1) / SUMIFS(Entry!$C$6:$EP$6,Entry!$C$4:$EP$4,BV$2,Entry!$C$5:$EP$5,BV$1))</f>
        <v/>
      </c>
      <c r="BW6" s="222" t="str">
        <f aca="false">IF(OR($B6="",BW$2=""),"",SUMIFS(INDEX(Tbl_Marks,MATCH($B6,Tbl_Student_Names,0),),Entry!$A$4:$EP$4,BW$2,Entry!$A$5:$EP$5,BW$1) / SUMIFS(Entry!$C$6:$EP$6,Entry!$C$4:$EP$4,BW$2,Entry!$C$5:$EP$5,BW$1))</f>
        <v/>
      </c>
      <c r="BX6" s="222" t="str">
        <f aca="false">IF(OR($B6="",BX$2=""),"",SUMIFS(INDEX(Tbl_Marks,MATCH($B6,Tbl_Student_Names,0),),Entry!$A$4:$EP$4,BX$2,Entry!$A$5:$EP$5,BX$1) / SUMIFS(Entry!$C$6:$EP$6,Entry!$C$4:$EP$4,BX$2,Entry!$C$5:$EP$5,BX$1))</f>
        <v/>
      </c>
      <c r="BY6" s="222" t="str">
        <f aca="false">IF(OR($B6="",BY$2=""),"",SUMIFS(INDEX(Tbl_Marks,MATCH($B6,Tbl_Student_Names,0),),Entry!$A$4:$EP$4,BY$2,Entry!$A$5:$EP$5,BY$1) / SUMIFS(Entry!$C$6:$EP$6,Entry!$C$4:$EP$4,BY$2,Entry!$C$5:$EP$5,BY$1))</f>
        <v/>
      </c>
      <c r="BZ6" s="222" t="str">
        <f aca="false">IF(OR($B6="",BZ$2=""),"",SUMIFS(INDEX(Tbl_Marks,MATCH($B6,Tbl_Student_Names,0),),Entry!$A$4:$EP$4,BZ$2,Entry!$A$5:$EP$5,BZ$1) / SUMIFS(Entry!$C$6:$EP$6,Entry!$C$4:$EP$4,BZ$2,Entry!$C$5:$EP$5,BZ$1))</f>
        <v/>
      </c>
      <c r="CA6" s="222" t="str">
        <f aca="false">IF(OR($B6="",CA$2=""),"",SUMIFS(INDEX(Tbl_Marks,MATCH($B6,Tbl_Student_Names,0),),Entry!$A$4:$EP$4,CA$2,Entry!$A$5:$EP$5,CA$1) / SUMIFS(Entry!$C$6:$EP$6,Entry!$C$4:$EP$4,CA$2,Entry!$C$5:$EP$5,CA$1))</f>
        <v/>
      </c>
      <c r="CB6" s="222" t="str">
        <f aca="false">IF(OR($B6="",CB$2=""),"",SUMIFS(INDEX(Tbl_Marks,MATCH($B6,Tbl_Student_Names,0),),Entry!$A$4:$EP$4,CB$2,Entry!$A$5:$EP$5,CB$1) / SUMIFS(Entry!$C$6:$EP$6,Entry!$C$4:$EP$4,CB$2,Entry!$C$5:$EP$5,CB$1))</f>
        <v/>
      </c>
      <c r="CC6" s="222" t="str">
        <f aca="false">IF(OR($B6="",CC$2=""),"",SUMIFS(INDEX(Tbl_Marks,MATCH($B6,Tbl_Student_Names,0),),Entry!$A$4:$EP$4,CC$2,Entry!$A$5:$EP$5,CC$1) / SUMIFS(Entry!$C$6:$EP$6,Entry!$C$4:$EP$4,CC$2,Entry!$C$5:$EP$5,CC$1))</f>
        <v/>
      </c>
      <c r="CD6" s="222" t="str">
        <f aca="false">IF(OR($B6="",CD$2=""),"",SUMIFS(INDEX(Tbl_Marks,MATCH($B6,Tbl_Student_Names,0),),Entry!$A$4:$EP$4,CD$2,Entry!$A$5:$EP$5,CD$1) / SUMIFS(Entry!$C$6:$EP$6,Entry!$C$4:$EP$4,CD$2,Entry!$C$5:$EP$5,CD$1))</f>
        <v/>
      </c>
      <c r="CE6" s="222" t="str">
        <f aca="false">IF(OR($B6="",CE$2=""),"",SUMIFS(INDEX(Tbl_Marks,MATCH($B6,Tbl_Student_Names,0),),Entry!$A$4:$EP$4,CE$2,Entry!$A$5:$EP$5,CE$1) / SUMIFS(Entry!$C$6:$EP$6,Entry!$C$4:$EP$4,CE$2,Entry!$C$5:$EP$5,CE$1))</f>
        <v/>
      </c>
      <c r="CF6" s="222" t="str">
        <f aca="false">IF(OR($B6="",CF$2=""),"",SUMIFS(INDEX(Tbl_Marks,MATCH($B6,Tbl_Student_Names,0),),Entry!$A$4:$EP$4,CF$2,Entry!$A$5:$EP$5,CF$1) / SUMIFS(Entry!$C$6:$EP$6,Entry!$C$4:$EP$4,CF$2,Entry!$C$5:$EP$5,CF$1))</f>
        <v/>
      </c>
      <c r="CG6" s="222" t="str">
        <f aca="false">IF(OR($B6="",CG$2=""),"",SUMIFS(INDEX(Tbl_Marks,MATCH($B6,Tbl_Student_Names,0),),Entry!$A$4:$EP$4,CG$2,Entry!$A$5:$EP$5,CG$1) / SUMIFS(Entry!$C$6:$EP$6,Entry!$C$4:$EP$4,CG$2,Entry!$C$5:$EP$5,CG$1))</f>
        <v/>
      </c>
      <c r="CH6" s="222" t="str">
        <f aca="false">IF(OR($B6="",CH$2=""),"",SUMIFS(INDEX(Tbl_Marks,MATCH($B6,Tbl_Student_Names,0),),Entry!$A$4:$EP$4,CH$2,Entry!$A$5:$EP$5,CH$1) / SUMIFS(Entry!$C$6:$EP$6,Entry!$C$4:$EP$4,CH$2,Entry!$C$5:$EP$5,CH$1))</f>
        <v/>
      </c>
      <c r="CI6" s="222" t="str">
        <f aca="false">IF(OR($B6="",CI$2=""),"",SUMIFS(INDEX(Tbl_Marks,MATCH($B6,Tbl_Student_Names,0),),Entry!$A$4:$EP$4,CI$2,Entry!$A$5:$EP$5,CI$1) / SUMIFS(Entry!$C$6:$EP$6,Entry!$C$4:$EP$4,CI$2,Entry!$C$5:$EP$5,CI$1))</f>
        <v/>
      </c>
      <c r="CJ6" s="222" t="str">
        <f aca="false">IF(OR($B6="",CJ$2=""),"",SUMIFS(INDEX(Tbl_Marks,MATCH($B6,Tbl_Student_Names,0),),Entry!$A$4:$EP$4,CJ$2,Entry!$A$5:$EP$5,CJ$1) / SUMIFS(Entry!$C$6:$EP$6,Entry!$C$4:$EP$4,CJ$2,Entry!$C$5:$EP$5,CJ$1))</f>
        <v/>
      </c>
      <c r="CK6" s="222" t="str">
        <f aca="false">IF(OR($B6="",CK$2=""),"",SUMIFS(INDEX(Tbl_Marks,MATCH($B6,Tbl_Student_Names,0),),Entry!$A$4:$EP$4,CK$2,Entry!$A$5:$EP$5,CK$1) / SUMIFS(Entry!$C$6:$EP$6,Entry!$C$4:$EP$4,CK$2,Entry!$C$5:$EP$5,CK$1))</f>
        <v/>
      </c>
      <c r="CL6" s="222" t="str">
        <f aca="false">IF(OR($B6="",CL$2=""),"",SUMIFS(INDEX(Tbl_Marks,MATCH($B6,Tbl_Student_Names,0),),Entry!$A$4:$EP$4,CL$2,Entry!$A$5:$EP$5,CL$1) / SUMIFS(Entry!$C$6:$EP$6,Entry!$C$4:$EP$4,CL$2,Entry!$C$5:$EP$5,CL$1))</f>
        <v/>
      </c>
      <c r="CM6" s="222" t="str">
        <f aca="false">IF(OR($B6="",CM$2=""),"",SUMIFS(INDEX(Tbl_Marks,MATCH($B6,Tbl_Student_Names,0),),Entry!$A$4:$EP$4,CM$2,Entry!$A$5:$EP$5,CM$1) / SUMIFS(Entry!$C$6:$EP$6,Entry!$C$4:$EP$4,CM$2,Entry!$C$5:$EP$5,CM$1))</f>
        <v/>
      </c>
      <c r="CN6" s="222" t="str">
        <f aca="false">IF(OR($B6="",CN$2=""),"",SUMIFS(INDEX(Tbl_Marks,MATCH($B6,Tbl_Student_Names,0),),Entry!$A$4:$EP$4,CN$2,Entry!$A$5:$EP$5,CN$1) / SUMIFS(Entry!$C$6:$EP$6,Entry!$C$4:$EP$4,CN$2,Entry!$C$5:$EP$5,CN$1))</f>
        <v/>
      </c>
      <c r="CO6" s="222" t="str">
        <f aca="false">IF(OR($B6="",CO$2=""),"",SUMIFS(INDEX(Tbl_Marks,MATCH($B6,Tbl_Student_Names,0),),Entry!$A$4:$EP$4,CO$2,Entry!$A$5:$EP$5,CO$1) / SUMIFS(Entry!$C$6:$EP$6,Entry!$C$4:$EP$4,CO$2,Entry!$C$5:$EP$5,CO$1))</f>
        <v/>
      </c>
      <c r="CP6" s="222" t="str">
        <f aca="false">IF(OR($B6="",CP$2=""),"",SUMIFS(INDEX(Tbl_Marks,MATCH($B6,Tbl_Student_Names,0),),Entry!$A$4:$EP$4,CP$2,Entry!$A$5:$EP$5,CP$1) / SUMIFS(Entry!$C$6:$EP$6,Entry!$C$4:$EP$4,CP$2,Entry!$C$5:$EP$5,CP$1))</f>
        <v/>
      </c>
      <c r="CQ6" s="222" t="str">
        <f aca="false">IF(OR($B6="",CQ$2=""),"",SUMIFS(INDEX(Tbl_Marks,MATCH($B6,Tbl_Student_Names,0),),Entry!$A$4:$EP$4,CQ$2,Entry!$A$5:$EP$5,CQ$1) / SUMIFS(Entry!$C$6:$EP$6,Entry!$C$4:$EP$4,CQ$2,Entry!$C$5:$EP$5,CQ$1))</f>
        <v/>
      </c>
      <c r="CR6" s="222" t="str">
        <f aca="false">IF(OR($B6="",CR$2=""),"",SUMIFS(INDEX(Tbl_Marks,MATCH($B6,Tbl_Student_Names,0),),Entry!$A$4:$EP$4,CR$2,Entry!$A$5:$EP$5,CR$1) / SUMIFS(Entry!$C$6:$EP$6,Entry!$C$4:$EP$4,CR$2,Entry!$C$5:$EP$5,CR$1))</f>
        <v/>
      </c>
      <c r="CS6" s="222" t="str">
        <f aca="false">IF(OR($B6="",CS$2=""),"",SUMIFS(INDEX(Tbl_Marks,MATCH($B6,Tbl_Student_Names,0),),Entry!$A$4:$EP$4,CS$2,Entry!$A$5:$EP$5,CS$1) / SUMIFS(Entry!$C$6:$EP$6,Entry!$C$4:$EP$4,CS$2,Entry!$C$5:$EP$5,CS$1))</f>
        <v/>
      </c>
      <c r="CT6" s="222" t="str">
        <f aca="false">IF(OR($B6="",CT$2=""),"",SUMIFS(INDEX(Tbl_Marks,MATCH($B6,Tbl_Student_Names,0),),Entry!$A$4:$EP$4,CT$2,Entry!$A$5:$EP$5,CT$1) / SUMIFS(Entry!$C$6:$EP$6,Entry!$C$4:$EP$4,CT$2,Entry!$C$5:$EP$5,CT$1))</f>
        <v/>
      </c>
      <c r="CU6" s="222" t="str">
        <f aca="false">IF(OR($B6="",CU$2=""),"",SUMIFS(INDEX(Tbl_Marks,MATCH($B6,Tbl_Student_Names,0),),Entry!$A$4:$EP$4,CU$2,Entry!$A$5:$EP$5,CU$1) / SUMIFS(Entry!$C$6:$EP$6,Entry!$C$4:$EP$4,CU$2,Entry!$C$5:$EP$5,CU$1))</f>
        <v/>
      </c>
      <c r="CV6" s="222" t="str">
        <f aca="false">IF(OR($B6="",CV$2=""),"",SUMIFS(INDEX(Tbl_Marks,MATCH($B6,Tbl_Student_Names,0),),Entry!$A$4:$EP$4,CV$2,Entry!$A$5:$EP$5,CV$1) / SUMIFS(Entry!$C$6:$EP$6,Entry!$C$4:$EP$4,CV$2,Entry!$C$5:$EP$5,CV$1))</f>
        <v/>
      </c>
      <c r="CW6" s="222" t="str">
        <f aca="false">IF(OR($B6="",CW$2=""),"",SUMIFS(INDEX(Tbl_Marks,MATCH($B6,Tbl_Student_Names,0),),Entry!$A$4:$EP$4,CW$2,Entry!$A$5:$EP$5,CW$1) / SUMIFS(Entry!$C$6:$EP$6,Entry!$C$4:$EP$4,CW$2,Entry!$C$5:$EP$5,CW$1))</f>
        <v/>
      </c>
      <c r="CX6" s="222" t="str">
        <f aca="false">IF(OR($B6="",CX$2=""),"",SUMIFS(INDEX(Tbl_Marks,MATCH($B6,Tbl_Student_Names,0),),Entry!$A$4:$EP$4,CX$2,Entry!$A$5:$EP$5,CX$1) / SUMIFS(Entry!$C$6:$EP$6,Entry!$C$4:$EP$4,CX$2,Entry!$C$5:$EP$5,CX$1))</f>
        <v/>
      </c>
      <c r="CY6" s="222" t="str">
        <f aca="false">IF(OR($B6="",CY$2=""),"",SUMIFS(INDEX(Tbl_Marks,MATCH($B6,Tbl_Student_Names,0),),Entry!$A$4:$EP$4,CY$2,Entry!$A$5:$EP$5,CY$1) / SUMIFS(Entry!$C$6:$EP$6,Entry!$C$4:$EP$4,CY$2,Entry!$C$5:$EP$5,CY$1))</f>
        <v/>
      </c>
      <c r="CZ6" s="222" t="str">
        <f aca="false">IF(OR($B6="",CZ$2=""),"",SUMIFS(INDEX(Tbl_Marks,MATCH($B6,Tbl_Student_Names,0),),Entry!$A$4:$EP$4,CZ$2,Entry!$A$5:$EP$5,CZ$1) / SUMIFS(Entry!$C$6:$EP$6,Entry!$C$4:$EP$4,CZ$2,Entry!$C$5:$EP$5,CZ$1))</f>
        <v/>
      </c>
      <c r="DA6" s="222" t="str">
        <f aca="false">IF(OR($B6="",DA$2=""),"",SUMIFS(INDEX(Tbl_Marks,MATCH($B6,Tbl_Student_Names,0),),Entry!$A$4:$EP$4,DA$2,Entry!$A$5:$EP$5,DA$1) / SUMIFS(Entry!$C$6:$EP$6,Entry!$C$4:$EP$4,DA$2,Entry!$C$5:$EP$5,DA$1))</f>
        <v/>
      </c>
      <c r="DB6" s="222" t="str">
        <f aca="false">IF(OR($B6="",DB$2=""),"",SUMIFS(INDEX(Tbl_Marks,MATCH($B6,Tbl_Student_Names,0),),Entry!$A$4:$EP$4,DB$2,Entry!$A$5:$EP$5,DB$1) / SUMIFS(Entry!$C$6:$EP$6,Entry!$C$4:$EP$4,DB$2,Entry!$C$5:$EP$5,DB$1))</f>
        <v/>
      </c>
      <c r="DC6" s="222" t="str">
        <f aca="false">IF(OR($B6="",DC$2=""),"",SUMIFS(INDEX(Tbl_Marks,MATCH($B6,Tbl_Student_Names,0),),Entry!$A$4:$EP$4,DC$2,Entry!$A$5:$EP$5,DC$1) / SUMIFS(Entry!$C$6:$EP$6,Entry!$C$4:$EP$4,DC$2,Entry!$C$5:$EP$5,DC$1))</f>
        <v/>
      </c>
      <c r="DD6" s="222" t="str">
        <f aca="false">IF(OR($B6="",DD$2=""),"",SUMIFS(INDEX(Tbl_Marks,MATCH($B6,Tbl_Student_Names,0),),Entry!$A$4:$EP$4,DD$2,Entry!$A$5:$EP$5,DD$1) / SUMIFS(Entry!$C$6:$EP$6,Entry!$C$4:$EP$4,DD$2,Entry!$C$5:$EP$5,DD$1))</f>
        <v/>
      </c>
      <c r="DE6" s="222" t="str">
        <f aca="false">IF(OR($B6="",DE$2=""),"",SUMIFS(INDEX(Tbl_Marks,MATCH($B6,Tbl_Student_Names,0),),Entry!$A$4:$EP$4,DE$2,Entry!$A$5:$EP$5,DE$1) / SUMIFS(Entry!$C$6:$EP$6,Entry!$C$4:$EP$4,DE$2,Entry!$C$5:$EP$5,DE$1))</f>
        <v/>
      </c>
      <c r="DF6" s="222" t="str">
        <f aca="false">IF(OR($B6="",DF$2=""),"",SUMIFS(INDEX(Tbl_Marks,MATCH($B6,Tbl_Student_Names,0),),Entry!$A$4:$EP$4,DF$2,Entry!$A$5:$EP$5,DF$1) / SUMIFS(Entry!$C$6:$EP$6,Entry!$C$4:$EP$4,DF$2,Entry!$C$5:$EP$5,DF$1))</f>
        <v/>
      </c>
      <c r="DG6" s="222" t="str">
        <f aca="false">IF(OR($B6="",DG$2=""),"",SUMIFS(INDEX(Tbl_Marks,MATCH($B6,Tbl_Student_Names,0),),Entry!$A$4:$EP$4,DG$2,Entry!$A$5:$EP$5,DG$1) / SUMIFS(Entry!$C$6:$EP$6,Entry!$C$4:$EP$4,DG$2,Entry!$C$5:$EP$5,DG$1))</f>
        <v/>
      </c>
      <c r="DH6" s="222" t="str">
        <f aca="false">IF(OR($B6="",DH$2=""),"",SUMIFS(INDEX(Tbl_Marks,MATCH($B6,Tbl_Student_Names,0),),Entry!$A$4:$EP$4,DH$2,Entry!$A$5:$EP$5,DH$1) / SUMIFS(Entry!$C$6:$EP$6,Entry!$C$4:$EP$4,DH$2,Entry!$C$5:$EP$5,DH$1))</f>
        <v/>
      </c>
      <c r="DI6" s="222" t="str">
        <f aca="false">IF(OR($B6="",DI$2=""),"",SUMIFS(INDEX(Tbl_Marks,MATCH($B6,Tbl_Student_Names,0),),Entry!$A$4:$EP$4,DI$2,Entry!$A$5:$EP$5,DI$1) / SUMIFS(Entry!$C$6:$EP$6,Entry!$C$4:$EP$4,DI$2,Entry!$C$5:$EP$5,DI$1))</f>
        <v/>
      </c>
      <c r="DJ6" s="222" t="str">
        <f aca="false">IF(OR($B6="",DJ$2=""),"",SUMIFS(INDEX(Tbl_Marks,MATCH($B6,Tbl_Student_Names,0),),Entry!$A$4:$EP$4,DJ$2,Entry!$A$5:$EP$5,DJ$1) / SUMIFS(Entry!$C$6:$EP$6,Entry!$C$4:$EP$4,DJ$2,Entry!$C$5:$EP$5,DJ$1))</f>
        <v/>
      </c>
      <c r="DK6" s="222" t="str">
        <f aca="false">IF(OR($B6="",DK$2=""),"",SUMIFS(INDEX(Tbl_Marks,MATCH($B6,Tbl_Student_Names,0),),Entry!$A$4:$EP$4,DK$2,Entry!$A$5:$EP$5,DK$1) / SUMIFS(Entry!$C$6:$EP$6,Entry!$C$4:$EP$4,DK$2,Entry!$C$5:$EP$5,DK$1))</f>
        <v/>
      </c>
      <c r="DL6" s="222" t="str">
        <f aca="false">IF(OR($B6="",DL$2=""),"",SUMIFS(INDEX(Tbl_Marks,MATCH($B6,Tbl_Student_Names,0),),Entry!$A$4:$EP$4,DL$2,Entry!$A$5:$EP$5,DL$1) / SUMIFS(Entry!$C$6:$EP$6,Entry!$C$4:$EP$4,DL$2,Entry!$C$5:$EP$5,DL$1))</f>
        <v/>
      </c>
      <c r="DM6" s="222" t="str">
        <f aca="false">IF(OR($B6="",DM$2=""),"",SUMIFS(INDEX(Tbl_Marks,MATCH($B6,Tbl_Student_Names,0),),Entry!$A$4:$EP$4,DM$2,Entry!$A$5:$EP$5,DM$1) / SUMIFS(Entry!$C$6:$EP$6,Entry!$C$4:$EP$4,DM$2,Entry!$C$5:$EP$5,DM$1))</f>
        <v/>
      </c>
      <c r="DN6" s="222" t="str">
        <f aca="false">IF(OR($B6="",DN$2=""),"",SUMIFS(INDEX(Tbl_Marks,MATCH($B6,Tbl_Student_Names,0),),Entry!$A$4:$EP$4,DN$2,Entry!$A$5:$EP$5,DN$1) / SUMIFS(Entry!$C$6:$EP$6,Entry!$C$4:$EP$4,DN$2,Entry!$C$5:$EP$5,DN$1))</f>
        <v/>
      </c>
      <c r="DO6" s="222" t="str">
        <f aca="false">IF(OR($B6="",DO$2=""),"",SUMIFS(INDEX(Tbl_Marks,MATCH($B6,Tbl_Student_Names,0),),Entry!$A$4:$EP$4,DO$2,Entry!$A$5:$EP$5,DO$1) / SUMIFS(Entry!$C$6:$EP$6,Entry!$C$4:$EP$4,DO$2,Entry!$C$5:$EP$5,DO$1))</f>
        <v/>
      </c>
      <c r="DP6" s="222" t="str">
        <f aca="false">IF(OR($B6="",DP$2=""),"",SUMIFS(INDEX(Tbl_Marks,MATCH($B6,Tbl_Student_Names,0),),Entry!$A$4:$EP$4,DP$2,Entry!$A$5:$EP$5,DP$1) / SUMIFS(Entry!$C$6:$EP$6,Entry!$C$4:$EP$4,DP$2,Entry!$C$5:$EP$5,DP$1))</f>
        <v/>
      </c>
      <c r="DQ6" s="222" t="str">
        <f aca="false">IF(OR($B6="",DQ$2=""),"",SUMIFS(INDEX(Tbl_Marks,MATCH($B6,Tbl_Student_Names,0),),Entry!$A$4:$EP$4,DQ$2,Entry!$A$5:$EP$5,DQ$1) / SUMIFS(Entry!$C$6:$EP$6,Entry!$C$4:$EP$4,DQ$2,Entry!$C$5:$EP$5,DQ$1))</f>
        <v/>
      </c>
      <c r="DR6" s="222" t="str">
        <f aca="false">IF(OR($B6="",DR$2=""),"",SUMIFS(INDEX(Tbl_Marks,MATCH($B6,Tbl_Student_Names,0),),Entry!$A$4:$EP$4,DR$2,Entry!$A$5:$EP$5,DR$1) / SUMIFS(Entry!$C$6:$EP$6,Entry!$C$4:$EP$4,DR$2,Entry!$C$5:$EP$5,DR$1))</f>
        <v/>
      </c>
      <c r="DS6" s="222" t="str">
        <f aca="false">IF(OR($B6="",DS$2=""),"",SUMIFS(INDEX(Tbl_Marks,MATCH($B6,Tbl_Student_Names,0),),Entry!$A$4:$EP$4,DS$2,Entry!$A$5:$EP$5,DS$1) / SUMIFS(Entry!$C$6:$EP$6,Entry!$C$4:$EP$4,DS$2,Entry!$C$5:$EP$5,DS$1))</f>
        <v/>
      </c>
      <c r="DT6" s="222" t="str">
        <f aca="false">IF(OR($B6="",DT$2=""),"",SUMIFS(INDEX(Tbl_Marks,MATCH($B6,Tbl_Student_Names,0),),Entry!$A$4:$EP$4,DT$2,Entry!$A$5:$EP$5,DT$1) / SUMIFS(Entry!$C$6:$EP$6,Entry!$C$4:$EP$4,DT$2,Entry!$C$5:$EP$5,DT$1))</f>
        <v/>
      </c>
      <c r="DU6" s="222" t="str">
        <f aca="false">IF(OR($B6="",DU$2=""),"",SUMIFS(INDEX(Tbl_Marks,MATCH($B6,Tbl_Student_Names,0),),Entry!$A$4:$EP$4,DU$2,Entry!$A$5:$EP$5,DU$1) / SUMIFS(Entry!$C$6:$EP$6,Entry!$C$4:$EP$4,DU$2,Entry!$C$5:$EP$5,DU$1))</f>
        <v/>
      </c>
      <c r="DV6" s="222" t="str">
        <f aca="false">IF(OR($B6="",DV$2=""),"",SUMIFS(INDEX(Tbl_Marks,MATCH($B6,Tbl_Student_Names,0),),Entry!$A$4:$EP$4,DV$2,Entry!$A$5:$EP$5,DV$1) / SUMIFS(Entry!$C$6:$EP$6,Entry!$C$4:$EP$4,DV$2,Entry!$C$5:$EP$5,DV$1))</f>
        <v/>
      </c>
      <c r="DW6" s="222" t="str">
        <f aca="false">IF(OR($B6="",DW$2=""),"",SUMIFS(INDEX(Tbl_Marks,MATCH($B6,Tbl_Student_Names,0),),Entry!$A$4:$EP$4,DW$2,Entry!$A$5:$EP$5,DW$1) / SUMIFS(Entry!$C$6:$EP$6,Entry!$C$4:$EP$4,DW$2,Entry!$C$5:$EP$5,DW$1))</f>
        <v/>
      </c>
      <c r="DX6" s="222" t="str">
        <f aca="false">IF(OR($B6="",DX$2=""),"",SUMIFS(INDEX(Tbl_Marks,MATCH($B6,Tbl_Student_Names,0),),Entry!$A$4:$EP$4,DX$2,Entry!$A$5:$EP$5,DX$1) / SUMIFS(Entry!$C$6:$EP$6,Entry!$C$4:$EP$4,DX$2,Entry!$C$5:$EP$5,DX$1))</f>
        <v/>
      </c>
      <c r="DY6" s="222" t="str">
        <f aca="false">IF(OR($B6="",DY$2=""),"",SUMIFS(INDEX(Tbl_Marks,MATCH($B6,Tbl_Student_Names,0),),Entry!$A$4:$EP$4,DY$2,Entry!$A$5:$EP$5,DY$1) / SUMIFS(Entry!$C$6:$EP$6,Entry!$C$4:$EP$4,DY$2,Entry!$C$5:$EP$5,DY$1))</f>
        <v/>
      </c>
      <c r="DZ6" s="222" t="str">
        <f aca="false">IF(OR($B6="",DZ$2=""),"",SUMIFS(INDEX(Tbl_Marks,MATCH($B6,Tbl_Student_Names,0),),Entry!$A$4:$EP$4,DZ$2,Entry!$A$5:$EP$5,DZ$1) / SUMIFS(Entry!$C$6:$EP$6,Entry!$C$4:$EP$4,DZ$2,Entry!$C$5:$EP$5,DZ$1))</f>
        <v/>
      </c>
      <c r="EA6" s="222" t="str">
        <f aca="false">IF(OR($B6="",EA$2=""),"",SUMIFS(INDEX(Tbl_Marks,MATCH($B6,Tbl_Student_Names,0),),Entry!$A$4:$EP$4,EA$2,Entry!$A$5:$EP$5,EA$1) / SUMIFS(Entry!$C$6:$EP$6,Entry!$C$4:$EP$4,EA$2,Entry!$C$5:$EP$5,EA$1))</f>
        <v/>
      </c>
      <c r="EB6" s="222" t="str">
        <f aca="false">IF(OR($B6="",EB$2=""),"",SUMIFS(INDEX(Tbl_Marks,MATCH($B6,Tbl_Student_Names,0),),Entry!$A$4:$EP$4,EB$2,Entry!$A$5:$EP$5,EB$1) / SUMIFS(Entry!$C$6:$EP$6,Entry!$C$4:$EP$4,EB$2,Entry!$C$5:$EP$5,EB$1))</f>
        <v/>
      </c>
      <c r="EC6" s="222" t="str">
        <f aca="false">IF(OR($B6="",EC$2=""),"",SUMIFS(INDEX(Tbl_Marks,MATCH($B6,Tbl_Student_Names,0),),Entry!$A$4:$EP$4,EC$2,Entry!$A$5:$EP$5,EC$1) / SUMIFS(Entry!$C$6:$EP$6,Entry!$C$4:$EP$4,EC$2,Entry!$C$5:$EP$5,EC$1))</f>
        <v/>
      </c>
      <c r="ED6" s="222" t="str">
        <f aca="false">IF(OR($B6="",ED$2=""),"",SUMIFS(INDEX(Tbl_Marks,MATCH($B6,Tbl_Student_Names,0),),Entry!$A$4:$EP$4,ED$2,Entry!$A$5:$EP$5,ED$1) / SUMIFS(Entry!$C$6:$EP$6,Entry!$C$4:$EP$4,ED$2,Entry!$C$5:$EP$5,ED$1))</f>
        <v/>
      </c>
      <c r="EE6" s="222" t="str">
        <f aca="false">IF(OR($B6="",EE$2=""),"",SUMIFS(INDEX(Tbl_Marks,MATCH($B6,Tbl_Student_Names,0),),Entry!$A$4:$EP$4,EE$2,Entry!$A$5:$EP$5,EE$1) / SUMIFS(Entry!$C$6:$EP$6,Entry!$C$4:$EP$4,EE$2,Entry!$C$5:$EP$5,EE$1))</f>
        <v/>
      </c>
      <c r="EF6" s="222" t="str">
        <f aca="false">IF(OR($B6="",EF$2=""),"",SUMIFS(INDEX(Tbl_Marks,MATCH($B6,Tbl_Student_Names,0),),Entry!$A$4:$EP$4,EF$2,Entry!$A$5:$EP$5,EF$1) / SUMIFS(Entry!$C$6:$EP$6,Entry!$C$4:$EP$4,EF$2,Entry!$C$5:$EP$5,EF$1))</f>
        <v/>
      </c>
      <c r="EG6" s="222" t="str">
        <f aca="false">IF(OR($B6="",EG$2=""),"",SUMIFS(INDEX(Tbl_Marks,MATCH($B6,Tbl_Student_Names,0),),Entry!$A$4:$EP$4,EG$2,Entry!$A$5:$EP$5,EG$1) / SUMIFS(Entry!$C$6:$EP$6,Entry!$C$4:$EP$4,EG$2,Entry!$C$5:$EP$5,EG$1))</f>
        <v/>
      </c>
      <c r="EH6" s="222" t="str">
        <f aca="false">IF(OR($B6="",EH$2=""),"",SUMIFS(INDEX(Tbl_Marks,MATCH($B6,Tbl_Student_Names,0),),Entry!$A$4:$EP$4,EH$2,Entry!$A$5:$EP$5,EH$1) / SUMIFS(Entry!$C$6:$EP$6,Entry!$C$4:$EP$4,EH$2,Entry!$C$5:$EP$5,EH$1))</f>
        <v/>
      </c>
      <c r="EI6" s="222" t="str">
        <f aca="false">IF(OR($B6="",EI$2=""),"",SUMIFS(INDEX(Tbl_Marks,MATCH($B6,Tbl_Student_Names,0),),Entry!$A$4:$EP$4,EI$2,Entry!$A$5:$EP$5,EI$1) / SUMIFS(Entry!$C$6:$EP$6,Entry!$C$4:$EP$4,EI$2,Entry!$C$5:$EP$5,EI$1))</f>
        <v/>
      </c>
      <c r="EJ6" s="222" t="str">
        <f aca="false">IF(OR($B6="",EJ$2=""),"",SUMIFS(INDEX(Tbl_Marks,MATCH($B6,Tbl_Student_Names,0),),Entry!$A$4:$EP$4,EJ$2,Entry!$A$5:$EP$5,EJ$1) / SUMIFS(Entry!$C$6:$EP$6,Entry!$C$4:$EP$4,EJ$2,Entry!$C$5:$EP$5,EJ$1))</f>
        <v/>
      </c>
      <c r="EK6" s="222" t="str">
        <f aca="false">IF(OR($B6="",EK$2=""),"",SUMIFS(INDEX(Tbl_Marks,MATCH($B6,Tbl_Student_Names,0),),Entry!$A$4:$EP$4,EK$2,Entry!$A$5:$EP$5,EK$1) / SUMIFS(Entry!$C$6:$EP$6,Entry!$C$4:$EP$4,EK$2,Entry!$C$5:$EP$5,EK$1))</f>
        <v/>
      </c>
      <c r="EL6" s="222" t="str">
        <f aca="false">IF(OR($B6="",EL$2=""),"",SUMIFS(INDEX(Tbl_Marks,MATCH($B6,Tbl_Student_Names,0),),Entry!$A$4:$EP$4,EL$2,Entry!$A$5:$EP$5,EL$1) / SUMIFS(Entry!$C$6:$EP$6,Entry!$C$4:$EP$4,EL$2,Entry!$C$5:$EP$5,EL$1))</f>
        <v/>
      </c>
      <c r="EM6" s="222" t="str">
        <f aca="false">IF(OR($B6="",EM$2=""),"",SUMIFS(INDEX(Tbl_Marks,MATCH($B6,Tbl_Student_Names,0),),Entry!$A$4:$EP$4,EM$2,Entry!$A$5:$EP$5,EM$1) / SUMIFS(Entry!$C$6:$EP$6,Entry!$C$4:$EP$4,EM$2,Entry!$C$5:$EP$5,EM$1))</f>
        <v/>
      </c>
      <c r="EN6" s="222" t="str">
        <f aca="false">IF(OR($B6="",EN$2=""),"",SUMIFS(INDEX(Tbl_Marks,MATCH($B6,Tbl_Student_Names,0),),Entry!$A$4:$EP$4,EN$2,Entry!$A$5:$EP$5,EN$1) / SUMIFS(Entry!$C$6:$EP$6,Entry!$C$4:$EP$4,EN$2,Entry!$C$5:$EP$5,EN$1))</f>
        <v/>
      </c>
      <c r="EO6" s="222" t="str">
        <f aca="false">IF(OR($B6="",EO$2=""),"",SUMIFS(INDEX(Tbl_Marks,MATCH($B6,Tbl_Student_Names,0),),Entry!$A$4:$EP$4,EO$2,Entry!$A$5:$EP$5,EO$1) / SUMIFS(Entry!$C$6:$EP$6,Entry!$C$4:$EP$4,EO$2,Entry!$C$5:$EP$5,EO$1))</f>
        <v/>
      </c>
      <c r="EP6" s="222" t="str">
        <f aca="false">IF(OR($B6="",EP$2=""),"",SUMIFS(INDEX(Tbl_Marks,MATCH($B6,Tbl_Student_Names,0),),Entry!$A$4:$EP$4,EP$2,Entry!$A$5:$EP$5,EP$1) / SUMIFS(Entry!$C$6:$EP$6,Entry!$C$4:$EP$4,EP$2,Entry!$C$5:$EP$5,EP$1))</f>
        <v/>
      </c>
      <c r="EQ6" s="222" t="str">
        <f aca="false">IF(OR($B6="",EQ$2=""),"",SUMIFS(INDEX(Tbl_Marks,MATCH($B6,Tbl_Student_Names,0),),Entry!$A$4:$EP$4,EQ$2,Entry!$A$5:$EP$5,EQ$1) / SUMIFS(Entry!$C$6:$EP$6,Entry!$C$4:$EP$4,EQ$2,Entry!$C$5:$EP$5,EQ$1))</f>
        <v/>
      </c>
      <c r="ER6" s="222" t="str">
        <f aca="false">IF(OR($B6="",ER$2=""),"",SUMIFS(INDEX(Tbl_Marks,MATCH($B6,Tbl_Student_Names,0),),Entry!$A$4:$EP$4,ER$2,Entry!$A$5:$EP$5,ER$1) / SUMIFS(Entry!$C$6:$EP$6,Entry!$C$4:$EP$4,ER$2,Entry!$C$5:$EP$5,ER$1))</f>
        <v/>
      </c>
      <c r="ES6" s="222" t="str">
        <f aca="false">IF(OR($B6="",ES$2=""),"",SUMIFS(INDEX(Tbl_Marks,MATCH($B6,Tbl_Student_Names,0),),Entry!$A$4:$EP$4,ES$2,Entry!$A$5:$EP$5,ES$1) / SUMIFS(Entry!$C$6:$EP$6,Entry!$C$4:$EP$4,ES$2,Entry!$C$5:$EP$5,ES$1))</f>
        <v/>
      </c>
      <c r="ET6" s="222" t="str">
        <f aca="false">IF(OR($B6="",ET$2=""),"",SUMIFS(INDEX(Tbl_Marks,MATCH($B6,Tbl_Student_Names,0),),Entry!$A$4:$EP$4,ET$2,Entry!$A$5:$EP$5,ET$1) / SUMIFS(Entry!$C$6:$EP$6,Entry!$C$4:$EP$4,ET$2,Entry!$C$5:$EP$5,ET$1))</f>
        <v/>
      </c>
      <c r="EU6" s="222" t="str">
        <f aca="false">IF(OR($B6="",EU$2=""),"",SUMIFS(INDEX(Tbl_Marks,MATCH($B6,Tbl_Student_Names,0),),Entry!$A$4:$EP$4,EU$2,Entry!$A$5:$EP$5,EU$1) / SUMIFS(Entry!$C$6:$EP$6,Entry!$C$4:$EP$4,EU$2,Entry!$C$5:$EP$5,EU$1))</f>
        <v/>
      </c>
      <c r="EV6" s="222" t="str">
        <f aca="false">IF(OR($B6="",EV$2=""),"",SUMIFS(INDEX(Tbl_Marks,MATCH($B6,Tbl_Student_Names,0),),Entry!$A$4:$EP$4,EV$2,Entry!$A$5:$EP$5,EV$1) / SUMIFS(Entry!$C$6:$EP$6,Entry!$C$4:$EP$4,EV$2,Entry!$C$5:$EP$5,EV$1))</f>
        <v/>
      </c>
      <c r="EW6" s="222" t="str">
        <f aca="false">IF(OR($B6="",EW$2=""),"",SUMIFS(INDEX(Tbl_Marks,MATCH($B6,Tbl_Student_Names,0),),Entry!$A$4:$EP$4,EW$2,Entry!$A$5:$EP$5,EW$1) / SUMIFS(Entry!$C$6:$EP$6,Entry!$C$4:$EP$4,EW$2,Entry!$C$5:$EP$5,EW$1))</f>
        <v/>
      </c>
      <c r="EX6" s="222" t="str">
        <f aca="false">IF(OR($B6="",EX$2=""),"",SUMIFS(INDEX(Tbl_Marks,MATCH($B6,Tbl_Student_Names,0),),Entry!$A$4:$EP$4,EX$2,Entry!$A$5:$EP$5,EX$1) / SUMIFS(Entry!$C$6:$EP$6,Entry!$C$4:$EP$4,EX$2,Entry!$C$5:$EP$5,EX$1))</f>
        <v/>
      </c>
      <c r="EY6" s="222" t="str">
        <f aca="false">IF(OR($B6="",EY$2=""),"",SUMIFS(INDEX(Tbl_Marks,MATCH($B6,Tbl_Student_Names,0),),Entry!$A$4:$EP$4,EY$2,Entry!$A$5:$EP$5,EY$1) / SUMIFS(Entry!$C$6:$EP$6,Entry!$C$4:$EP$4,EY$2,Entry!$C$5:$EP$5,EY$1))</f>
        <v/>
      </c>
      <c r="EZ6" s="222" t="str">
        <f aca="false">IF(OR($B6="",EZ$2=""),"",SUMIFS(INDEX(Tbl_Marks,MATCH($B6,Tbl_Student_Names,0),),Entry!$A$4:$EP$4,EZ$2,Entry!$A$5:$EP$5,EZ$1) / SUMIFS(Entry!$C$6:$EP$6,Entry!$C$4:$EP$4,EZ$2,Entry!$C$5:$EP$5,EZ$1))</f>
        <v/>
      </c>
      <c r="FA6" s="222" t="str">
        <f aca="false">IF(OR($B6="",FA$2=""),"",SUMIFS(INDEX(Tbl_Marks,MATCH($B6,Tbl_Student_Names,0),),Entry!$A$4:$EP$4,FA$2,Entry!$A$5:$EP$5,FA$1) / SUMIFS(Entry!$C$6:$EP$6,Entry!$C$4:$EP$4,FA$2,Entry!$C$5:$EP$5,FA$1))</f>
        <v/>
      </c>
      <c r="FB6" s="222" t="str">
        <f aca="false">IF(OR($B6="",FB$2=""),"",SUMIFS(INDEX(Tbl_Marks,MATCH($B6,Tbl_Student_Names,0),),Entry!$A$4:$EP$4,FB$2,Entry!$A$5:$EP$5,FB$1) / SUMIFS(Entry!$C$6:$EP$6,Entry!$C$4:$EP$4,FB$2,Entry!$C$5:$EP$5,FB$1))</f>
        <v/>
      </c>
      <c r="FC6" s="222" t="str">
        <f aca="false">IF(OR($B6="",FC$2=""),"",SUMIFS(INDEX(Tbl_Marks,MATCH($B6,Tbl_Student_Names,0),),Entry!$A$4:$EP$4,FC$2,Entry!$A$5:$EP$5,FC$1) / SUMIFS(Entry!$C$6:$EP$6,Entry!$C$4:$EP$4,FC$2,Entry!$C$5:$EP$5,FC$1))</f>
        <v/>
      </c>
      <c r="FD6" s="222" t="str">
        <f aca="false">IF(OR($B6="",FD$2=""),"",SUMIFS(INDEX(Tbl_Marks,MATCH($B6,Tbl_Student_Names,0),),Entry!$A$4:$EP$4,FD$2,Entry!$A$5:$EP$5,FD$1) / SUMIFS(Entry!$C$6:$EP$6,Entry!$C$4:$EP$4,FD$2,Entry!$C$5:$EP$5,FD$1))</f>
        <v/>
      </c>
      <c r="FE6" s="222" t="str">
        <f aca="false">IF(OR($B6="",FE$2=""),"",SUMIFS(INDEX(Tbl_Marks,MATCH($B6,Tbl_Student_Names,0),),Entry!$A$4:$EP$4,FE$2,Entry!$A$5:$EP$5,FE$1) / SUMIFS(Entry!$C$6:$EP$6,Entry!$C$4:$EP$4,FE$2,Entry!$C$5:$EP$5,FE$1))</f>
        <v/>
      </c>
      <c r="FF6" s="222" t="str">
        <f aca="false">IF(OR($B6="",FF$2=""),"",SUMIFS(INDEX(Tbl_Marks,MATCH($B6,Tbl_Student_Names,0),),Entry!$A$4:$EP$4,FF$2,Entry!$A$5:$EP$5,FF$1) / SUMIFS(Entry!$C$6:$EP$6,Entry!$C$4:$EP$4,FF$2,Entry!$C$5:$EP$5,FF$1))</f>
        <v/>
      </c>
      <c r="FG6" s="222" t="str">
        <f aca="false">IF(OR($B6="",FG$2=""),"",SUMIFS(INDEX(Tbl_Marks,MATCH($B6,Tbl_Student_Names,0),),Entry!$A$4:$EP$4,FG$2,Entry!$A$5:$EP$5,FG$1) / SUMIFS(Entry!$C$6:$EP$6,Entry!$C$4:$EP$4,FG$2,Entry!$C$5:$EP$5,FG$1))</f>
        <v/>
      </c>
      <c r="FH6" s="222" t="str">
        <f aca="false">IF(OR($B6="",FH$2=""),"",SUMIFS(INDEX(Tbl_Marks,MATCH($B6,Tbl_Student_Names,0),),Entry!$A$4:$EP$4,FH$2,Entry!$A$5:$EP$5,FH$1) / SUMIFS(Entry!$C$6:$EP$6,Entry!$C$4:$EP$4,FH$2,Entry!$C$5:$EP$5,FH$1))</f>
        <v/>
      </c>
      <c r="FI6" s="222" t="str">
        <f aca="false">IF(OR($B6="",FI$2=""),"",SUMIFS(INDEX(Tbl_Marks,MATCH($B6,Tbl_Student_Names,0),),Entry!$A$4:$EP$4,FI$2,Entry!$A$5:$EP$5,FI$1) / SUMIFS(Entry!$C$6:$EP$6,Entry!$C$4:$EP$4,FI$2,Entry!$C$5:$EP$5,FI$1))</f>
        <v/>
      </c>
      <c r="FJ6" s="222" t="str">
        <f aca="false">IF(OR($B6="",FJ$2=""),"",SUMIFS(INDEX(Tbl_Marks,MATCH($B6,Tbl_Student_Names,0),),Entry!$A$4:$EP$4,FJ$2,Entry!$A$5:$EP$5,FJ$1) / SUMIFS(Entry!$C$6:$EP$6,Entry!$C$4:$EP$4,FJ$2,Entry!$C$5:$EP$5,FJ$1))</f>
        <v/>
      </c>
      <c r="FK6" s="222" t="str">
        <f aca="false">IF(OR($B6="",FK$2=""),"",SUMIFS(INDEX(Tbl_Marks,MATCH($B6,Tbl_Student_Names,0),),Entry!$A$4:$EP$4,FK$2,Entry!$A$5:$EP$5,FK$1) / SUMIFS(Entry!$C$6:$EP$6,Entry!$C$4:$EP$4,FK$2,Entry!$C$5:$EP$5,FK$1))</f>
        <v/>
      </c>
      <c r="FL6" s="222" t="str">
        <f aca="false">IF(OR($B6="",FL$2=""),"",SUMIFS(INDEX(Tbl_Marks,MATCH($B6,Tbl_Student_Names,0),),Entry!$A$4:$EP$4,FL$2,Entry!$A$5:$EP$5,FL$1) / SUMIFS(Entry!$C$6:$EP$6,Entry!$C$4:$EP$4,FL$2,Entry!$C$5:$EP$5,FL$1))</f>
        <v/>
      </c>
      <c r="FM6" s="222" t="str">
        <f aca="false">IF(OR($B6="",FM$2=""),"",SUMIFS(INDEX(Tbl_Marks,MATCH($B6,Tbl_Student_Names,0),),Entry!$A$4:$EP$4,FM$2,Entry!$A$5:$EP$5,FM$1) / SUMIFS(Entry!$C$6:$EP$6,Entry!$C$4:$EP$4,FM$2,Entry!$C$5:$EP$5,FM$1))</f>
        <v/>
      </c>
      <c r="FN6" s="222" t="str">
        <f aca="false">IF(OR($B6="",FN$2=""),"",SUMIFS(INDEX(Tbl_Marks,MATCH($B6,Tbl_Student_Names,0),),Entry!$A$4:$EP$4,FN$2,Entry!$A$5:$EP$5,FN$1) / SUMIFS(Entry!$C$6:$EP$6,Entry!$C$4:$EP$4,FN$2,Entry!$C$5:$EP$5,FN$1))</f>
        <v/>
      </c>
      <c r="FO6" s="222" t="str">
        <f aca="false">IF(OR($B6="",FO$2=""),"",SUMIFS(INDEX(Tbl_Marks,MATCH($B6,Tbl_Student_Names,0),),Entry!$A$4:$EP$4,FO$2,Entry!$A$5:$EP$5,FO$1) / SUMIFS(Entry!$C$6:$EP$6,Entry!$C$4:$EP$4,FO$2,Entry!$C$5:$EP$5,FO$1))</f>
        <v/>
      </c>
      <c r="FP6" s="222" t="str">
        <f aca="false">IF(OR($B6="",FP$2=""),"",SUMIFS(INDEX(Tbl_Marks,MATCH($B6,Tbl_Student_Names,0),),Entry!$A$4:$EP$4,FP$2,Entry!$A$5:$EP$5,FP$1) / SUMIFS(Entry!$C$6:$EP$6,Entry!$C$4:$EP$4,FP$2,Entry!$C$5:$EP$5,FP$1))</f>
        <v/>
      </c>
      <c r="FQ6" s="222" t="str">
        <f aca="false">IF(OR($B6="",FQ$2=""),"",SUMIFS(INDEX(Tbl_Marks,MATCH($B6,Tbl_Student_Names,0),),Entry!$A$4:$EP$4,FQ$2,Entry!$A$5:$EP$5,FQ$1) / SUMIFS(Entry!$C$6:$EP$6,Entry!$C$4:$EP$4,FQ$2,Entry!$C$5:$EP$5,FQ$1))</f>
        <v/>
      </c>
      <c r="FR6" s="222" t="str">
        <f aca="false">IF(OR($B6="",FR$2=""),"",SUMIFS(INDEX(Tbl_Marks,MATCH($B6,Tbl_Student_Names,0),),Entry!$A$4:$EP$4,FR$2,Entry!$A$5:$EP$5,FR$1) / SUMIFS(Entry!$C$6:$EP$6,Entry!$C$4:$EP$4,FR$2,Entry!$C$5:$EP$5,FR$1))</f>
        <v/>
      </c>
      <c r="FS6" s="222" t="str">
        <f aca="false">IF(OR($B6="",FS$2=""),"",SUMIFS(INDEX(Tbl_Marks,MATCH($B6,Tbl_Student_Names,0),),Entry!$A$4:$EP$4,FS$2,Entry!$A$5:$EP$5,FS$1) / SUMIFS(Entry!$C$6:$EP$6,Entry!$C$4:$EP$4,FS$2,Entry!$C$5:$EP$5,FS$1))</f>
        <v/>
      </c>
      <c r="FT6" s="222" t="str">
        <f aca="false">IF(OR($B6="",FT$2=""),"",SUMIFS(INDEX(Tbl_Marks,MATCH($B6,Tbl_Student_Names,0),),Entry!$A$4:$EP$4,FT$2,Entry!$A$5:$EP$5,FT$1) / SUMIFS(Entry!$C$6:$EP$6,Entry!$C$4:$EP$4,FT$2,Entry!$C$5:$EP$5,FT$1))</f>
        <v/>
      </c>
      <c r="FU6" s="222" t="str">
        <f aca="false">IF(OR($B6="",FU$2=""),"",SUMIFS(INDEX(Tbl_Marks,MATCH($B6,Tbl_Student_Names,0),),Entry!$A$4:$EP$4,FU$2,Entry!$A$5:$EP$5,FU$1) / SUMIFS(Entry!$C$6:$EP$6,Entry!$C$4:$EP$4,FU$2,Entry!$C$5:$EP$5,FU$1))</f>
        <v/>
      </c>
      <c r="FV6" s="222" t="str">
        <f aca="false">IF(OR($B6="",FV$2=""),"",SUMIFS(INDEX(Tbl_Marks,MATCH($B6,Tbl_Student_Names,0),),Entry!$A$4:$EP$4,FV$2,Entry!$A$5:$EP$5,FV$1) / SUMIFS(Entry!$C$6:$EP$6,Entry!$C$4:$EP$4,FV$2,Entry!$C$5:$EP$5,FV$1))</f>
        <v/>
      </c>
      <c r="FW6" s="222" t="str">
        <f aca="false">IF(OR($B6="",FW$2=""),"",SUMIFS(INDEX(Tbl_Marks,MATCH($B6,Tbl_Student_Names,0),),Entry!$A$4:$EP$4,FW$2,Entry!$A$5:$EP$5,FW$1) / SUMIFS(Entry!$C$6:$EP$6,Entry!$C$4:$EP$4,FW$2,Entry!$C$5:$EP$5,FW$1))</f>
        <v/>
      </c>
      <c r="FX6" s="222" t="str">
        <f aca="false">IF(OR($B6="",FX$2=""),"",SUMIFS(INDEX(Tbl_Marks,MATCH($B6,Tbl_Student_Names,0),),Entry!$A$4:$EP$4,FX$2,Entry!$A$5:$EP$5,FX$1) / SUMIFS(Entry!$C$6:$EP$6,Entry!$C$4:$EP$4,FX$2,Entry!$C$5:$EP$5,FX$1))</f>
        <v/>
      </c>
      <c r="FY6" s="222" t="str">
        <f aca="false">IF(OR($B6="",FY$2=""),"",SUMIFS(INDEX(Tbl_Marks,MATCH($B6,Tbl_Student_Names,0),),Entry!$A$4:$EP$4,FY$2,Entry!$A$5:$EP$5,FY$1) / SUMIFS(Entry!$C$6:$EP$6,Entry!$C$4:$EP$4,FY$2,Entry!$C$5:$EP$5,FY$1))</f>
        <v/>
      </c>
      <c r="FZ6" s="222" t="str">
        <f aca="false">IF(OR($B6="",FZ$2=""),"",SUMIFS(INDEX(Tbl_Marks,MATCH($B6,Tbl_Student_Names,0),),Entry!$A$4:$EP$4,FZ$2,Entry!$A$5:$EP$5,FZ$1) / SUMIFS(Entry!$C$6:$EP$6,Entry!$C$4:$EP$4,FZ$2,Entry!$C$5:$EP$5,FZ$1))</f>
        <v/>
      </c>
      <c r="GA6" s="222" t="str">
        <f aca="false">IF(OR($B6="",GA$2=""),"",SUMIFS(INDEX(Tbl_Marks,MATCH($B6,Tbl_Student_Names,0),),Entry!$A$4:$EP$4,GA$2,Entry!$A$5:$EP$5,GA$1) / SUMIFS(Entry!$C$6:$EP$6,Entry!$C$4:$EP$4,GA$2,Entry!$C$5:$EP$5,GA$1))</f>
        <v/>
      </c>
      <c r="GB6" s="222" t="str">
        <f aca="false">IF(OR($B6="",GB$2=""),"",SUMIFS(INDEX(Tbl_Marks,MATCH($B6,Tbl_Student_Names,0),),Entry!$A$4:$EP$4,GB$2,Entry!$A$5:$EP$5,GB$1) / SUMIFS(Entry!$C$6:$EP$6,Entry!$C$4:$EP$4,GB$2,Entry!$C$5:$EP$5,GB$1))</f>
        <v/>
      </c>
      <c r="GC6" s="222" t="str">
        <f aca="false">IF(OR($B6="",GC$2=""),"",SUMIFS(INDEX(Tbl_Marks,MATCH($B6,Tbl_Student_Names,0),),Entry!$A$4:$EP$4,GC$2,Entry!$A$5:$EP$5,GC$1) / SUMIFS(Entry!$C$6:$EP$6,Entry!$C$4:$EP$4,GC$2,Entry!$C$5:$EP$5,GC$1))</f>
        <v/>
      </c>
      <c r="GD6" s="222" t="str">
        <f aca="false">IF(OR($B6="",GD$2=""),"",SUMIFS(INDEX(Tbl_Marks,MATCH($B6,Tbl_Student_Names,0),),Entry!$A$4:$EP$4,GD$2,Entry!$A$5:$EP$5,GD$1) / SUMIFS(Entry!$C$6:$EP$6,Entry!$C$4:$EP$4,GD$2,Entry!$C$5:$EP$5,GD$1))</f>
        <v/>
      </c>
      <c r="GE6" s="222" t="str">
        <f aca="false">IF(OR($B6="",GE$2=""),"",SUMIFS(INDEX(Tbl_Marks,MATCH($B6,Tbl_Student_Names,0),),Entry!$A$4:$EP$4,GE$2,Entry!$A$5:$EP$5,GE$1) / SUMIFS(Entry!$C$6:$EP$6,Entry!$C$4:$EP$4,GE$2,Entry!$C$5:$EP$5,GE$1))</f>
        <v/>
      </c>
      <c r="GF6" s="222" t="str">
        <f aca="false">IF(OR($B6="",GF$2=""),"",SUMIFS(INDEX(Tbl_Marks,MATCH($B6,Tbl_Student_Names,0),),Entry!$A$4:$EP$4,GF$2,Entry!$A$5:$EP$5,GF$1) / SUMIFS(Entry!$C$6:$EP$6,Entry!$C$4:$EP$4,GF$2,Entry!$C$5:$EP$5,GF$1))</f>
        <v/>
      </c>
      <c r="GG6" s="222" t="str">
        <f aca="false">IF(OR($B6="",GG$2=""),"",SUMIFS(INDEX(Tbl_Marks,MATCH($B6,Tbl_Student_Names,0),),Entry!$A$4:$EP$4,GG$2,Entry!$A$5:$EP$5,GG$1) / SUMIFS(Entry!$C$6:$EP$6,Entry!$C$4:$EP$4,GG$2,Entry!$C$5:$EP$5,GG$1))</f>
        <v/>
      </c>
      <c r="GH6" s="222" t="str">
        <f aca="false">IF(OR($B6="",GH$2=""),"",SUMIFS(INDEX(Tbl_Marks,MATCH($B6,Tbl_Student_Names,0),),Entry!$A$4:$EP$4,GH$2,Entry!$A$5:$EP$5,GH$1) / SUMIFS(Entry!$C$6:$EP$6,Entry!$C$4:$EP$4,GH$2,Entry!$C$5:$EP$5,GH$1))</f>
        <v/>
      </c>
      <c r="GI6" s="222" t="str">
        <f aca="false">IF(OR($B6="",GI$2=""),"",SUMIFS(INDEX(Tbl_Marks,MATCH($B6,Tbl_Student_Names,0),),Entry!$A$4:$EP$4,GI$2,Entry!$A$5:$EP$5,GI$1) / SUMIFS(Entry!$C$6:$EP$6,Entry!$C$4:$EP$4,GI$2,Entry!$C$5:$EP$5,GI$1))</f>
        <v/>
      </c>
      <c r="GJ6" s="222" t="str">
        <f aca="false">IF(OR($B6="",GJ$2=""),"",SUMIFS(INDEX(Tbl_Marks,MATCH($B6,Tbl_Student_Names,0),),Entry!$A$4:$EP$4,GJ$2,Entry!$A$5:$EP$5,GJ$1) / SUMIFS(Entry!$C$6:$EP$6,Entry!$C$4:$EP$4,GJ$2,Entry!$C$5:$EP$5,GJ$1))</f>
        <v/>
      </c>
      <c r="GK6" s="222" t="str">
        <f aca="false">IF(OR($B6="",GK$2=""),"",SUMIFS(INDEX(Tbl_Marks,MATCH($B6,Tbl_Student_Names,0),),Entry!$A$4:$EP$4,GK$2,Entry!$A$5:$EP$5,GK$1) / SUMIFS(Entry!$C$6:$EP$6,Entry!$C$4:$EP$4,GK$2,Entry!$C$5:$EP$5,GK$1))</f>
        <v/>
      </c>
      <c r="GL6" s="222" t="str">
        <f aca="false">IF(OR($B6="",GL$2=""),"",SUMIFS(INDEX(Tbl_Marks,MATCH($B6,Tbl_Student_Names,0),),Entry!$A$4:$EP$4,GL$2,Entry!$A$5:$EP$5,GL$1) / SUMIFS(Entry!$C$6:$EP$6,Entry!$C$4:$EP$4,GL$2,Entry!$C$5:$EP$5,GL$1))</f>
        <v/>
      </c>
      <c r="GM6" s="222" t="str">
        <f aca="false">IF(OR($B6="",GM$2=""),"",SUMIFS(INDEX(Tbl_Marks,MATCH($B6,Tbl_Student_Names,0),),Entry!$A$4:$EP$4,GM$2,Entry!$A$5:$EP$5,GM$1) / SUMIFS(Entry!$C$6:$EP$6,Entry!$C$4:$EP$4,GM$2,Entry!$C$5:$EP$5,GM$1))</f>
        <v/>
      </c>
      <c r="GN6" s="222" t="str">
        <f aca="false">IF(OR($B6="",GN$2=""),"",SUMIFS(INDEX(Tbl_Marks,MATCH($B6,Tbl_Student_Names,0),),Entry!$A$4:$EP$4,GN$2,Entry!$A$5:$EP$5,GN$1) / SUMIFS(Entry!$C$6:$EP$6,Entry!$C$4:$EP$4,GN$2,Entry!$C$5:$EP$5,GN$1))</f>
        <v/>
      </c>
      <c r="GO6" s="222" t="str">
        <f aca="false">IF(OR($B6="",GO$2=""),"",SUMIFS(INDEX(Tbl_Marks,MATCH($B6,Tbl_Student_Names,0),),Entry!$A$4:$EP$4,GO$2,Entry!$A$5:$EP$5,GO$1) / SUMIFS(Entry!$C$6:$EP$6,Entry!$C$4:$EP$4,GO$2,Entry!$C$5:$EP$5,GO$1))</f>
        <v/>
      </c>
      <c r="GP6" s="222" t="str">
        <f aca="false">IF(OR($B6="",GP$2=""),"",SUMIFS(INDEX(Tbl_Marks,MATCH($B6,Tbl_Student_Names,0),),Entry!$A$4:$EP$4,GP$2,Entry!$A$5:$EP$5,GP$1) / SUMIFS(Entry!$C$6:$EP$6,Entry!$C$4:$EP$4,GP$2,Entry!$C$5:$EP$5,GP$1))</f>
        <v/>
      </c>
      <c r="GQ6" s="223" t="str">
        <f aca="false" t="array" ref="GQ6:GQ6">IF(OR(GQ$1="",$B6=""),"",SUMPRODUCT(TRANSPOSE($BC6:$BN6),(Settings!$D$19:$D$30)))</f>
        <v/>
      </c>
      <c r="GR6" s="223" t="str">
        <f aca="false" t="array" ref="GR6:GR6">IF(OR(GR$1="",$B6=""),"",SUMPRODUCT(TRANSPOSE($BO6:$BZ6),(Settings!$D$19:$D$30)))</f>
        <v/>
      </c>
      <c r="GS6" s="223" t="str">
        <f aca="false" t="array" ref="GS6:GS6">IF(OR(GS$1="",$B6=""),"",SUMPRODUCT(TRANSPOSE($CA6:$CL6),(Settings!$D$19:$D$30)))</f>
        <v/>
      </c>
      <c r="GT6" s="223" t="str">
        <f aca="false" t="array" ref="GT6:GT6">IF(OR(GT$1="",$B6=""),"",SUMPRODUCT(TRANSPOSE($CM6:$CX6),(Settings!$D$19:$D$30)))</f>
        <v/>
      </c>
      <c r="GU6" s="223" t="str">
        <f aca="false" t="array" ref="GU6:GU6">IF(OR(GU$1="",$B6=""),"",SUMPRODUCT(TRANSPOSE($CY6:$DJ6),(Settings!$D$19:$D$30)))</f>
        <v/>
      </c>
      <c r="GV6" s="223" t="str">
        <f aca="false" t="array" ref="GV6:GV6">IF(OR(GV$1="",$B6=""),"",SUMPRODUCT(TRANSPOSE($DK6:$DV6),(Settings!$D$19:$D$30)))</f>
        <v/>
      </c>
      <c r="GW6" s="223" t="str">
        <f aca="false" t="array" ref="GW6:GW6">IF(OR(GW$1="",$B6=""),"",SUMPRODUCT(TRANSPOSE($DW6:$EH6),(Settings!$D$19:$D$30)))</f>
        <v/>
      </c>
      <c r="GX6" s="223" t="str">
        <f aca="false" t="array" ref="GX6:GX6">IF(OR(GX$1="",$B6=""),"",SUMPRODUCT(TRANSPOSE($EI6:$ET6),(Settings!$D$19:$D$30)))</f>
        <v/>
      </c>
      <c r="GY6" s="223" t="str">
        <f aca="false" t="array" ref="GY6:GY6">IF(OR(GY$1="",$B6=""),"",SUMPRODUCT(TRANSPOSE($EU6:$FF6),(Settings!$D$19:$D$30)))</f>
        <v/>
      </c>
      <c r="GZ6" s="223" t="str">
        <f aca="false" t="array" ref="GZ6:GZ6">IF(OR(GZ$1="",$B6=""),"",SUMPRODUCT(TRANSPOSE($FG6:$FR6),(Settings!$D$19:$D$30)))</f>
        <v/>
      </c>
      <c r="HA6" s="223" t="str">
        <f aca="false" t="array" ref="HA6:HA6">IF(OR(HA$1="",$B6=""),"",SUMPRODUCT(TRANSPOSE($FS6:$GD6),(Settings!$D$19:$D$30)))</f>
        <v/>
      </c>
      <c r="HB6" s="224" t="str">
        <f aca="false" t="array" ref="HB6:HB6">IF(OR(HB$1="",$B6=""),"",SUMPRODUCT(TRANSPOSE($GE6:$GP6),(Settings!$D$19:$D$30)))</f>
        <v/>
      </c>
      <c r="HC6" s="225"/>
      <c r="HD6" s="222" t="str">
        <f aca="false">IF(OR(HD$2="",$B6=""),"",SUMIFS(INDEX(Tbl_Marks,MATCH($B6,Tbl_Student_Names,0),),Entry!$A$4:$EP$4,HD$2) / SUMIFS(Entry!$C$6:$EP$6,Entry!$C$4:$EP$4,HD$2))</f>
        <v/>
      </c>
      <c r="HE6" s="222" t="str">
        <f aca="false">IF(OR(HE$2="",$B6=""),"",SUMIFS(INDEX(Tbl_Marks,MATCH($B6,Tbl_Student_Names,0),),Entry!$A$4:$EP$4,HE$2) / SUMIFS(Entry!$C$6:$EP$6,Entry!$C$4:$EP$4,HE$2))</f>
        <v/>
      </c>
      <c r="HF6" s="222" t="str">
        <f aca="false">IF(OR(HF$2="",$B6=""),"",SUMIFS(INDEX(Tbl_Marks,MATCH($B6,Tbl_Student_Names,0),),Entry!$A$4:$EP$4,HF$2) / SUMIFS(Entry!$C$6:$EP$6,Entry!$C$4:$EP$4,HF$2))</f>
        <v/>
      </c>
      <c r="HG6" s="222" t="str">
        <f aca="false">IF(OR(HG$2="",$B6=""),"",SUMIFS(INDEX(Tbl_Marks,MATCH($B6,Tbl_Student_Names,0),),Entry!$A$4:$EP$4,HG$2) / SUMIFS(Entry!$C$6:$EP$6,Entry!$C$4:$EP$4,HG$2))</f>
        <v/>
      </c>
      <c r="HH6" s="222" t="str">
        <f aca="false">IF(OR(HH$2="",$B6=""),"",SUMIFS(INDEX(Tbl_Marks,MATCH($B6,Tbl_Student_Names,0),),Entry!$A$4:$EP$4,HH$2) / SUMIFS(Entry!$C$6:$EP$6,Entry!$C$4:$EP$4,HH$2))</f>
        <v/>
      </c>
      <c r="HI6" s="222" t="str">
        <f aca="false">IF(OR(HI$2="",$B6=""),"",SUMIFS(INDEX(Tbl_Marks,MATCH($B6,Tbl_Student_Names,0),),Entry!$A$4:$EP$4,HI$2) / SUMIFS(Entry!$C$6:$EP$6,Entry!$C$4:$EP$4,HI$2))</f>
        <v/>
      </c>
      <c r="HJ6" s="222" t="str">
        <f aca="false">IF(OR(HJ$2="",$B6=""),"",SUMIFS(INDEX(Tbl_Marks,MATCH($B6,Tbl_Student_Names,0),),Entry!$A$4:$EP$4,HJ$2) / SUMIFS(Entry!$C$6:$EP$6,Entry!$C$4:$EP$4,HJ$2))</f>
        <v/>
      </c>
      <c r="HK6" s="222" t="str">
        <f aca="false">IF(OR(HK$2="",$B6=""),"",SUMIFS(INDEX(Tbl_Marks,MATCH($B6,Tbl_Student_Names,0),),Entry!$A$4:$EP$4,HK$2) / SUMIFS(Entry!$C$6:$EP$6,Entry!$C$4:$EP$4,HK$2))</f>
        <v/>
      </c>
      <c r="HL6" s="222" t="str">
        <f aca="false">IF(OR(HL$2="",$B6=""),"",SUMIFS(INDEX(Tbl_Marks,MATCH($B6,Tbl_Student_Names,0),),Entry!$A$4:$EP$4,HL$2) / SUMIFS(Entry!$C$6:$EP$6,Entry!$C$4:$EP$4,HL$2))</f>
        <v/>
      </c>
      <c r="HM6" s="222" t="str">
        <f aca="false">IF(OR(HM$2="",$B6=""),"",SUMIFS(INDEX(Tbl_Marks,MATCH($B6,Tbl_Student_Names,0),),Entry!$A$4:$EP$4,HM$2) / SUMIFS(Entry!$C$6:$EP$6,Entry!$C$4:$EP$4,HM$2))</f>
        <v/>
      </c>
      <c r="HN6" s="222" t="str">
        <f aca="false">IF(OR(HN$2="",$B6=""),"",SUMIFS(INDEX(Tbl_Marks,MATCH($B6,Tbl_Student_Names,0),),Entry!$A$4:$EP$4,HN$2) / SUMIFS(Entry!$C$6:$EP$6,Entry!$C$4:$EP$4,HN$2))</f>
        <v/>
      </c>
      <c r="HO6" s="222" t="str">
        <f aca="false">IF(OR(HO$2="",$B6=""),"",SUMIFS(INDEX(Tbl_Marks,MATCH($B6,Tbl_Student_Names,0),),Entry!$A$4:$EP$4,HO$2) / SUMIFS(Entry!$C$6:$EP$6,Entry!$C$4:$EP$4,HO$2))</f>
        <v/>
      </c>
      <c r="HP6" s="222" t="str">
        <f aca="false">IF($B6="","",AVERAGE($GQ6:$HB6))</f>
        <v/>
      </c>
    </row>
    <row r="7" customFormat="false" ht="15" hidden="false" customHeight="false" outlineLevel="0" collapsed="false">
      <c r="A7" s="201" t="n">
        <f aca="false">INDEX(Tbl_Marks,ROW(A7)-ROW($A$2),1)</f>
        <v>0</v>
      </c>
      <c r="B7" s="201" t="str">
        <f aca="false">IF(LEN(INDEX(Tbl_Marks,ROW(B7)-ROW($B$2),2))=0,"",INDEX(Tbl_Marks,ROW(B7)-ROW($B$2),2))</f>
        <v/>
      </c>
      <c r="C7" s="201" t="str">
        <f aca="false">IF(OR($B7="",C$2=""),"",SUMIF(Entry!$A$4:$EP$4,C$2,INDEX(Tbl_Marks,MATCH($B7,Tbl_Student_Names,0),)))</f>
        <v/>
      </c>
      <c r="D7" s="201" t="str">
        <f aca="false">IF(OR($B7="",D$2=""),"",SUMIF(Entry!$A$4:$EP$4,D$2,INDEX(Tbl_Marks,MATCH($B7,Tbl_Student_Names,0),)))</f>
        <v/>
      </c>
      <c r="E7" s="201" t="str">
        <f aca="false">IF(OR($B7="",E$2=""),"",SUMIF(Entry!$A$4:$EP$4,E$2,INDEX(Tbl_Marks,MATCH($B7,Tbl_Student_Names,0),)))</f>
        <v/>
      </c>
      <c r="F7" s="201" t="str">
        <f aca="false">IF(OR($B7="",F$2=""),"",SUMIF(Entry!$A$4:$EP$4,F$2,INDEX(Tbl_Marks,MATCH($B7,Tbl_Student_Names,0),)))</f>
        <v/>
      </c>
      <c r="G7" s="201" t="str">
        <f aca="false">IF(OR($B7="",G$2=""),"",SUMIF(Entry!$A$4:$EP$4,G$2,INDEX(Tbl_Marks,MATCH($B7,Tbl_Student_Names,0),)))</f>
        <v/>
      </c>
      <c r="H7" s="201" t="str">
        <f aca="false">IF(OR($B7="",H$2=""),"",SUMIF(Entry!$A$4:$EP$4,H$2,INDEX(Tbl_Marks,MATCH($B7,Tbl_Student_Names,0),)))</f>
        <v/>
      </c>
      <c r="I7" s="201" t="str">
        <f aca="false">IF(OR($B7="",I$2=""),"",SUMIF(Entry!$A$4:$EP$4,I$2,INDEX(Tbl_Marks,MATCH($B7,Tbl_Student_Names,0),)))</f>
        <v/>
      </c>
      <c r="J7" s="201" t="str">
        <f aca="false">IF(OR($B7="",J$2=""),"",SUMIF(Entry!$A$4:$EP$4,J$2,INDEX(Tbl_Marks,MATCH($B7,Tbl_Student_Names,0),)))</f>
        <v/>
      </c>
      <c r="K7" s="201" t="str">
        <f aca="false">IF(OR($B7="",K$2=""),"",SUMIF(Entry!$A$4:$EP$4,K$2,INDEX(Tbl_Marks,MATCH($B7,Tbl_Student_Names,0),)))</f>
        <v/>
      </c>
      <c r="L7" s="201" t="str">
        <f aca="false">IF(OR($B7="",L$2=""),"",SUMIF(Entry!$A$4:$EP$4,L$2,INDEX(Tbl_Marks,MATCH($B7,Tbl_Student_Names,0),)))</f>
        <v/>
      </c>
      <c r="M7" s="201" t="str">
        <f aca="false">IF(OR($B7="",M$2=""),"",SUMIF(Entry!$A$4:$EP$4,M$2,INDEX(Tbl_Marks,MATCH($B7,Tbl_Student_Names,0),)))</f>
        <v/>
      </c>
      <c r="N7" s="201" t="str">
        <f aca="false">IF(OR($B7="",N$2=""),"",SUMIF(Entry!$A$4:$EP$4,N$2,INDEX(Tbl_Marks,MATCH($B7,Tbl_Student_Names,0),)))</f>
        <v/>
      </c>
      <c r="O7" s="217" t="str">
        <f aca="false">IF($B7="","",(HP7*Num_Subjects*100))</f>
        <v/>
      </c>
      <c r="P7" s="218" t="str">
        <f aca="false" t="array" ref="P7:P7">IF(OR($B7="",P$2=""),"",IF(MIN(IF(Help_Lookup_Tests=P$2,$BC7:$GP7,""))&gt;=I_PassPercentage,"PASS","FAIL"))</f>
        <v/>
      </c>
      <c r="Q7" s="218" t="str">
        <f aca="false" t="array" ref="Q7:Q7">IF(OR($B7="",Q$2=""),"",IF(MIN(IF(Help_Lookup_Tests=Q$2,$BC7:$GP7,""))&gt;=I_PassPercentage,"PASS","FAIL"))</f>
        <v/>
      </c>
      <c r="R7" s="218" t="str">
        <f aca="false" t="array" ref="R7:R7">IF(OR($B7="",R$2=""),"",IF(MIN(IF(Help_Lookup_Tests=R$2,$BC7:$GP7,""))&gt;=I_PassPercentage,"PASS","FAIL"))</f>
        <v/>
      </c>
      <c r="S7" s="218" t="str">
        <f aca="false" t="array" ref="S7:S7">IF(OR($B7="",S$2=""),"",IF(MIN(IF(Help_Lookup_Tests=S$2,$BC7:$GP7,""))&gt;=I_PassPercentage,"PASS","FAIL"))</f>
        <v/>
      </c>
      <c r="T7" s="218" t="str">
        <f aca="false" t="array" ref="T7:T7">IF(OR($B7="",T$2=""),"",IF(MIN(IF(Help_Lookup_Tests=T$2,$BC7:$GP7,""))&gt;=I_PassPercentage,"PASS","FAIL"))</f>
        <v/>
      </c>
      <c r="U7" s="218" t="str">
        <f aca="false" t="array" ref="U7:U7">IF(OR($B7="",U$2=""),"",IF(MIN(IF(Help_Lookup_Tests=U$2,$BC7:$GP7,""))&gt;=I_PassPercentage,"PASS","FAIL"))</f>
        <v/>
      </c>
      <c r="V7" s="218" t="str">
        <f aca="false" t="array" ref="V7:V7">IF(OR($B7="",V$2=""),"",IF(MIN(IF(Help_Lookup_Tests=V$2,$BC7:$GP7,""))&gt;=I_PassPercentage,"PASS","FAIL"))</f>
        <v/>
      </c>
      <c r="W7" s="218" t="str">
        <f aca="false" t="array" ref="W7:W7">IF(OR($B7="",W$2=""),"",IF(MIN(IF(Help_Lookup_Tests=W$2,$BC7:$GP7,""))&gt;=I_PassPercentage,"PASS","FAIL"))</f>
        <v/>
      </c>
      <c r="X7" s="218" t="str">
        <f aca="false" t="array" ref="X7:X7">IF(OR($B7="",X$2=""),"",IF(MIN(IF(Help_Lookup_Tests=X$2,$BC7:$GP7,""))&gt;=I_PassPercentage,"PASS","FAIL"))</f>
        <v/>
      </c>
      <c r="Y7" s="218" t="str">
        <f aca="false" t="array" ref="Y7:Y7">IF(OR($B7="",Y$2=""),"",IF(MIN(IF(Help_Lookup_Tests=Y$2,$BC7:$GP7,""))&gt;=I_PassPercentage,"PASS","FAIL"))</f>
        <v/>
      </c>
      <c r="Z7" s="218" t="str">
        <f aca="false" t="array" ref="Z7:Z7">IF(OR($B7="",Z$2=""),"",IF(MIN(IF(Help_Lookup_Tests=Z$2,$BC7:$GP7,""))&gt;=I_PassPercentage,"PASS","FAIL"))</f>
        <v/>
      </c>
      <c r="AA7" s="218" t="str">
        <f aca="false" t="array" ref="AA7:AA7">IF(OR($B7="",AA$2=""),"",IF(MIN(IF(Help_Lookup_Tests=AA$2,$BC7:$GP7,""))&gt;=I_PassPercentage,"PASS","FAIL"))</f>
        <v/>
      </c>
      <c r="AB7" s="227" t="str">
        <f aca="false" t="array" ref="AB7:AB7">IF(OR($B7=""),"",IF(MIN(IF($GQ$2:$HB$2="FINAL",$GQ7:$HB7,""))&gt;=I_PassPercentage,"PASS","FAIL"))</f>
        <v/>
      </c>
      <c r="AC7" s="201" t="str">
        <f aca="false">IF(OR($B7="",AC$2="",P7="FAIL"),"",C7)</f>
        <v/>
      </c>
      <c r="AD7" s="201" t="str">
        <f aca="false">IF(OR($B7="",AD$2="",Q7="FAIL"),"",D7)</f>
        <v/>
      </c>
      <c r="AE7" s="201" t="str">
        <f aca="false">IF(OR($B7="",AE$2="",R7="FAIL"),"",E7)</f>
        <v/>
      </c>
      <c r="AF7" s="201" t="str">
        <f aca="false">IF(OR($B7="",AF$2="",S7="FAIL"),"",F7)</f>
        <v/>
      </c>
      <c r="AG7" s="201" t="str">
        <f aca="false">IF(OR($B7="",AG$2="",T7="FAIL"),"",G7)</f>
        <v/>
      </c>
      <c r="AH7" s="201" t="str">
        <f aca="false">IF(OR($B7="",AH$2="",U7="FAIL"),"",H7)</f>
        <v/>
      </c>
      <c r="AI7" s="201" t="str">
        <f aca="false">IF(OR($B7="",AI$2="",V7="FAIL"),"",I7)</f>
        <v/>
      </c>
      <c r="AJ7" s="201" t="str">
        <f aca="false">IF(OR($B7="",AJ$2="",W7="FAIL"),"",J7)</f>
        <v/>
      </c>
      <c r="AK7" s="201" t="str">
        <f aca="false">IF(OR($B7="",AK$2="",X7="FAIL"),"",K7)</f>
        <v/>
      </c>
      <c r="AL7" s="201" t="str">
        <f aca="false">IF(OR($B7="",AL$2="",Y7="FAIL"),"",L7)</f>
        <v/>
      </c>
      <c r="AM7" s="201" t="str">
        <f aca="false">IF(OR($B7="",AM$2="",Z7="FAIL"),"",M7)</f>
        <v/>
      </c>
      <c r="AN7" s="201" t="str">
        <f aca="false">IF(OR($B7="",AN$2="",AA7="FAIL"),"",N7)</f>
        <v/>
      </c>
      <c r="AO7" s="220" t="str">
        <f aca="false">IF(OR($B7="",AB7="FAIL"),"",O7)</f>
        <v/>
      </c>
      <c r="AP7" s="221" t="str">
        <f aca="false">IFERROR(IF(OR(AP$2="",$B7=""),"",RANK(AC7,AC$3:AC$52,0)),"NR")</f>
        <v/>
      </c>
      <c r="AQ7" s="221" t="str">
        <f aca="false">IFERROR(IF(OR(AQ$2="",$B7=""),"",RANK(AD7,AD$3:AD$52,0)),"NR")</f>
        <v/>
      </c>
      <c r="AR7" s="221" t="str">
        <f aca="false">IFERROR(IF(OR(AR$2="",$B7=""),"",RANK(AE7,AE$3:AE$52,0)),"NR")</f>
        <v/>
      </c>
      <c r="AS7" s="221" t="str">
        <f aca="false">IFERROR(IF(OR(AS$2="",$B7=""),"",RANK(AF7,AF$3:AF$52,0)),"NR")</f>
        <v/>
      </c>
      <c r="AT7" s="221" t="str">
        <f aca="false">IFERROR(IF(OR(AT$2="",$B7=""),"",RANK(AG7,AG$3:AG$52,0)),"NR")</f>
        <v/>
      </c>
      <c r="AU7" s="221" t="str">
        <f aca="false">IFERROR(IF(OR(AU$2="",$B7=""),"",RANK(AH7,AH$3:AH$52,0)),"NR")</f>
        <v/>
      </c>
      <c r="AV7" s="221" t="str">
        <f aca="false">IFERROR(IF(OR(AV$2="",$B7=""),"",RANK(AI7,AI$3:AI$52,0)),"NR")</f>
        <v/>
      </c>
      <c r="AW7" s="221" t="str">
        <f aca="false">IFERROR(IF(OR(AW$2="",$B7=""),"",RANK(AJ7,AJ$3:AJ$52,0)),"NR")</f>
        <v/>
      </c>
      <c r="AX7" s="221" t="str">
        <f aca="false">IFERROR(IF(OR(AX$2="",$B7=""),"",RANK(AK7,AK$3:AK$52,0)),"NR")</f>
        <v/>
      </c>
      <c r="AY7" s="221" t="str">
        <f aca="false">IFERROR(IF(OR(AY$2="",$B7=""),"",RANK(AL7,AL$3:AL$52,0)),"NR")</f>
        <v/>
      </c>
      <c r="AZ7" s="221" t="str">
        <f aca="false">IFERROR(IF(OR(AZ$2="",$B7=""),"",RANK(AM7,AM$3:AM$52,0)),"NR")</f>
        <v/>
      </c>
      <c r="BA7" s="221" t="str">
        <f aca="false">IFERROR(IF(OR(BA$2="",$B7=""),"",RANK(AN7,AN$3:AN$52,0)),"NR")</f>
        <v/>
      </c>
      <c r="BB7" s="211" t="str">
        <f aca="false">IFERROR(IF($B7="","",RANK(AO7,AO$3:AO$52,0)),"NR")</f>
        <v/>
      </c>
      <c r="BC7" s="222" t="str">
        <f aca="false">IF(OR($B7="",BC$2=""),"",SUMIFS(INDEX(Tbl_Marks,MATCH($B7,Tbl_Student_Names,0),),Entry!$A$4:$EP$4,BC$2,Entry!$A$5:$EP$5,BC$1) / SUMIFS(Entry!$C$6:$EP$6,Entry!$C$4:$EP$4,BC$2,Entry!$C$5:$EP$5,BC$1))</f>
        <v/>
      </c>
      <c r="BD7" s="222" t="str">
        <f aca="false">IF(OR($B7="",BD$2=""),"",SUMIFS(INDEX(Tbl_Marks,MATCH($B7,Tbl_Student_Names,0),),Entry!$A$4:$EP$4,BD$2,Entry!$A$5:$EP$5,BD$1) / SUMIFS(Entry!$C$6:$EP$6,Entry!$C$4:$EP$4,BD$2,Entry!$C$5:$EP$5,BD$1))</f>
        <v/>
      </c>
      <c r="BE7" s="222" t="str">
        <f aca="false">IF(OR($B7="",BE$2=""),"",SUMIFS(INDEX(Tbl_Marks,MATCH($B7,Tbl_Student_Names,0),),Entry!$A$4:$EP$4,BE$2,Entry!$A$5:$EP$5,BE$1) / SUMIFS(Entry!$C$6:$EP$6,Entry!$C$4:$EP$4,BE$2,Entry!$C$5:$EP$5,BE$1))</f>
        <v/>
      </c>
      <c r="BF7" s="222" t="str">
        <f aca="false">IF(OR($B7="",BF$2=""),"",SUMIFS(INDEX(Tbl_Marks,MATCH($B7,Tbl_Student_Names,0),),Entry!$A$4:$EP$4,BF$2,Entry!$A$5:$EP$5,BF$1) / SUMIFS(Entry!$C$6:$EP$6,Entry!$C$4:$EP$4,BF$2,Entry!$C$5:$EP$5,BF$1))</f>
        <v/>
      </c>
      <c r="BG7" s="222" t="str">
        <f aca="false">IF(OR($B7="",BG$2=""),"",SUMIFS(INDEX(Tbl_Marks,MATCH($B7,Tbl_Student_Names,0),),Entry!$A$4:$EP$4,BG$2,Entry!$A$5:$EP$5,BG$1) / SUMIFS(Entry!$C$6:$EP$6,Entry!$C$4:$EP$4,BG$2,Entry!$C$5:$EP$5,BG$1))</f>
        <v/>
      </c>
      <c r="BH7" s="222" t="str">
        <f aca="false">IF(OR($B7="",BH$2=""),"",SUMIFS(INDEX(Tbl_Marks,MATCH($B7,Tbl_Student_Names,0),),Entry!$A$4:$EP$4,BH$2,Entry!$A$5:$EP$5,BH$1) / SUMIFS(Entry!$C$6:$EP$6,Entry!$C$4:$EP$4,BH$2,Entry!$C$5:$EP$5,BH$1))</f>
        <v/>
      </c>
      <c r="BI7" s="222" t="str">
        <f aca="false">IF(OR($B7="",BI$2=""),"",SUMIFS(INDEX(Tbl_Marks,MATCH($B7,Tbl_Student_Names,0),),Entry!$A$4:$EP$4,BI$2,Entry!$A$5:$EP$5,BI$1) / SUMIFS(Entry!$C$6:$EP$6,Entry!$C$4:$EP$4,BI$2,Entry!$C$5:$EP$5,BI$1))</f>
        <v/>
      </c>
      <c r="BJ7" s="222" t="str">
        <f aca="false">IF(OR($B7="",BJ$2=""),"",SUMIFS(INDEX(Tbl_Marks,MATCH($B7,Tbl_Student_Names,0),),Entry!$A$4:$EP$4,BJ$2,Entry!$A$5:$EP$5,BJ$1) / SUMIFS(Entry!$C$6:$EP$6,Entry!$C$4:$EP$4,BJ$2,Entry!$C$5:$EP$5,BJ$1))</f>
        <v/>
      </c>
      <c r="BK7" s="222" t="str">
        <f aca="false">IF(OR($B7="",BK$2=""),"",SUMIFS(INDEX(Tbl_Marks,MATCH($B7,Tbl_Student_Names,0),),Entry!$A$4:$EP$4,BK$2,Entry!$A$5:$EP$5,BK$1) / SUMIFS(Entry!$C$6:$EP$6,Entry!$C$4:$EP$4,BK$2,Entry!$C$5:$EP$5,BK$1))</f>
        <v/>
      </c>
      <c r="BL7" s="222" t="str">
        <f aca="false">IF(OR($B7="",BL$2=""),"",SUMIFS(INDEX(Tbl_Marks,MATCH($B7,Tbl_Student_Names,0),),Entry!$A$4:$EP$4,BL$2,Entry!$A$5:$EP$5,BL$1) / SUMIFS(Entry!$C$6:$EP$6,Entry!$C$4:$EP$4,BL$2,Entry!$C$5:$EP$5,BL$1))</f>
        <v/>
      </c>
      <c r="BM7" s="222" t="str">
        <f aca="false">IF(OR($B7="",BM$2=""),"",SUMIFS(INDEX(Tbl_Marks,MATCH($B7,Tbl_Student_Names,0),),Entry!$A$4:$EP$4,BM$2,Entry!$A$5:$EP$5,BM$1) / SUMIFS(Entry!$C$6:$EP$6,Entry!$C$4:$EP$4,BM$2,Entry!$C$5:$EP$5,BM$1))</f>
        <v/>
      </c>
      <c r="BN7" s="222" t="str">
        <f aca="false">IF(OR($B7="",BN$2=""),"",SUMIFS(INDEX(Tbl_Marks,MATCH($B7,Tbl_Student_Names,0),),Entry!$A$4:$EP$4,BN$2,Entry!$A$5:$EP$5,BN$1) / SUMIFS(Entry!$C$6:$EP$6,Entry!$C$4:$EP$4,BN$2,Entry!$C$5:$EP$5,BN$1))</f>
        <v/>
      </c>
      <c r="BO7" s="222" t="str">
        <f aca="false">IF(OR($B7="",BO$2=""),"",SUMIFS(INDEX(Tbl_Marks,MATCH($B7,Tbl_Student_Names,0),),Entry!$A$4:$EP$4,BO$2,Entry!$A$5:$EP$5,BO$1) / SUMIFS(Entry!$C$6:$EP$6,Entry!$C$4:$EP$4,BO$2,Entry!$C$5:$EP$5,BO$1))</f>
        <v/>
      </c>
      <c r="BP7" s="222" t="str">
        <f aca="false">IF(OR($B7="",BP$2=""),"",SUMIFS(INDEX(Tbl_Marks,MATCH($B7,Tbl_Student_Names,0),),Entry!$A$4:$EP$4,BP$2,Entry!$A$5:$EP$5,BP$1) / SUMIFS(Entry!$C$6:$EP$6,Entry!$C$4:$EP$4,BP$2,Entry!$C$5:$EP$5,BP$1))</f>
        <v/>
      </c>
      <c r="BQ7" s="222" t="str">
        <f aca="false">IF(OR($B7="",BQ$2=""),"",SUMIFS(INDEX(Tbl_Marks,MATCH($B7,Tbl_Student_Names,0),),Entry!$A$4:$EP$4,BQ$2,Entry!$A$5:$EP$5,BQ$1) / SUMIFS(Entry!$C$6:$EP$6,Entry!$C$4:$EP$4,BQ$2,Entry!$C$5:$EP$5,BQ$1))</f>
        <v/>
      </c>
      <c r="BR7" s="222" t="str">
        <f aca="false">IF(OR($B7="",BR$2=""),"",SUMIFS(INDEX(Tbl_Marks,MATCH($B7,Tbl_Student_Names,0),),Entry!$A$4:$EP$4,BR$2,Entry!$A$5:$EP$5,BR$1) / SUMIFS(Entry!$C$6:$EP$6,Entry!$C$4:$EP$4,BR$2,Entry!$C$5:$EP$5,BR$1))</f>
        <v/>
      </c>
      <c r="BS7" s="222" t="str">
        <f aca="false">IF(OR($B7="",BS$2=""),"",SUMIFS(INDEX(Tbl_Marks,MATCH($B7,Tbl_Student_Names,0),),Entry!$A$4:$EP$4,BS$2,Entry!$A$5:$EP$5,BS$1) / SUMIFS(Entry!$C$6:$EP$6,Entry!$C$4:$EP$4,BS$2,Entry!$C$5:$EP$5,BS$1))</f>
        <v/>
      </c>
      <c r="BT7" s="222" t="str">
        <f aca="false">IF(OR($B7="",BT$2=""),"",SUMIFS(INDEX(Tbl_Marks,MATCH($B7,Tbl_Student_Names,0),),Entry!$A$4:$EP$4,BT$2,Entry!$A$5:$EP$5,BT$1) / SUMIFS(Entry!$C$6:$EP$6,Entry!$C$4:$EP$4,BT$2,Entry!$C$5:$EP$5,BT$1))</f>
        <v/>
      </c>
      <c r="BU7" s="222" t="str">
        <f aca="false">IF(OR($B7="",BU$2=""),"",SUMIFS(INDEX(Tbl_Marks,MATCH($B7,Tbl_Student_Names,0),),Entry!$A$4:$EP$4,BU$2,Entry!$A$5:$EP$5,BU$1) / SUMIFS(Entry!$C$6:$EP$6,Entry!$C$4:$EP$4,BU$2,Entry!$C$5:$EP$5,BU$1))</f>
        <v/>
      </c>
      <c r="BV7" s="222" t="str">
        <f aca="false">IF(OR($B7="",BV$2=""),"",SUMIFS(INDEX(Tbl_Marks,MATCH($B7,Tbl_Student_Names,0),),Entry!$A$4:$EP$4,BV$2,Entry!$A$5:$EP$5,BV$1) / SUMIFS(Entry!$C$6:$EP$6,Entry!$C$4:$EP$4,BV$2,Entry!$C$5:$EP$5,BV$1))</f>
        <v/>
      </c>
      <c r="BW7" s="222" t="str">
        <f aca="false">IF(OR($B7="",BW$2=""),"",SUMIFS(INDEX(Tbl_Marks,MATCH($B7,Tbl_Student_Names,0),),Entry!$A$4:$EP$4,BW$2,Entry!$A$5:$EP$5,BW$1) / SUMIFS(Entry!$C$6:$EP$6,Entry!$C$4:$EP$4,BW$2,Entry!$C$5:$EP$5,BW$1))</f>
        <v/>
      </c>
      <c r="BX7" s="222" t="str">
        <f aca="false">IF(OR($B7="",BX$2=""),"",SUMIFS(INDEX(Tbl_Marks,MATCH($B7,Tbl_Student_Names,0),),Entry!$A$4:$EP$4,BX$2,Entry!$A$5:$EP$5,BX$1) / SUMIFS(Entry!$C$6:$EP$6,Entry!$C$4:$EP$4,BX$2,Entry!$C$5:$EP$5,BX$1))</f>
        <v/>
      </c>
      <c r="BY7" s="222" t="str">
        <f aca="false">IF(OR($B7="",BY$2=""),"",SUMIFS(INDEX(Tbl_Marks,MATCH($B7,Tbl_Student_Names,0),),Entry!$A$4:$EP$4,BY$2,Entry!$A$5:$EP$5,BY$1) / SUMIFS(Entry!$C$6:$EP$6,Entry!$C$4:$EP$4,BY$2,Entry!$C$5:$EP$5,BY$1))</f>
        <v/>
      </c>
      <c r="BZ7" s="222" t="str">
        <f aca="false">IF(OR($B7="",BZ$2=""),"",SUMIFS(INDEX(Tbl_Marks,MATCH($B7,Tbl_Student_Names,0),),Entry!$A$4:$EP$4,BZ$2,Entry!$A$5:$EP$5,BZ$1) / SUMIFS(Entry!$C$6:$EP$6,Entry!$C$4:$EP$4,BZ$2,Entry!$C$5:$EP$5,BZ$1))</f>
        <v/>
      </c>
      <c r="CA7" s="222" t="str">
        <f aca="false">IF(OR($B7="",CA$2=""),"",SUMIFS(INDEX(Tbl_Marks,MATCH($B7,Tbl_Student_Names,0),),Entry!$A$4:$EP$4,CA$2,Entry!$A$5:$EP$5,CA$1) / SUMIFS(Entry!$C$6:$EP$6,Entry!$C$4:$EP$4,CA$2,Entry!$C$5:$EP$5,CA$1))</f>
        <v/>
      </c>
      <c r="CB7" s="222" t="str">
        <f aca="false">IF(OR($B7="",CB$2=""),"",SUMIFS(INDEX(Tbl_Marks,MATCH($B7,Tbl_Student_Names,0),),Entry!$A$4:$EP$4,CB$2,Entry!$A$5:$EP$5,CB$1) / SUMIFS(Entry!$C$6:$EP$6,Entry!$C$4:$EP$4,CB$2,Entry!$C$5:$EP$5,CB$1))</f>
        <v/>
      </c>
      <c r="CC7" s="222" t="str">
        <f aca="false">IF(OR($B7="",CC$2=""),"",SUMIFS(INDEX(Tbl_Marks,MATCH($B7,Tbl_Student_Names,0),),Entry!$A$4:$EP$4,CC$2,Entry!$A$5:$EP$5,CC$1) / SUMIFS(Entry!$C$6:$EP$6,Entry!$C$4:$EP$4,CC$2,Entry!$C$5:$EP$5,CC$1))</f>
        <v/>
      </c>
      <c r="CD7" s="222" t="str">
        <f aca="false">IF(OR($B7="",CD$2=""),"",SUMIFS(INDEX(Tbl_Marks,MATCH($B7,Tbl_Student_Names,0),),Entry!$A$4:$EP$4,CD$2,Entry!$A$5:$EP$5,CD$1) / SUMIFS(Entry!$C$6:$EP$6,Entry!$C$4:$EP$4,CD$2,Entry!$C$5:$EP$5,CD$1))</f>
        <v/>
      </c>
      <c r="CE7" s="222" t="str">
        <f aca="false">IF(OR($B7="",CE$2=""),"",SUMIFS(INDEX(Tbl_Marks,MATCH($B7,Tbl_Student_Names,0),),Entry!$A$4:$EP$4,CE$2,Entry!$A$5:$EP$5,CE$1) / SUMIFS(Entry!$C$6:$EP$6,Entry!$C$4:$EP$4,CE$2,Entry!$C$5:$EP$5,CE$1))</f>
        <v/>
      </c>
      <c r="CF7" s="222" t="str">
        <f aca="false">IF(OR($B7="",CF$2=""),"",SUMIFS(INDEX(Tbl_Marks,MATCH($B7,Tbl_Student_Names,0),),Entry!$A$4:$EP$4,CF$2,Entry!$A$5:$EP$5,CF$1) / SUMIFS(Entry!$C$6:$EP$6,Entry!$C$4:$EP$4,CF$2,Entry!$C$5:$EP$5,CF$1))</f>
        <v/>
      </c>
      <c r="CG7" s="222" t="str">
        <f aca="false">IF(OR($B7="",CG$2=""),"",SUMIFS(INDEX(Tbl_Marks,MATCH($B7,Tbl_Student_Names,0),),Entry!$A$4:$EP$4,CG$2,Entry!$A$5:$EP$5,CG$1) / SUMIFS(Entry!$C$6:$EP$6,Entry!$C$4:$EP$4,CG$2,Entry!$C$5:$EP$5,CG$1))</f>
        <v/>
      </c>
      <c r="CH7" s="222" t="str">
        <f aca="false">IF(OR($B7="",CH$2=""),"",SUMIFS(INDEX(Tbl_Marks,MATCH($B7,Tbl_Student_Names,0),),Entry!$A$4:$EP$4,CH$2,Entry!$A$5:$EP$5,CH$1) / SUMIFS(Entry!$C$6:$EP$6,Entry!$C$4:$EP$4,CH$2,Entry!$C$5:$EP$5,CH$1))</f>
        <v/>
      </c>
      <c r="CI7" s="222" t="str">
        <f aca="false">IF(OR($B7="",CI$2=""),"",SUMIFS(INDEX(Tbl_Marks,MATCH($B7,Tbl_Student_Names,0),),Entry!$A$4:$EP$4,CI$2,Entry!$A$5:$EP$5,CI$1) / SUMIFS(Entry!$C$6:$EP$6,Entry!$C$4:$EP$4,CI$2,Entry!$C$5:$EP$5,CI$1))</f>
        <v/>
      </c>
      <c r="CJ7" s="222" t="str">
        <f aca="false">IF(OR($B7="",CJ$2=""),"",SUMIFS(INDEX(Tbl_Marks,MATCH($B7,Tbl_Student_Names,0),),Entry!$A$4:$EP$4,CJ$2,Entry!$A$5:$EP$5,CJ$1) / SUMIFS(Entry!$C$6:$EP$6,Entry!$C$4:$EP$4,CJ$2,Entry!$C$5:$EP$5,CJ$1))</f>
        <v/>
      </c>
      <c r="CK7" s="222" t="str">
        <f aca="false">IF(OR($B7="",CK$2=""),"",SUMIFS(INDEX(Tbl_Marks,MATCH($B7,Tbl_Student_Names,0),),Entry!$A$4:$EP$4,CK$2,Entry!$A$5:$EP$5,CK$1) / SUMIFS(Entry!$C$6:$EP$6,Entry!$C$4:$EP$4,CK$2,Entry!$C$5:$EP$5,CK$1))</f>
        <v/>
      </c>
      <c r="CL7" s="222" t="str">
        <f aca="false">IF(OR($B7="",CL$2=""),"",SUMIFS(INDEX(Tbl_Marks,MATCH($B7,Tbl_Student_Names,0),),Entry!$A$4:$EP$4,CL$2,Entry!$A$5:$EP$5,CL$1) / SUMIFS(Entry!$C$6:$EP$6,Entry!$C$4:$EP$4,CL$2,Entry!$C$5:$EP$5,CL$1))</f>
        <v/>
      </c>
      <c r="CM7" s="222" t="str">
        <f aca="false">IF(OR($B7="",CM$2=""),"",SUMIFS(INDEX(Tbl_Marks,MATCH($B7,Tbl_Student_Names,0),),Entry!$A$4:$EP$4,CM$2,Entry!$A$5:$EP$5,CM$1) / SUMIFS(Entry!$C$6:$EP$6,Entry!$C$4:$EP$4,CM$2,Entry!$C$5:$EP$5,CM$1))</f>
        <v/>
      </c>
      <c r="CN7" s="222" t="str">
        <f aca="false">IF(OR($B7="",CN$2=""),"",SUMIFS(INDEX(Tbl_Marks,MATCH($B7,Tbl_Student_Names,0),),Entry!$A$4:$EP$4,CN$2,Entry!$A$5:$EP$5,CN$1) / SUMIFS(Entry!$C$6:$EP$6,Entry!$C$4:$EP$4,CN$2,Entry!$C$5:$EP$5,CN$1))</f>
        <v/>
      </c>
      <c r="CO7" s="222" t="str">
        <f aca="false">IF(OR($B7="",CO$2=""),"",SUMIFS(INDEX(Tbl_Marks,MATCH($B7,Tbl_Student_Names,0),),Entry!$A$4:$EP$4,CO$2,Entry!$A$5:$EP$5,CO$1) / SUMIFS(Entry!$C$6:$EP$6,Entry!$C$4:$EP$4,CO$2,Entry!$C$5:$EP$5,CO$1))</f>
        <v/>
      </c>
      <c r="CP7" s="222" t="str">
        <f aca="false">IF(OR($B7="",CP$2=""),"",SUMIFS(INDEX(Tbl_Marks,MATCH($B7,Tbl_Student_Names,0),),Entry!$A$4:$EP$4,CP$2,Entry!$A$5:$EP$5,CP$1) / SUMIFS(Entry!$C$6:$EP$6,Entry!$C$4:$EP$4,CP$2,Entry!$C$5:$EP$5,CP$1))</f>
        <v/>
      </c>
      <c r="CQ7" s="222" t="str">
        <f aca="false">IF(OR($B7="",CQ$2=""),"",SUMIFS(INDEX(Tbl_Marks,MATCH($B7,Tbl_Student_Names,0),),Entry!$A$4:$EP$4,CQ$2,Entry!$A$5:$EP$5,CQ$1) / SUMIFS(Entry!$C$6:$EP$6,Entry!$C$4:$EP$4,CQ$2,Entry!$C$5:$EP$5,CQ$1))</f>
        <v/>
      </c>
      <c r="CR7" s="222" t="str">
        <f aca="false">IF(OR($B7="",CR$2=""),"",SUMIFS(INDEX(Tbl_Marks,MATCH($B7,Tbl_Student_Names,0),),Entry!$A$4:$EP$4,CR$2,Entry!$A$5:$EP$5,CR$1) / SUMIFS(Entry!$C$6:$EP$6,Entry!$C$4:$EP$4,CR$2,Entry!$C$5:$EP$5,CR$1))</f>
        <v/>
      </c>
      <c r="CS7" s="222" t="str">
        <f aca="false">IF(OR($B7="",CS$2=""),"",SUMIFS(INDEX(Tbl_Marks,MATCH($B7,Tbl_Student_Names,0),),Entry!$A$4:$EP$4,CS$2,Entry!$A$5:$EP$5,CS$1) / SUMIFS(Entry!$C$6:$EP$6,Entry!$C$4:$EP$4,CS$2,Entry!$C$5:$EP$5,CS$1))</f>
        <v/>
      </c>
      <c r="CT7" s="222" t="str">
        <f aca="false">IF(OR($B7="",CT$2=""),"",SUMIFS(INDEX(Tbl_Marks,MATCH($B7,Tbl_Student_Names,0),),Entry!$A$4:$EP$4,CT$2,Entry!$A$5:$EP$5,CT$1) / SUMIFS(Entry!$C$6:$EP$6,Entry!$C$4:$EP$4,CT$2,Entry!$C$5:$EP$5,CT$1))</f>
        <v/>
      </c>
      <c r="CU7" s="222" t="str">
        <f aca="false">IF(OR($B7="",CU$2=""),"",SUMIFS(INDEX(Tbl_Marks,MATCH($B7,Tbl_Student_Names,0),),Entry!$A$4:$EP$4,CU$2,Entry!$A$5:$EP$5,CU$1) / SUMIFS(Entry!$C$6:$EP$6,Entry!$C$4:$EP$4,CU$2,Entry!$C$5:$EP$5,CU$1))</f>
        <v/>
      </c>
      <c r="CV7" s="222" t="str">
        <f aca="false">IF(OR($B7="",CV$2=""),"",SUMIFS(INDEX(Tbl_Marks,MATCH($B7,Tbl_Student_Names,0),),Entry!$A$4:$EP$4,CV$2,Entry!$A$5:$EP$5,CV$1) / SUMIFS(Entry!$C$6:$EP$6,Entry!$C$4:$EP$4,CV$2,Entry!$C$5:$EP$5,CV$1))</f>
        <v/>
      </c>
      <c r="CW7" s="222" t="str">
        <f aca="false">IF(OR($B7="",CW$2=""),"",SUMIFS(INDEX(Tbl_Marks,MATCH($B7,Tbl_Student_Names,0),),Entry!$A$4:$EP$4,CW$2,Entry!$A$5:$EP$5,CW$1) / SUMIFS(Entry!$C$6:$EP$6,Entry!$C$4:$EP$4,CW$2,Entry!$C$5:$EP$5,CW$1))</f>
        <v/>
      </c>
      <c r="CX7" s="222" t="str">
        <f aca="false">IF(OR($B7="",CX$2=""),"",SUMIFS(INDEX(Tbl_Marks,MATCH($B7,Tbl_Student_Names,0),),Entry!$A$4:$EP$4,CX$2,Entry!$A$5:$EP$5,CX$1) / SUMIFS(Entry!$C$6:$EP$6,Entry!$C$4:$EP$4,CX$2,Entry!$C$5:$EP$5,CX$1))</f>
        <v/>
      </c>
      <c r="CY7" s="222" t="str">
        <f aca="false">IF(OR($B7="",CY$2=""),"",SUMIFS(INDEX(Tbl_Marks,MATCH($B7,Tbl_Student_Names,0),),Entry!$A$4:$EP$4,CY$2,Entry!$A$5:$EP$5,CY$1) / SUMIFS(Entry!$C$6:$EP$6,Entry!$C$4:$EP$4,CY$2,Entry!$C$5:$EP$5,CY$1))</f>
        <v/>
      </c>
      <c r="CZ7" s="222" t="str">
        <f aca="false">IF(OR($B7="",CZ$2=""),"",SUMIFS(INDEX(Tbl_Marks,MATCH($B7,Tbl_Student_Names,0),),Entry!$A$4:$EP$4,CZ$2,Entry!$A$5:$EP$5,CZ$1) / SUMIFS(Entry!$C$6:$EP$6,Entry!$C$4:$EP$4,CZ$2,Entry!$C$5:$EP$5,CZ$1))</f>
        <v/>
      </c>
      <c r="DA7" s="222" t="str">
        <f aca="false">IF(OR($B7="",DA$2=""),"",SUMIFS(INDEX(Tbl_Marks,MATCH($B7,Tbl_Student_Names,0),),Entry!$A$4:$EP$4,DA$2,Entry!$A$5:$EP$5,DA$1) / SUMIFS(Entry!$C$6:$EP$6,Entry!$C$4:$EP$4,DA$2,Entry!$C$5:$EP$5,DA$1))</f>
        <v/>
      </c>
      <c r="DB7" s="222" t="str">
        <f aca="false">IF(OR($B7="",DB$2=""),"",SUMIFS(INDEX(Tbl_Marks,MATCH($B7,Tbl_Student_Names,0),),Entry!$A$4:$EP$4,DB$2,Entry!$A$5:$EP$5,DB$1) / SUMIFS(Entry!$C$6:$EP$6,Entry!$C$4:$EP$4,DB$2,Entry!$C$5:$EP$5,DB$1))</f>
        <v/>
      </c>
      <c r="DC7" s="222" t="str">
        <f aca="false">IF(OR($B7="",DC$2=""),"",SUMIFS(INDEX(Tbl_Marks,MATCH($B7,Tbl_Student_Names,0),),Entry!$A$4:$EP$4,DC$2,Entry!$A$5:$EP$5,DC$1) / SUMIFS(Entry!$C$6:$EP$6,Entry!$C$4:$EP$4,DC$2,Entry!$C$5:$EP$5,DC$1))</f>
        <v/>
      </c>
      <c r="DD7" s="222" t="str">
        <f aca="false">IF(OR($B7="",DD$2=""),"",SUMIFS(INDEX(Tbl_Marks,MATCH($B7,Tbl_Student_Names,0),),Entry!$A$4:$EP$4,DD$2,Entry!$A$5:$EP$5,DD$1) / SUMIFS(Entry!$C$6:$EP$6,Entry!$C$4:$EP$4,DD$2,Entry!$C$5:$EP$5,DD$1))</f>
        <v/>
      </c>
      <c r="DE7" s="222" t="str">
        <f aca="false">IF(OR($B7="",DE$2=""),"",SUMIFS(INDEX(Tbl_Marks,MATCH($B7,Tbl_Student_Names,0),),Entry!$A$4:$EP$4,DE$2,Entry!$A$5:$EP$5,DE$1) / SUMIFS(Entry!$C$6:$EP$6,Entry!$C$4:$EP$4,DE$2,Entry!$C$5:$EP$5,DE$1))</f>
        <v/>
      </c>
      <c r="DF7" s="222" t="str">
        <f aca="false">IF(OR($B7="",DF$2=""),"",SUMIFS(INDEX(Tbl_Marks,MATCH($B7,Tbl_Student_Names,0),),Entry!$A$4:$EP$4,DF$2,Entry!$A$5:$EP$5,DF$1) / SUMIFS(Entry!$C$6:$EP$6,Entry!$C$4:$EP$4,DF$2,Entry!$C$5:$EP$5,DF$1))</f>
        <v/>
      </c>
      <c r="DG7" s="222" t="str">
        <f aca="false">IF(OR($B7="",DG$2=""),"",SUMIFS(INDEX(Tbl_Marks,MATCH($B7,Tbl_Student_Names,0),),Entry!$A$4:$EP$4,DG$2,Entry!$A$5:$EP$5,DG$1) / SUMIFS(Entry!$C$6:$EP$6,Entry!$C$4:$EP$4,DG$2,Entry!$C$5:$EP$5,DG$1))</f>
        <v/>
      </c>
      <c r="DH7" s="222" t="str">
        <f aca="false">IF(OR($B7="",DH$2=""),"",SUMIFS(INDEX(Tbl_Marks,MATCH($B7,Tbl_Student_Names,0),),Entry!$A$4:$EP$4,DH$2,Entry!$A$5:$EP$5,DH$1) / SUMIFS(Entry!$C$6:$EP$6,Entry!$C$4:$EP$4,DH$2,Entry!$C$5:$EP$5,DH$1))</f>
        <v/>
      </c>
      <c r="DI7" s="222" t="str">
        <f aca="false">IF(OR($B7="",DI$2=""),"",SUMIFS(INDEX(Tbl_Marks,MATCH($B7,Tbl_Student_Names,0),),Entry!$A$4:$EP$4,DI$2,Entry!$A$5:$EP$5,DI$1) / SUMIFS(Entry!$C$6:$EP$6,Entry!$C$4:$EP$4,DI$2,Entry!$C$5:$EP$5,DI$1))</f>
        <v/>
      </c>
      <c r="DJ7" s="222" t="str">
        <f aca="false">IF(OR($B7="",DJ$2=""),"",SUMIFS(INDEX(Tbl_Marks,MATCH($B7,Tbl_Student_Names,0),),Entry!$A$4:$EP$4,DJ$2,Entry!$A$5:$EP$5,DJ$1) / SUMIFS(Entry!$C$6:$EP$6,Entry!$C$4:$EP$4,DJ$2,Entry!$C$5:$EP$5,DJ$1))</f>
        <v/>
      </c>
      <c r="DK7" s="222" t="str">
        <f aca="false">IF(OR($B7="",DK$2=""),"",SUMIFS(INDEX(Tbl_Marks,MATCH($B7,Tbl_Student_Names,0),),Entry!$A$4:$EP$4,DK$2,Entry!$A$5:$EP$5,DK$1) / SUMIFS(Entry!$C$6:$EP$6,Entry!$C$4:$EP$4,DK$2,Entry!$C$5:$EP$5,DK$1))</f>
        <v/>
      </c>
      <c r="DL7" s="222" t="str">
        <f aca="false">IF(OR($B7="",DL$2=""),"",SUMIFS(INDEX(Tbl_Marks,MATCH($B7,Tbl_Student_Names,0),),Entry!$A$4:$EP$4,DL$2,Entry!$A$5:$EP$5,DL$1) / SUMIFS(Entry!$C$6:$EP$6,Entry!$C$4:$EP$4,DL$2,Entry!$C$5:$EP$5,DL$1))</f>
        <v/>
      </c>
      <c r="DM7" s="222" t="str">
        <f aca="false">IF(OR($B7="",DM$2=""),"",SUMIFS(INDEX(Tbl_Marks,MATCH($B7,Tbl_Student_Names,0),),Entry!$A$4:$EP$4,DM$2,Entry!$A$5:$EP$5,DM$1) / SUMIFS(Entry!$C$6:$EP$6,Entry!$C$4:$EP$4,DM$2,Entry!$C$5:$EP$5,DM$1))</f>
        <v/>
      </c>
      <c r="DN7" s="222" t="str">
        <f aca="false">IF(OR($B7="",DN$2=""),"",SUMIFS(INDEX(Tbl_Marks,MATCH($B7,Tbl_Student_Names,0),),Entry!$A$4:$EP$4,DN$2,Entry!$A$5:$EP$5,DN$1) / SUMIFS(Entry!$C$6:$EP$6,Entry!$C$4:$EP$4,DN$2,Entry!$C$5:$EP$5,DN$1))</f>
        <v/>
      </c>
      <c r="DO7" s="222" t="str">
        <f aca="false">IF(OR($B7="",DO$2=""),"",SUMIFS(INDEX(Tbl_Marks,MATCH($B7,Tbl_Student_Names,0),),Entry!$A$4:$EP$4,DO$2,Entry!$A$5:$EP$5,DO$1) / SUMIFS(Entry!$C$6:$EP$6,Entry!$C$4:$EP$4,DO$2,Entry!$C$5:$EP$5,DO$1))</f>
        <v/>
      </c>
      <c r="DP7" s="222" t="str">
        <f aca="false">IF(OR($B7="",DP$2=""),"",SUMIFS(INDEX(Tbl_Marks,MATCH($B7,Tbl_Student_Names,0),),Entry!$A$4:$EP$4,DP$2,Entry!$A$5:$EP$5,DP$1) / SUMIFS(Entry!$C$6:$EP$6,Entry!$C$4:$EP$4,DP$2,Entry!$C$5:$EP$5,DP$1))</f>
        <v/>
      </c>
      <c r="DQ7" s="222" t="str">
        <f aca="false">IF(OR($B7="",DQ$2=""),"",SUMIFS(INDEX(Tbl_Marks,MATCH($B7,Tbl_Student_Names,0),),Entry!$A$4:$EP$4,DQ$2,Entry!$A$5:$EP$5,DQ$1) / SUMIFS(Entry!$C$6:$EP$6,Entry!$C$4:$EP$4,DQ$2,Entry!$C$5:$EP$5,DQ$1))</f>
        <v/>
      </c>
      <c r="DR7" s="222" t="str">
        <f aca="false">IF(OR($B7="",DR$2=""),"",SUMIFS(INDEX(Tbl_Marks,MATCH($B7,Tbl_Student_Names,0),),Entry!$A$4:$EP$4,DR$2,Entry!$A$5:$EP$5,DR$1) / SUMIFS(Entry!$C$6:$EP$6,Entry!$C$4:$EP$4,DR$2,Entry!$C$5:$EP$5,DR$1))</f>
        <v/>
      </c>
      <c r="DS7" s="222" t="str">
        <f aca="false">IF(OR($B7="",DS$2=""),"",SUMIFS(INDEX(Tbl_Marks,MATCH($B7,Tbl_Student_Names,0),),Entry!$A$4:$EP$4,DS$2,Entry!$A$5:$EP$5,DS$1) / SUMIFS(Entry!$C$6:$EP$6,Entry!$C$4:$EP$4,DS$2,Entry!$C$5:$EP$5,DS$1))</f>
        <v/>
      </c>
      <c r="DT7" s="222" t="str">
        <f aca="false">IF(OR($B7="",DT$2=""),"",SUMIFS(INDEX(Tbl_Marks,MATCH($B7,Tbl_Student_Names,0),),Entry!$A$4:$EP$4,DT$2,Entry!$A$5:$EP$5,DT$1) / SUMIFS(Entry!$C$6:$EP$6,Entry!$C$4:$EP$4,DT$2,Entry!$C$5:$EP$5,DT$1))</f>
        <v/>
      </c>
      <c r="DU7" s="222" t="str">
        <f aca="false">IF(OR($B7="",DU$2=""),"",SUMIFS(INDEX(Tbl_Marks,MATCH($B7,Tbl_Student_Names,0),),Entry!$A$4:$EP$4,DU$2,Entry!$A$5:$EP$5,DU$1) / SUMIFS(Entry!$C$6:$EP$6,Entry!$C$4:$EP$4,DU$2,Entry!$C$5:$EP$5,DU$1))</f>
        <v/>
      </c>
      <c r="DV7" s="222" t="str">
        <f aca="false">IF(OR($B7="",DV$2=""),"",SUMIFS(INDEX(Tbl_Marks,MATCH($B7,Tbl_Student_Names,0),),Entry!$A$4:$EP$4,DV$2,Entry!$A$5:$EP$5,DV$1) / SUMIFS(Entry!$C$6:$EP$6,Entry!$C$4:$EP$4,DV$2,Entry!$C$5:$EP$5,DV$1))</f>
        <v/>
      </c>
      <c r="DW7" s="222" t="str">
        <f aca="false">IF(OR($B7="",DW$2=""),"",SUMIFS(INDEX(Tbl_Marks,MATCH($B7,Tbl_Student_Names,0),),Entry!$A$4:$EP$4,DW$2,Entry!$A$5:$EP$5,DW$1) / SUMIFS(Entry!$C$6:$EP$6,Entry!$C$4:$EP$4,DW$2,Entry!$C$5:$EP$5,DW$1))</f>
        <v/>
      </c>
      <c r="DX7" s="222" t="str">
        <f aca="false">IF(OR($B7="",DX$2=""),"",SUMIFS(INDEX(Tbl_Marks,MATCH($B7,Tbl_Student_Names,0),),Entry!$A$4:$EP$4,DX$2,Entry!$A$5:$EP$5,DX$1) / SUMIFS(Entry!$C$6:$EP$6,Entry!$C$4:$EP$4,DX$2,Entry!$C$5:$EP$5,DX$1))</f>
        <v/>
      </c>
      <c r="DY7" s="222" t="str">
        <f aca="false">IF(OR($B7="",DY$2=""),"",SUMIFS(INDEX(Tbl_Marks,MATCH($B7,Tbl_Student_Names,0),),Entry!$A$4:$EP$4,DY$2,Entry!$A$5:$EP$5,DY$1) / SUMIFS(Entry!$C$6:$EP$6,Entry!$C$4:$EP$4,DY$2,Entry!$C$5:$EP$5,DY$1))</f>
        <v/>
      </c>
      <c r="DZ7" s="222" t="str">
        <f aca="false">IF(OR($B7="",DZ$2=""),"",SUMIFS(INDEX(Tbl_Marks,MATCH($B7,Tbl_Student_Names,0),),Entry!$A$4:$EP$4,DZ$2,Entry!$A$5:$EP$5,DZ$1) / SUMIFS(Entry!$C$6:$EP$6,Entry!$C$4:$EP$4,DZ$2,Entry!$C$5:$EP$5,DZ$1))</f>
        <v/>
      </c>
      <c r="EA7" s="222" t="str">
        <f aca="false">IF(OR($B7="",EA$2=""),"",SUMIFS(INDEX(Tbl_Marks,MATCH($B7,Tbl_Student_Names,0),),Entry!$A$4:$EP$4,EA$2,Entry!$A$5:$EP$5,EA$1) / SUMIFS(Entry!$C$6:$EP$6,Entry!$C$4:$EP$4,EA$2,Entry!$C$5:$EP$5,EA$1))</f>
        <v/>
      </c>
      <c r="EB7" s="222" t="str">
        <f aca="false">IF(OR($B7="",EB$2=""),"",SUMIFS(INDEX(Tbl_Marks,MATCH($B7,Tbl_Student_Names,0),),Entry!$A$4:$EP$4,EB$2,Entry!$A$5:$EP$5,EB$1) / SUMIFS(Entry!$C$6:$EP$6,Entry!$C$4:$EP$4,EB$2,Entry!$C$5:$EP$5,EB$1))</f>
        <v/>
      </c>
      <c r="EC7" s="222" t="str">
        <f aca="false">IF(OR($B7="",EC$2=""),"",SUMIFS(INDEX(Tbl_Marks,MATCH($B7,Tbl_Student_Names,0),),Entry!$A$4:$EP$4,EC$2,Entry!$A$5:$EP$5,EC$1) / SUMIFS(Entry!$C$6:$EP$6,Entry!$C$4:$EP$4,EC$2,Entry!$C$5:$EP$5,EC$1))</f>
        <v/>
      </c>
      <c r="ED7" s="222" t="str">
        <f aca="false">IF(OR($B7="",ED$2=""),"",SUMIFS(INDEX(Tbl_Marks,MATCH($B7,Tbl_Student_Names,0),),Entry!$A$4:$EP$4,ED$2,Entry!$A$5:$EP$5,ED$1) / SUMIFS(Entry!$C$6:$EP$6,Entry!$C$4:$EP$4,ED$2,Entry!$C$5:$EP$5,ED$1))</f>
        <v/>
      </c>
      <c r="EE7" s="222" t="str">
        <f aca="false">IF(OR($B7="",EE$2=""),"",SUMIFS(INDEX(Tbl_Marks,MATCH($B7,Tbl_Student_Names,0),),Entry!$A$4:$EP$4,EE$2,Entry!$A$5:$EP$5,EE$1) / SUMIFS(Entry!$C$6:$EP$6,Entry!$C$4:$EP$4,EE$2,Entry!$C$5:$EP$5,EE$1))</f>
        <v/>
      </c>
      <c r="EF7" s="222" t="str">
        <f aca="false">IF(OR($B7="",EF$2=""),"",SUMIFS(INDEX(Tbl_Marks,MATCH($B7,Tbl_Student_Names,0),),Entry!$A$4:$EP$4,EF$2,Entry!$A$5:$EP$5,EF$1) / SUMIFS(Entry!$C$6:$EP$6,Entry!$C$4:$EP$4,EF$2,Entry!$C$5:$EP$5,EF$1))</f>
        <v/>
      </c>
      <c r="EG7" s="222" t="str">
        <f aca="false">IF(OR($B7="",EG$2=""),"",SUMIFS(INDEX(Tbl_Marks,MATCH($B7,Tbl_Student_Names,0),),Entry!$A$4:$EP$4,EG$2,Entry!$A$5:$EP$5,EG$1) / SUMIFS(Entry!$C$6:$EP$6,Entry!$C$4:$EP$4,EG$2,Entry!$C$5:$EP$5,EG$1))</f>
        <v/>
      </c>
      <c r="EH7" s="222" t="str">
        <f aca="false">IF(OR($B7="",EH$2=""),"",SUMIFS(INDEX(Tbl_Marks,MATCH($B7,Tbl_Student_Names,0),),Entry!$A$4:$EP$4,EH$2,Entry!$A$5:$EP$5,EH$1) / SUMIFS(Entry!$C$6:$EP$6,Entry!$C$4:$EP$4,EH$2,Entry!$C$5:$EP$5,EH$1))</f>
        <v/>
      </c>
      <c r="EI7" s="222" t="str">
        <f aca="false">IF(OR($B7="",EI$2=""),"",SUMIFS(INDEX(Tbl_Marks,MATCH($B7,Tbl_Student_Names,0),),Entry!$A$4:$EP$4,EI$2,Entry!$A$5:$EP$5,EI$1) / SUMIFS(Entry!$C$6:$EP$6,Entry!$C$4:$EP$4,EI$2,Entry!$C$5:$EP$5,EI$1))</f>
        <v/>
      </c>
      <c r="EJ7" s="222" t="str">
        <f aca="false">IF(OR($B7="",EJ$2=""),"",SUMIFS(INDEX(Tbl_Marks,MATCH($B7,Tbl_Student_Names,0),),Entry!$A$4:$EP$4,EJ$2,Entry!$A$5:$EP$5,EJ$1) / SUMIFS(Entry!$C$6:$EP$6,Entry!$C$4:$EP$4,EJ$2,Entry!$C$5:$EP$5,EJ$1))</f>
        <v/>
      </c>
      <c r="EK7" s="222" t="str">
        <f aca="false">IF(OR($B7="",EK$2=""),"",SUMIFS(INDEX(Tbl_Marks,MATCH($B7,Tbl_Student_Names,0),),Entry!$A$4:$EP$4,EK$2,Entry!$A$5:$EP$5,EK$1) / SUMIFS(Entry!$C$6:$EP$6,Entry!$C$4:$EP$4,EK$2,Entry!$C$5:$EP$5,EK$1))</f>
        <v/>
      </c>
      <c r="EL7" s="222" t="str">
        <f aca="false">IF(OR($B7="",EL$2=""),"",SUMIFS(INDEX(Tbl_Marks,MATCH($B7,Tbl_Student_Names,0),),Entry!$A$4:$EP$4,EL$2,Entry!$A$5:$EP$5,EL$1) / SUMIFS(Entry!$C$6:$EP$6,Entry!$C$4:$EP$4,EL$2,Entry!$C$5:$EP$5,EL$1))</f>
        <v/>
      </c>
      <c r="EM7" s="222" t="str">
        <f aca="false">IF(OR($B7="",EM$2=""),"",SUMIFS(INDEX(Tbl_Marks,MATCH($B7,Tbl_Student_Names,0),),Entry!$A$4:$EP$4,EM$2,Entry!$A$5:$EP$5,EM$1) / SUMIFS(Entry!$C$6:$EP$6,Entry!$C$4:$EP$4,EM$2,Entry!$C$5:$EP$5,EM$1))</f>
        <v/>
      </c>
      <c r="EN7" s="222" t="str">
        <f aca="false">IF(OR($B7="",EN$2=""),"",SUMIFS(INDEX(Tbl_Marks,MATCH($B7,Tbl_Student_Names,0),),Entry!$A$4:$EP$4,EN$2,Entry!$A$5:$EP$5,EN$1) / SUMIFS(Entry!$C$6:$EP$6,Entry!$C$4:$EP$4,EN$2,Entry!$C$5:$EP$5,EN$1))</f>
        <v/>
      </c>
      <c r="EO7" s="222" t="str">
        <f aca="false">IF(OR($B7="",EO$2=""),"",SUMIFS(INDEX(Tbl_Marks,MATCH($B7,Tbl_Student_Names,0),),Entry!$A$4:$EP$4,EO$2,Entry!$A$5:$EP$5,EO$1) / SUMIFS(Entry!$C$6:$EP$6,Entry!$C$4:$EP$4,EO$2,Entry!$C$5:$EP$5,EO$1))</f>
        <v/>
      </c>
      <c r="EP7" s="222" t="str">
        <f aca="false">IF(OR($B7="",EP$2=""),"",SUMIFS(INDEX(Tbl_Marks,MATCH($B7,Tbl_Student_Names,0),),Entry!$A$4:$EP$4,EP$2,Entry!$A$5:$EP$5,EP$1) / SUMIFS(Entry!$C$6:$EP$6,Entry!$C$4:$EP$4,EP$2,Entry!$C$5:$EP$5,EP$1))</f>
        <v/>
      </c>
      <c r="EQ7" s="222" t="str">
        <f aca="false">IF(OR($B7="",EQ$2=""),"",SUMIFS(INDEX(Tbl_Marks,MATCH($B7,Tbl_Student_Names,0),),Entry!$A$4:$EP$4,EQ$2,Entry!$A$5:$EP$5,EQ$1) / SUMIFS(Entry!$C$6:$EP$6,Entry!$C$4:$EP$4,EQ$2,Entry!$C$5:$EP$5,EQ$1))</f>
        <v/>
      </c>
      <c r="ER7" s="222" t="str">
        <f aca="false">IF(OR($B7="",ER$2=""),"",SUMIFS(INDEX(Tbl_Marks,MATCH($B7,Tbl_Student_Names,0),),Entry!$A$4:$EP$4,ER$2,Entry!$A$5:$EP$5,ER$1) / SUMIFS(Entry!$C$6:$EP$6,Entry!$C$4:$EP$4,ER$2,Entry!$C$5:$EP$5,ER$1))</f>
        <v/>
      </c>
      <c r="ES7" s="222" t="str">
        <f aca="false">IF(OR($B7="",ES$2=""),"",SUMIFS(INDEX(Tbl_Marks,MATCH($B7,Tbl_Student_Names,0),),Entry!$A$4:$EP$4,ES$2,Entry!$A$5:$EP$5,ES$1) / SUMIFS(Entry!$C$6:$EP$6,Entry!$C$4:$EP$4,ES$2,Entry!$C$5:$EP$5,ES$1))</f>
        <v/>
      </c>
      <c r="ET7" s="222" t="str">
        <f aca="false">IF(OR($B7="",ET$2=""),"",SUMIFS(INDEX(Tbl_Marks,MATCH($B7,Tbl_Student_Names,0),),Entry!$A$4:$EP$4,ET$2,Entry!$A$5:$EP$5,ET$1) / SUMIFS(Entry!$C$6:$EP$6,Entry!$C$4:$EP$4,ET$2,Entry!$C$5:$EP$5,ET$1))</f>
        <v/>
      </c>
      <c r="EU7" s="222" t="str">
        <f aca="false">IF(OR($B7="",EU$2=""),"",SUMIFS(INDEX(Tbl_Marks,MATCH($B7,Tbl_Student_Names,0),),Entry!$A$4:$EP$4,EU$2,Entry!$A$5:$EP$5,EU$1) / SUMIFS(Entry!$C$6:$EP$6,Entry!$C$4:$EP$4,EU$2,Entry!$C$5:$EP$5,EU$1))</f>
        <v/>
      </c>
      <c r="EV7" s="222" t="str">
        <f aca="false">IF(OR($B7="",EV$2=""),"",SUMIFS(INDEX(Tbl_Marks,MATCH($B7,Tbl_Student_Names,0),),Entry!$A$4:$EP$4,EV$2,Entry!$A$5:$EP$5,EV$1) / SUMIFS(Entry!$C$6:$EP$6,Entry!$C$4:$EP$4,EV$2,Entry!$C$5:$EP$5,EV$1))</f>
        <v/>
      </c>
      <c r="EW7" s="222" t="str">
        <f aca="false">IF(OR($B7="",EW$2=""),"",SUMIFS(INDEX(Tbl_Marks,MATCH($B7,Tbl_Student_Names,0),),Entry!$A$4:$EP$4,EW$2,Entry!$A$5:$EP$5,EW$1) / SUMIFS(Entry!$C$6:$EP$6,Entry!$C$4:$EP$4,EW$2,Entry!$C$5:$EP$5,EW$1))</f>
        <v/>
      </c>
      <c r="EX7" s="222" t="str">
        <f aca="false">IF(OR($B7="",EX$2=""),"",SUMIFS(INDEX(Tbl_Marks,MATCH($B7,Tbl_Student_Names,0),),Entry!$A$4:$EP$4,EX$2,Entry!$A$5:$EP$5,EX$1) / SUMIFS(Entry!$C$6:$EP$6,Entry!$C$4:$EP$4,EX$2,Entry!$C$5:$EP$5,EX$1))</f>
        <v/>
      </c>
      <c r="EY7" s="222" t="str">
        <f aca="false">IF(OR($B7="",EY$2=""),"",SUMIFS(INDEX(Tbl_Marks,MATCH($B7,Tbl_Student_Names,0),),Entry!$A$4:$EP$4,EY$2,Entry!$A$5:$EP$5,EY$1) / SUMIFS(Entry!$C$6:$EP$6,Entry!$C$4:$EP$4,EY$2,Entry!$C$5:$EP$5,EY$1))</f>
        <v/>
      </c>
      <c r="EZ7" s="222" t="str">
        <f aca="false">IF(OR($B7="",EZ$2=""),"",SUMIFS(INDEX(Tbl_Marks,MATCH($B7,Tbl_Student_Names,0),),Entry!$A$4:$EP$4,EZ$2,Entry!$A$5:$EP$5,EZ$1) / SUMIFS(Entry!$C$6:$EP$6,Entry!$C$4:$EP$4,EZ$2,Entry!$C$5:$EP$5,EZ$1))</f>
        <v/>
      </c>
      <c r="FA7" s="222" t="str">
        <f aca="false">IF(OR($B7="",FA$2=""),"",SUMIFS(INDEX(Tbl_Marks,MATCH($B7,Tbl_Student_Names,0),),Entry!$A$4:$EP$4,FA$2,Entry!$A$5:$EP$5,FA$1) / SUMIFS(Entry!$C$6:$EP$6,Entry!$C$4:$EP$4,FA$2,Entry!$C$5:$EP$5,FA$1))</f>
        <v/>
      </c>
      <c r="FB7" s="222" t="str">
        <f aca="false">IF(OR($B7="",FB$2=""),"",SUMIFS(INDEX(Tbl_Marks,MATCH($B7,Tbl_Student_Names,0),),Entry!$A$4:$EP$4,FB$2,Entry!$A$5:$EP$5,FB$1) / SUMIFS(Entry!$C$6:$EP$6,Entry!$C$4:$EP$4,FB$2,Entry!$C$5:$EP$5,FB$1))</f>
        <v/>
      </c>
      <c r="FC7" s="222" t="str">
        <f aca="false">IF(OR($B7="",FC$2=""),"",SUMIFS(INDEX(Tbl_Marks,MATCH($B7,Tbl_Student_Names,0),),Entry!$A$4:$EP$4,FC$2,Entry!$A$5:$EP$5,FC$1) / SUMIFS(Entry!$C$6:$EP$6,Entry!$C$4:$EP$4,FC$2,Entry!$C$5:$EP$5,FC$1))</f>
        <v/>
      </c>
      <c r="FD7" s="222" t="str">
        <f aca="false">IF(OR($B7="",FD$2=""),"",SUMIFS(INDEX(Tbl_Marks,MATCH($B7,Tbl_Student_Names,0),),Entry!$A$4:$EP$4,FD$2,Entry!$A$5:$EP$5,FD$1) / SUMIFS(Entry!$C$6:$EP$6,Entry!$C$4:$EP$4,FD$2,Entry!$C$5:$EP$5,FD$1))</f>
        <v/>
      </c>
      <c r="FE7" s="222" t="str">
        <f aca="false">IF(OR($B7="",FE$2=""),"",SUMIFS(INDEX(Tbl_Marks,MATCH($B7,Tbl_Student_Names,0),),Entry!$A$4:$EP$4,FE$2,Entry!$A$5:$EP$5,FE$1) / SUMIFS(Entry!$C$6:$EP$6,Entry!$C$4:$EP$4,FE$2,Entry!$C$5:$EP$5,FE$1))</f>
        <v/>
      </c>
      <c r="FF7" s="222" t="str">
        <f aca="false">IF(OR($B7="",FF$2=""),"",SUMIFS(INDEX(Tbl_Marks,MATCH($B7,Tbl_Student_Names,0),),Entry!$A$4:$EP$4,FF$2,Entry!$A$5:$EP$5,FF$1) / SUMIFS(Entry!$C$6:$EP$6,Entry!$C$4:$EP$4,FF$2,Entry!$C$5:$EP$5,FF$1))</f>
        <v/>
      </c>
      <c r="FG7" s="222" t="str">
        <f aca="false">IF(OR($B7="",FG$2=""),"",SUMIFS(INDEX(Tbl_Marks,MATCH($B7,Tbl_Student_Names,0),),Entry!$A$4:$EP$4,FG$2,Entry!$A$5:$EP$5,FG$1) / SUMIFS(Entry!$C$6:$EP$6,Entry!$C$4:$EP$4,FG$2,Entry!$C$5:$EP$5,FG$1))</f>
        <v/>
      </c>
      <c r="FH7" s="222" t="str">
        <f aca="false">IF(OR($B7="",FH$2=""),"",SUMIFS(INDEX(Tbl_Marks,MATCH($B7,Tbl_Student_Names,0),),Entry!$A$4:$EP$4,FH$2,Entry!$A$5:$EP$5,FH$1) / SUMIFS(Entry!$C$6:$EP$6,Entry!$C$4:$EP$4,FH$2,Entry!$C$5:$EP$5,FH$1))</f>
        <v/>
      </c>
      <c r="FI7" s="222" t="str">
        <f aca="false">IF(OR($B7="",FI$2=""),"",SUMIFS(INDEX(Tbl_Marks,MATCH($B7,Tbl_Student_Names,0),),Entry!$A$4:$EP$4,FI$2,Entry!$A$5:$EP$5,FI$1) / SUMIFS(Entry!$C$6:$EP$6,Entry!$C$4:$EP$4,FI$2,Entry!$C$5:$EP$5,FI$1))</f>
        <v/>
      </c>
      <c r="FJ7" s="222" t="str">
        <f aca="false">IF(OR($B7="",FJ$2=""),"",SUMIFS(INDEX(Tbl_Marks,MATCH($B7,Tbl_Student_Names,0),),Entry!$A$4:$EP$4,FJ$2,Entry!$A$5:$EP$5,FJ$1) / SUMIFS(Entry!$C$6:$EP$6,Entry!$C$4:$EP$4,FJ$2,Entry!$C$5:$EP$5,FJ$1))</f>
        <v/>
      </c>
      <c r="FK7" s="222" t="str">
        <f aca="false">IF(OR($B7="",FK$2=""),"",SUMIFS(INDEX(Tbl_Marks,MATCH($B7,Tbl_Student_Names,0),),Entry!$A$4:$EP$4,FK$2,Entry!$A$5:$EP$5,FK$1) / SUMIFS(Entry!$C$6:$EP$6,Entry!$C$4:$EP$4,FK$2,Entry!$C$5:$EP$5,FK$1))</f>
        <v/>
      </c>
      <c r="FL7" s="222" t="str">
        <f aca="false">IF(OR($B7="",FL$2=""),"",SUMIFS(INDEX(Tbl_Marks,MATCH($B7,Tbl_Student_Names,0),),Entry!$A$4:$EP$4,FL$2,Entry!$A$5:$EP$5,FL$1) / SUMIFS(Entry!$C$6:$EP$6,Entry!$C$4:$EP$4,FL$2,Entry!$C$5:$EP$5,FL$1))</f>
        <v/>
      </c>
      <c r="FM7" s="222" t="str">
        <f aca="false">IF(OR($B7="",FM$2=""),"",SUMIFS(INDEX(Tbl_Marks,MATCH($B7,Tbl_Student_Names,0),),Entry!$A$4:$EP$4,FM$2,Entry!$A$5:$EP$5,FM$1) / SUMIFS(Entry!$C$6:$EP$6,Entry!$C$4:$EP$4,FM$2,Entry!$C$5:$EP$5,FM$1))</f>
        <v/>
      </c>
      <c r="FN7" s="222" t="str">
        <f aca="false">IF(OR($B7="",FN$2=""),"",SUMIFS(INDEX(Tbl_Marks,MATCH($B7,Tbl_Student_Names,0),),Entry!$A$4:$EP$4,FN$2,Entry!$A$5:$EP$5,FN$1) / SUMIFS(Entry!$C$6:$EP$6,Entry!$C$4:$EP$4,FN$2,Entry!$C$5:$EP$5,FN$1))</f>
        <v/>
      </c>
      <c r="FO7" s="222" t="str">
        <f aca="false">IF(OR($B7="",FO$2=""),"",SUMIFS(INDEX(Tbl_Marks,MATCH($B7,Tbl_Student_Names,0),),Entry!$A$4:$EP$4,FO$2,Entry!$A$5:$EP$5,FO$1) / SUMIFS(Entry!$C$6:$EP$6,Entry!$C$4:$EP$4,FO$2,Entry!$C$5:$EP$5,FO$1))</f>
        <v/>
      </c>
      <c r="FP7" s="222" t="str">
        <f aca="false">IF(OR($B7="",FP$2=""),"",SUMIFS(INDEX(Tbl_Marks,MATCH($B7,Tbl_Student_Names,0),),Entry!$A$4:$EP$4,FP$2,Entry!$A$5:$EP$5,FP$1) / SUMIFS(Entry!$C$6:$EP$6,Entry!$C$4:$EP$4,FP$2,Entry!$C$5:$EP$5,FP$1))</f>
        <v/>
      </c>
      <c r="FQ7" s="222" t="str">
        <f aca="false">IF(OR($B7="",FQ$2=""),"",SUMIFS(INDEX(Tbl_Marks,MATCH($B7,Tbl_Student_Names,0),),Entry!$A$4:$EP$4,FQ$2,Entry!$A$5:$EP$5,FQ$1) / SUMIFS(Entry!$C$6:$EP$6,Entry!$C$4:$EP$4,FQ$2,Entry!$C$5:$EP$5,FQ$1))</f>
        <v/>
      </c>
      <c r="FR7" s="222" t="str">
        <f aca="false">IF(OR($B7="",FR$2=""),"",SUMIFS(INDEX(Tbl_Marks,MATCH($B7,Tbl_Student_Names,0),),Entry!$A$4:$EP$4,FR$2,Entry!$A$5:$EP$5,FR$1) / SUMIFS(Entry!$C$6:$EP$6,Entry!$C$4:$EP$4,FR$2,Entry!$C$5:$EP$5,FR$1))</f>
        <v/>
      </c>
      <c r="FS7" s="222" t="str">
        <f aca="false">IF(OR($B7="",FS$2=""),"",SUMIFS(INDEX(Tbl_Marks,MATCH($B7,Tbl_Student_Names,0),),Entry!$A$4:$EP$4,FS$2,Entry!$A$5:$EP$5,FS$1) / SUMIFS(Entry!$C$6:$EP$6,Entry!$C$4:$EP$4,FS$2,Entry!$C$5:$EP$5,FS$1))</f>
        <v/>
      </c>
      <c r="FT7" s="222" t="str">
        <f aca="false">IF(OR($B7="",FT$2=""),"",SUMIFS(INDEX(Tbl_Marks,MATCH($B7,Tbl_Student_Names,0),),Entry!$A$4:$EP$4,FT$2,Entry!$A$5:$EP$5,FT$1) / SUMIFS(Entry!$C$6:$EP$6,Entry!$C$4:$EP$4,FT$2,Entry!$C$5:$EP$5,FT$1))</f>
        <v/>
      </c>
      <c r="FU7" s="222" t="str">
        <f aca="false">IF(OR($B7="",FU$2=""),"",SUMIFS(INDEX(Tbl_Marks,MATCH($B7,Tbl_Student_Names,0),),Entry!$A$4:$EP$4,FU$2,Entry!$A$5:$EP$5,FU$1) / SUMIFS(Entry!$C$6:$EP$6,Entry!$C$4:$EP$4,FU$2,Entry!$C$5:$EP$5,FU$1))</f>
        <v/>
      </c>
      <c r="FV7" s="222" t="str">
        <f aca="false">IF(OR($B7="",FV$2=""),"",SUMIFS(INDEX(Tbl_Marks,MATCH($B7,Tbl_Student_Names,0),),Entry!$A$4:$EP$4,FV$2,Entry!$A$5:$EP$5,FV$1) / SUMIFS(Entry!$C$6:$EP$6,Entry!$C$4:$EP$4,FV$2,Entry!$C$5:$EP$5,FV$1))</f>
        <v/>
      </c>
      <c r="FW7" s="222" t="str">
        <f aca="false">IF(OR($B7="",FW$2=""),"",SUMIFS(INDEX(Tbl_Marks,MATCH($B7,Tbl_Student_Names,0),),Entry!$A$4:$EP$4,FW$2,Entry!$A$5:$EP$5,FW$1) / SUMIFS(Entry!$C$6:$EP$6,Entry!$C$4:$EP$4,FW$2,Entry!$C$5:$EP$5,FW$1))</f>
        <v/>
      </c>
      <c r="FX7" s="222" t="str">
        <f aca="false">IF(OR($B7="",FX$2=""),"",SUMIFS(INDEX(Tbl_Marks,MATCH($B7,Tbl_Student_Names,0),),Entry!$A$4:$EP$4,FX$2,Entry!$A$5:$EP$5,FX$1) / SUMIFS(Entry!$C$6:$EP$6,Entry!$C$4:$EP$4,FX$2,Entry!$C$5:$EP$5,FX$1))</f>
        <v/>
      </c>
      <c r="FY7" s="222" t="str">
        <f aca="false">IF(OR($B7="",FY$2=""),"",SUMIFS(INDEX(Tbl_Marks,MATCH($B7,Tbl_Student_Names,0),),Entry!$A$4:$EP$4,FY$2,Entry!$A$5:$EP$5,FY$1) / SUMIFS(Entry!$C$6:$EP$6,Entry!$C$4:$EP$4,FY$2,Entry!$C$5:$EP$5,FY$1))</f>
        <v/>
      </c>
      <c r="FZ7" s="222" t="str">
        <f aca="false">IF(OR($B7="",FZ$2=""),"",SUMIFS(INDEX(Tbl_Marks,MATCH($B7,Tbl_Student_Names,0),),Entry!$A$4:$EP$4,FZ$2,Entry!$A$5:$EP$5,FZ$1) / SUMIFS(Entry!$C$6:$EP$6,Entry!$C$4:$EP$4,FZ$2,Entry!$C$5:$EP$5,FZ$1))</f>
        <v/>
      </c>
      <c r="GA7" s="222" t="str">
        <f aca="false">IF(OR($B7="",GA$2=""),"",SUMIFS(INDEX(Tbl_Marks,MATCH($B7,Tbl_Student_Names,0),),Entry!$A$4:$EP$4,GA$2,Entry!$A$5:$EP$5,GA$1) / SUMIFS(Entry!$C$6:$EP$6,Entry!$C$4:$EP$4,GA$2,Entry!$C$5:$EP$5,GA$1))</f>
        <v/>
      </c>
      <c r="GB7" s="222" t="str">
        <f aca="false">IF(OR($B7="",GB$2=""),"",SUMIFS(INDEX(Tbl_Marks,MATCH($B7,Tbl_Student_Names,0),),Entry!$A$4:$EP$4,GB$2,Entry!$A$5:$EP$5,GB$1) / SUMIFS(Entry!$C$6:$EP$6,Entry!$C$4:$EP$4,GB$2,Entry!$C$5:$EP$5,GB$1))</f>
        <v/>
      </c>
      <c r="GC7" s="222" t="str">
        <f aca="false">IF(OR($B7="",GC$2=""),"",SUMIFS(INDEX(Tbl_Marks,MATCH($B7,Tbl_Student_Names,0),),Entry!$A$4:$EP$4,GC$2,Entry!$A$5:$EP$5,GC$1) / SUMIFS(Entry!$C$6:$EP$6,Entry!$C$4:$EP$4,GC$2,Entry!$C$5:$EP$5,GC$1))</f>
        <v/>
      </c>
      <c r="GD7" s="222" t="str">
        <f aca="false">IF(OR($B7="",GD$2=""),"",SUMIFS(INDEX(Tbl_Marks,MATCH($B7,Tbl_Student_Names,0),),Entry!$A$4:$EP$4,GD$2,Entry!$A$5:$EP$5,GD$1) / SUMIFS(Entry!$C$6:$EP$6,Entry!$C$4:$EP$4,GD$2,Entry!$C$5:$EP$5,GD$1))</f>
        <v/>
      </c>
      <c r="GE7" s="222" t="str">
        <f aca="false">IF(OR($B7="",GE$2=""),"",SUMIFS(INDEX(Tbl_Marks,MATCH($B7,Tbl_Student_Names,0),),Entry!$A$4:$EP$4,GE$2,Entry!$A$5:$EP$5,GE$1) / SUMIFS(Entry!$C$6:$EP$6,Entry!$C$4:$EP$4,GE$2,Entry!$C$5:$EP$5,GE$1))</f>
        <v/>
      </c>
      <c r="GF7" s="222" t="str">
        <f aca="false">IF(OR($B7="",GF$2=""),"",SUMIFS(INDEX(Tbl_Marks,MATCH($B7,Tbl_Student_Names,0),),Entry!$A$4:$EP$4,GF$2,Entry!$A$5:$EP$5,GF$1) / SUMIFS(Entry!$C$6:$EP$6,Entry!$C$4:$EP$4,GF$2,Entry!$C$5:$EP$5,GF$1))</f>
        <v/>
      </c>
      <c r="GG7" s="222" t="str">
        <f aca="false">IF(OR($B7="",GG$2=""),"",SUMIFS(INDEX(Tbl_Marks,MATCH($B7,Tbl_Student_Names,0),),Entry!$A$4:$EP$4,GG$2,Entry!$A$5:$EP$5,GG$1) / SUMIFS(Entry!$C$6:$EP$6,Entry!$C$4:$EP$4,GG$2,Entry!$C$5:$EP$5,GG$1))</f>
        <v/>
      </c>
      <c r="GH7" s="222" t="str">
        <f aca="false">IF(OR($B7="",GH$2=""),"",SUMIFS(INDEX(Tbl_Marks,MATCH($B7,Tbl_Student_Names,0),),Entry!$A$4:$EP$4,GH$2,Entry!$A$5:$EP$5,GH$1) / SUMIFS(Entry!$C$6:$EP$6,Entry!$C$4:$EP$4,GH$2,Entry!$C$5:$EP$5,GH$1))</f>
        <v/>
      </c>
      <c r="GI7" s="222" t="str">
        <f aca="false">IF(OR($B7="",GI$2=""),"",SUMIFS(INDEX(Tbl_Marks,MATCH($B7,Tbl_Student_Names,0),),Entry!$A$4:$EP$4,GI$2,Entry!$A$5:$EP$5,GI$1) / SUMIFS(Entry!$C$6:$EP$6,Entry!$C$4:$EP$4,GI$2,Entry!$C$5:$EP$5,GI$1))</f>
        <v/>
      </c>
      <c r="GJ7" s="222" t="str">
        <f aca="false">IF(OR($B7="",GJ$2=""),"",SUMIFS(INDEX(Tbl_Marks,MATCH($B7,Tbl_Student_Names,0),),Entry!$A$4:$EP$4,GJ$2,Entry!$A$5:$EP$5,GJ$1) / SUMIFS(Entry!$C$6:$EP$6,Entry!$C$4:$EP$4,GJ$2,Entry!$C$5:$EP$5,GJ$1))</f>
        <v/>
      </c>
      <c r="GK7" s="222" t="str">
        <f aca="false">IF(OR($B7="",GK$2=""),"",SUMIFS(INDEX(Tbl_Marks,MATCH($B7,Tbl_Student_Names,0),),Entry!$A$4:$EP$4,GK$2,Entry!$A$5:$EP$5,GK$1) / SUMIFS(Entry!$C$6:$EP$6,Entry!$C$4:$EP$4,GK$2,Entry!$C$5:$EP$5,GK$1))</f>
        <v/>
      </c>
      <c r="GL7" s="222" t="str">
        <f aca="false">IF(OR($B7="",GL$2=""),"",SUMIFS(INDEX(Tbl_Marks,MATCH($B7,Tbl_Student_Names,0),),Entry!$A$4:$EP$4,GL$2,Entry!$A$5:$EP$5,GL$1) / SUMIFS(Entry!$C$6:$EP$6,Entry!$C$4:$EP$4,GL$2,Entry!$C$5:$EP$5,GL$1))</f>
        <v/>
      </c>
      <c r="GM7" s="222" t="str">
        <f aca="false">IF(OR($B7="",GM$2=""),"",SUMIFS(INDEX(Tbl_Marks,MATCH($B7,Tbl_Student_Names,0),),Entry!$A$4:$EP$4,GM$2,Entry!$A$5:$EP$5,GM$1) / SUMIFS(Entry!$C$6:$EP$6,Entry!$C$4:$EP$4,GM$2,Entry!$C$5:$EP$5,GM$1))</f>
        <v/>
      </c>
      <c r="GN7" s="222" t="str">
        <f aca="false">IF(OR($B7="",GN$2=""),"",SUMIFS(INDEX(Tbl_Marks,MATCH($B7,Tbl_Student_Names,0),),Entry!$A$4:$EP$4,GN$2,Entry!$A$5:$EP$5,GN$1) / SUMIFS(Entry!$C$6:$EP$6,Entry!$C$4:$EP$4,GN$2,Entry!$C$5:$EP$5,GN$1))</f>
        <v/>
      </c>
      <c r="GO7" s="222" t="str">
        <f aca="false">IF(OR($B7="",GO$2=""),"",SUMIFS(INDEX(Tbl_Marks,MATCH($B7,Tbl_Student_Names,0),),Entry!$A$4:$EP$4,GO$2,Entry!$A$5:$EP$5,GO$1) / SUMIFS(Entry!$C$6:$EP$6,Entry!$C$4:$EP$4,GO$2,Entry!$C$5:$EP$5,GO$1))</f>
        <v/>
      </c>
      <c r="GP7" s="222" t="str">
        <f aca="false">IF(OR($B7="",GP$2=""),"",SUMIFS(INDEX(Tbl_Marks,MATCH($B7,Tbl_Student_Names,0),),Entry!$A$4:$EP$4,GP$2,Entry!$A$5:$EP$5,GP$1) / SUMIFS(Entry!$C$6:$EP$6,Entry!$C$4:$EP$4,GP$2,Entry!$C$5:$EP$5,GP$1))</f>
        <v/>
      </c>
      <c r="GQ7" s="223" t="str">
        <f aca="false" t="array" ref="GQ7:GQ7">IF(OR(GQ$1="",$B7=""),"",SUMPRODUCT(TRANSPOSE($BC7:$BN7),(Settings!$D$19:$D$30)))</f>
        <v/>
      </c>
      <c r="GR7" s="223" t="str">
        <f aca="false" t="array" ref="GR7:GR7">IF(OR(GR$1="",$B7=""),"",SUMPRODUCT(TRANSPOSE($BO7:$BZ7),(Settings!$D$19:$D$30)))</f>
        <v/>
      </c>
      <c r="GS7" s="223" t="str">
        <f aca="false" t="array" ref="GS7:GS7">IF(OR(GS$1="",$B7=""),"",SUMPRODUCT(TRANSPOSE($CA7:$CL7),(Settings!$D$19:$D$30)))</f>
        <v/>
      </c>
      <c r="GT7" s="223" t="str">
        <f aca="false" t="array" ref="GT7:GT7">IF(OR(GT$1="",$B7=""),"",SUMPRODUCT(TRANSPOSE($CM7:$CX7),(Settings!$D$19:$D$30)))</f>
        <v/>
      </c>
      <c r="GU7" s="223" t="str">
        <f aca="false" t="array" ref="GU7:GU7">IF(OR(GU$1="",$B7=""),"",SUMPRODUCT(TRANSPOSE($CY7:$DJ7),(Settings!$D$19:$D$30)))</f>
        <v/>
      </c>
      <c r="GV7" s="223" t="str">
        <f aca="false" t="array" ref="GV7:GV7">IF(OR(GV$1="",$B7=""),"",SUMPRODUCT(TRANSPOSE($DK7:$DV7),(Settings!$D$19:$D$30)))</f>
        <v/>
      </c>
      <c r="GW7" s="223" t="str">
        <f aca="false" t="array" ref="GW7:GW7">IF(OR(GW$1="",$B7=""),"",SUMPRODUCT(TRANSPOSE($DW7:$EH7),(Settings!$D$19:$D$30)))</f>
        <v/>
      </c>
      <c r="GX7" s="223" t="str">
        <f aca="false" t="array" ref="GX7:GX7">IF(OR(GX$1="",$B7=""),"",SUMPRODUCT(TRANSPOSE($EI7:$ET7),(Settings!$D$19:$D$30)))</f>
        <v/>
      </c>
      <c r="GY7" s="223" t="str">
        <f aca="false" t="array" ref="GY7:GY7">IF(OR(GY$1="",$B7=""),"",SUMPRODUCT(TRANSPOSE($EU7:$FF7),(Settings!$D$19:$D$30)))</f>
        <v/>
      </c>
      <c r="GZ7" s="223" t="str">
        <f aca="false" t="array" ref="GZ7:GZ7">IF(OR(GZ$1="",$B7=""),"",SUMPRODUCT(TRANSPOSE($FG7:$FR7),(Settings!$D$19:$D$30)))</f>
        <v/>
      </c>
      <c r="HA7" s="223" t="str">
        <f aca="false" t="array" ref="HA7:HA7">IF(OR(HA$1="",$B7=""),"",SUMPRODUCT(TRANSPOSE($FS7:$GD7),(Settings!$D$19:$D$30)))</f>
        <v/>
      </c>
      <c r="HB7" s="224" t="str">
        <f aca="false" t="array" ref="HB7:HB7">IF(OR(HB$1="",$B7=""),"",SUMPRODUCT(TRANSPOSE($GE7:$GP7),(Settings!$D$19:$D$30)))</f>
        <v/>
      </c>
      <c r="HC7" s="225"/>
      <c r="HD7" s="222" t="str">
        <f aca="false">IF(OR(HD$2="",$B7=""),"",SUMIFS(INDEX(Tbl_Marks,MATCH($B7,Tbl_Student_Names,0),),Entry!$A$4:$EP$4,HD$2) / SUMIFS(Entry!$C$6:$EP$6,Entry!$C$4:$EP$4,HD$2))</f>
        <v/>
      </c>
      <c r="HE7" s="222" t="str">
        <f aca="false">IF(OR(HE$2="",$B7=""),"",SUMIFS(INDEX(Tbl_Marks,MATCH($B7,Tbl_Student_Names,0),),Entry!$A$4:$EP$4,HE$2) / SUMIFS(Entry!$C$6:$EP$6,Entry!$C$4:$EP$4,HE$2))</f>
        <v/>
      </c>
      <c r="HF7" s="222" t="str">
        <f aca="false">IF(OR(HF$2="",$B7=""),"",SUMIFS(INDEX(Tbl_Marks,MATCH($B7,Tbl_Student_Names,0),),Entry!$A$4:$EP$4,HF$2) / SUMIFS(Entry!$C$6:$EP$6,Entry!$C$4:$EP$4,HF$2))</f>
        <v/>
      </c>
      <c r="HG7" s="222" t="str">
        <f aca="false">IF(OR(HG$2="",$B7=""),"",SUMIFS(INDEX(Tbl_Marks,MATCH($B7,Tbl_Student_Names,0),),Entry!$A$4:$EP$4,HG$2) / SUMIFS(Entry!$C$6:$EP$6,Entry!$C$4:$EP$4,HG$2))</f>
        <v/>
      </c>
      <c r="HH7" s="222" t="str">
        <f aca="false">IF(OR(HH$2="",$B7=""),"",SUMIFS(INDEX(Tbl_Marks,MATCH($B7,Tbl_Student_Names,0),),Entry!$A$4:$EP$4,HH$2) / SUMIFS(Entry!$C$6:$EP$6,Entry!$C$4:$EP$4,HH$2))</f>
        <v/>
      </c>
      <c r="HI7" s="222" t="str">
        <f aca="false">IF(OR(HI$2="",$B7=""),"",SUMIFS(INDEX(Tbl_Marks,MATCH($B7,Tbl_Student_Names,0),),Entry!$A$4:$EP$4,HI$2) / SUMIFS(Entry!$C$6:$EP$6,Entry!$C$4:$EP$4,HI$2))</f>
        <v/>
      </c>
      <c r="HJ7" s="222" t="str">
        <f aca="false">IF(OR(HJ$2="",$B7=""),"",SUMIFS(INDEX(Tbl_Marks,MATCH($B7,Tbl_Student_Names,0),),Entry!$A$4:$EP$4,HJ$2) / SUMIFS(Entry!$C$6:$EP$6,Entry!$C$4:$EP$4,HJ$2))</f>
        <v/>
      </c>
      <c r="HK7" s="222" t="str">
        <f aca="false">IF(OR(HK$2="",$B7=""),"",SUMIFS(INDEX(Tbl_Marks,MATCH($B7,Tbl_Student_Names,0),),Entry!$A$4:$EP$4,HK$2) / SUMIFS(Entry!$C$6:$EP$6,Entry!$C$4:$EP$4,HK$2))</f>
        <v/>
      </c>
      <c r="HL7" s="222" t="str">
        <f aca="false">IF(OR(HL$2="",$B7=""),"",SUMIFS(INDEX(Tbl_Marks,MATCH($B7,Tbl_Student_Names,0),),Entry!$A$4:$EP$4,HL$2) / SUMIFS(Entry!$C$6:$EP$6,Entry!$C$4:$EP$4,HL$2))</f>
        <v/>
      </c>
      <c r="HM7" s="222" t="str">
        <f aca="false">IF(OR(HM$2="",$B7=""),"",SUMIFS(INDEX(Tbl_Marks,MATCH($B7,Tbl_Student_Names,0),),Entry!$A$4:$EP$4,HM$2) / SUMIFS(Entry!$C$6:$EP$6,Entry!$C$4:$EP$4,HM$2))</f>
        <v/>
      </c>
      <c r="HN7" s="222" t="str">
        <f aca="false">IF(OR(HN$2="",$B7=""),"",SUMIFS(INDEX(Tbl_Marks,MATCH($B7,Tbl_Student_Names,0),),Entry!$A$4:$EP$4,HN$2) / SUMIFS(Entry!$C$6:$EP$6,Entry!$C$4:$EP$4,HN$2))</f>
        <v/>
      </c>
      <c r="HO7" s="222" t="str">
        <f aca="false">IF(OR(HO$2="",$B7=""),"",SUMIFS(INDEX(Tbl_Marks,MATCH($B7,Tbl_Student_Names,0),),Entry!$A$4:$EP$4,HO$2) / SUMIFS(Entry!$C$6:$EP$6,Entry!$C$4:$EP$4,HO$2))</f>
        <v/>
      </c>
      <c r="HP7" s="222" t="str">
        <f aca="false">IF($B7="","",AVERAGE($GQ7:$HB7))</f>
        <v/>
      </c>
    </row>
    <row r="8" customFormat="false" ht="15" hidden="false" customHeight="false" outlineLevel="0" collapsed="false">
      <c r="A8" s="201" t="n">
        <f aca="false">INDEX(Tbl_Marks,ROW(A8)-ROW($A$2),1)</f>
        <v>0</v>
      </c>
      <c r="B8" s="201" t="str">
        <f aca="false">IF(LEN(INDEX(Tbl_Marks,ROW(B8)-ROW($B$2),2))=0,"",INDEX(Tbl_Marks,ROW(B8)-ROW($B$2),2))</f>
        <v/>
      </c>
      <c r="C8" s="201" t="str">
        <f aca="false">IF(OR($B8="",C$2=""),"",SUMIF(Entry!$A$4:$EP$4,C$2,INDEX(Tbl_Marks,MATCH($B8,Tbl_Student_Names,0),)))</f>
        <v/>
      </c>
      <c r="D8" s="201" t="str">
        <f aca="false">IF(OR($B8="",D$2=""),"",SUMIF(Entry!$A$4:$EP$4,D$2,INDEX(Tbl_Marks,MATCH($B8,Tbl_Student_Names,0),)))</f>
        <v/>
      </c>
      <c r="E8" s="201" t="str">
        <f aca="false">IF(OR($B8="",E$2=""),"",SUMIF(Entry!$A$4:$EP$4,E$2,INDEX(Tbl_Marks,MATCH($B8,Tbl_Student_Names,0),)))</f>
        <v/>
      </c>
      <c r="F8" s="201" t="str">
        <f aca="false">IF(OR($B8="",F$2=""),"",SUMIF(Entry!$A$4:$EP$4,F$2,INDEX(Tbl_Marks,MATCH($B8,Tbl_Student_Names,0),)))</f>
        <v/>
      </c>
      <c r="G8" s="201" t="str">
        <f aca="false">IF(OR($B8="",G$2=""),"",SUMIF(Entry!$A$4:$EP$4,G$2,INDEX(Tbl_Marks,MATCH($B8,Tbl_Student_Names,0),)))</f>
        <v/>
      </c>
      <c r="H8" s="201" t="str">
        <f aca="false">IF(OR($B8="",H$2=""),"",SUMIF(Entry!$A$4:$EP$4,H$2,INDEX(Tbl_Marks,MATCH($B8,Tbl_Student_Names,0),)))</f>
        <v/>
      </c>
      <c r="I8" s="201" t="str">
        <f aca="false">IF(OR($B8="",I$2=""),"",SUMIF(Entry!$A$4:$EP$4,I$2,INDEX(Tbl_Marks,MATCH($B8,Tbl_Student_Names,0),)))</f>
        <v/>
      </c>
      <c r="J8" s="201" t="str">
        <f aca="false">IF(OR($B8="",J$2=""),"",SUMIF(Entry!$A$4:$EP$4,J$2,INDEX(Tbl_Marks,MATCH($B8,Tbl_Student_Names,0),)))</f>
        <v/>
      </c>
      <c r="K8" s="201" t="str">
        <f aca="false">IF(OR($B8="",K$2=""),"",SUMIF(Entry!$A$4:$EP$4,K$2,INDEX(Tbl_Marks,MATCH($B8,Tbl_Student_Names,0),)))</f>
        <v/>
      </c>
      <c r="L8" s="201" t="str">
        <f aca="false">IF(OR($B8="",L$2=""),"",SUMIF(Entry!$A$4:$EP$4,L$2,INDEX(Tbl_Marks,MATCH($B8,Tbl_Student_Names,0),)))</f>
        <v/>
      </c>
      <c r="M8" s="201" t="str">
        <f aca="false">IF(OR($B8="",M$2=""),"",SUMIF(Entry!$A$4:$EP$4,M$2,INDEX(Tbl_Marks,MATCH($B8,Tbl_Student_Names,0),)))</f>
        <v/>
      </c>
      <c r="N8" s="201" t="str">
        <f aca="false">IF(OR($B8="",N$2=""),"",SUMIF(Entry!$A$4:$EP$4,N$2,INDEX(Tbl_Marks,MATCH($B8,Tbl_Student_Names,0),)))</f>
        <v/>
      </c>
      <c r="O8" s="217" t="str">
        <f aca="false">IF($B8="","",(HP8*Num_Subjects*100))</f>
        <v/>
      </c>
      <c r="P8" s="218" t="str">
        <f aca="false" t="array" ref="P8:P8">IF(OR($B8="",P$2=""),"",IF(MIN(IF(Help_Lookup_Tests=P$2,$BC8:$GP8,""))&gt;=I_PassPercentage,"PASS","FAIL"))</f>
        <v/>
      </c>
      <c r="Q8" s="218" t="str">
        <f aca="false" t="array" ref="Q8:Q8">IF(OR($B8="",Q$2=""),"",IF(MIN(IF(Help_Lookup_Tests=Q$2,$BC8:$GP8,""))&gt;=I_PassPercentage,"PASS","FAIL"))</f>
        <v/>
      </c>
      <c r="R8" s="218" t="str">
        <f aca="false" t="array" ref="R8:R8">IF(OR($B8="",R$2=""),"",IF(MIN(IF(Help_Lookup_Tests=R$2,$BC8:$GP8,""))&gt;=I_PassPercentage,"PASS","FAIL"))</f>
        <v/>
      </c>
      <c r="S8" s="218" t="str">
        <f aca="false" t="array" ref="S8:S8">IF(OR($B8="",S$2=""),"",IF(MIN(IF(Help_Lookup_Tests=S$2,$BC8:$GP8,""))&gt;=I_PassPercentage,"PASS","FAIL"))</f>
        <v/>
      </c>
      <c r="T8" s="218" t="str">
        <f aca="false" t="array" ref="T8:T8">IF(OR($B8="",T$2=""),"",IF(MIN(IF(Help_Lookup_Tests=T$2,$BC8:$GP8,""))&gt;=I_PassPercentage,"PASS","FAIL"))</f>
        <v/>
      </c>
      <c r="U8" s="218" t="str">
        <f aca="false" t="array" ref="U8:U8">IF(OR($B8="",U$2=""),"",IF(MIN(IF(Help_Lookup_Tests=U$2,$BC8:$GP8,""))&gt;=I_PassPercentage,"PASS","FAIL"))</f>
        <v/>
      </c>
      <c r="V8" s="218" t="str">
        <f aca="false" t="array" ref="V8:V8">IF(OR($B8="",V$2=""),"",IF(MIN(IF(Help_Lookup_Tests=V$2,$BC8:$GP8,""))&gt;=I_PassPercentage,"PASS","FAIL"))</f>
        <v/>
      </c>
      <c r="W8" s="218" t="str">
        <f aca="false" t="array" ref="W8:W8">IF(OR($B8="",W$2=""),"",IF(MIN(IF(Help_Lookup_Tests=W$2,$BC8:$GP8,""))&gt;=I_PassPercentage,"PASS","FAIL"))</f>
        <v/>
      </c>
      <c r="X8" s="218" t="str">
        <f aca="false" t="array" ref="X8:X8">IF(OR($B8="",X$2=""),"",IF(MIN(IF(Help_Lookup_Tests=X$2,$BC8:$GP8,""))&gt;=I_PassPercentage,"PASS","FAIL"))</f>
        <v/>
      </c>
      <c r="Y8" s="218" t="str">
        <f aca="false" t="array" ref="Y8:Y8">IF(OR($B8="",Y$2=""),"",IF(MIN(IF(Help_Lookup_Tests=Y$2,$BC8:$GP8,""))&gt;=I_PassPercentage,"PASS","FAIL"))</f>
        <v/>
      </c>
      <c r="Z8" s="218" t="str">
        <f aca="false" t="array" ref="Z8:Z8">IF(OR($B8="",Z$2=""),"",IF(MIN(IF(Help_Lookup_Tests=Z$2,$BC8:$GP8,""))&gt;=I_PassPercentage,"PASS","FAIL"))</f>
        <v/>
      </c>
      <c r="AA8" s="218" t="str">
        <f aca="false" t="array" ref="AA8:AA8">IF(OR($B8="",AA$2=""),"",IF(MIN(IF(Help_Lookup_Tests=AA$2,$BC8:$GP8,""))&gt;=I_PassPercentage,"PASS","FAIL"))</f>
        <v/>
      </c>
      <c r="AB8" s="227" t="str">
        <f aca="false" t="array" ref="AB8:AB8">IF(OR($B8=""),"",IF(MIN(IF($GQ$2:$HB$2="FINAL",$GQ8:$HB8,""))&gt;=I_PassPercentage,"PASS","FAIL"))</f>
        <v/>
      </c>
      <c r="AC8" s="201" t="str">
        <f aca="false">IF(OR($B8="",AC$2="",P8="FAIL"),"",C8)</f>
        <v/>
      </c>
      <c r="AD8" s="201" t="str">
        <f aca="false">IF(OR($B8="",AD$2="",Q8="FAIL"),"",D8)</f>
        <v/>
      </c>
      <c r="AE8" s="201" t="str">
        <f aca="false">IF(OR($B8="",AE$2="",R8="FAIL"),"",E8)</f>
        <v/>
      </c>
      <c r="AF8" s="201" t="str">
        <f aca="false">IF(OR($B8="",AF$2="",S8="FAIL"),"",F8)</f>
        <v/>
      </c>
      <c r="AG8" s="201" t="str">
        <f aca="false">IF(OR($B8="",AG$2="",T8="FAIL"),"",G8)</f>
        <v/>
      </c>
      <c r="AH8" s="201" t="str">
        <f aca="false">IF(OR($B8="",AH$2="",U8="FAIL"),"",H8)</f>
        <v/>
      </c>
      <c r="AI8" s="201" t="str">
        <f aca="false">IF(OR($B8="",AI$2="",V8="FAIL"),"",I8)</f>
        <v/>
      </c>
      <c r="AJ8" s="201" t="str">
        <f aca="false">IF(OR($B8="",AJ$2="",W8="FAIL"),"",J8)</f>
        <v/>
      </c>
      <c r="AK8" s="201" t="str">
        <f aca="false">IF(OR($B8="",AK$2="",X8="FAIL"),"",K8)</f>
        <v/>
      </c>
      <c r="AL8" s="201" t="str">
        <f aca="false">IF(OR($B8="",AL$2="",Y8="FAIL"),"",L8)</f>
        <v/>
      </c>
      <c r="AM8" s="201" t="str">
        <f aca="false">IF(OR($B8="",AM$2="",Z8="FAIL"),"",M8)</f>
        <v/>
      </c>
      <c r="AN8" s="201" t="str">
        <f aca="false">IF(OR($B8="",AN$2="",AA8="FAIL"),"",N8)</f>
        <v/>
      </c>
      <c r="AO8" s="220" t="str">
        <f aca="false">IF(OR($B8="",AB8="FAIL"),"",O8)</f>
        <v/>
      </c>
      <c r="AP8" s="221" t="str">
        <f aca="false">IFERROR(IF(OR(AP$2="",$B8=""),"",RANK(AC8,AC$3:AC$52,0)),"NR")</f>
        <v/>
      </c>
      <c r="AQ8" s="221" t="str">
        <f aca="false">IFERROR(IF(OR(AQ$2="",$B8=""),"",RANK(AD8,AD$3:AD$52,0)),"NR")</f>
        <v/>
      </c>
      <c r="AR8" s="221" t="str">
        <f aca="false">IFERROR(IF(OR(AR$2="",$B8=""),"",RANK(AE8,AE$3:AE$52,0)),"NR")</f>
        <v/>
      </c>
      <c r="AS8" s="221" t="str">
        <f aca="false">IFERROR(IF(OR(AS$2="",$B8=""),"",RANK(AF8,AF$3:AF$52,0)),"NR")</f>
        <v/>
      </c>
      <c r="AT8" s="221" t="str">
        <f aca="false">IFERROR(IF(OR(AT$2="",$B8=""),"",RANK(AG8,AG$3:AG$52,0)),"NR")</f>
        <v/>
      </c>
      <c r="AU8" s="221" t="str">
        <f aca="false">IFERROR(IF(OR(AU$2="",$B8=""),"",RANK(AH8,AH$3:AH$52,0)),"NR")</f>
        <v/>
      </c>
      <c r="AV8" s="221" t="str">
        <f aca="false">IFERROR(IF(OR(AV$2="",$B8=""),"",RANK(AI8,AI$3:AI$52,0)),"NR")</f>
        <v/>
      </c>
      <c r="AW8" s="221" t="str">
        <f aca="false">IFERROR(IF(OR(AW$2="",$B8=""),"",RANK(AJ8,AJ$3:AJ$52,0)),"NR")</f>
        <v/>
      </c>
      <c r="AX8" s="221" t="str">
        <f aca="false">IFERROR(IF(OR(AX$2="",$B8=""),"",RANK(AK8,AK$3:AK$52,0)),"NR")</f>
        <v/>
      </c>
      <c r="AY8" s="221" t="str">
        <f aca="false">IFERROR(IF(OR(AY$2="",$B8=""),"",RANK(AL8,AL$3:AL$52,0)),"NR")</f>
        <v/>
      </c>
      <c r="AZ8" s="221" t="str">
        <f aca="false">IFERROR(IF(OR(AZ$2="",$B8=""),"",RANK(AM8,AM$3:AM$52,0)),"NR")</f>
        <v/>
      </c>
      <c r="BA8" s="221" t="str">
        <f aca="false">IFERROR(IF(OR(BA$2="",$B8=""),"",RANK(AN8,AN$3:AN$52,0)),"NR")</f>
        <v/>
      </c>
      <c r="BB8" s="211" t="str">
        <f aca="false">IFERROR(IF($B8="","",RANK(AO8,AO$3:AO$52,0)),"NR")</f>
        <v/>
      </c>
      <c r="BC8" s="222" t="str">
        <f aca="false">IF(OR($B8="",BC$2=""),"",SUMIFS(INDEX(Tbl_Marks,MATCH($B8,Tbl_Student_Names,0),),Entry!$A$4:$EP$4,BC$2,Entry!$A$5:$EP$5,BC$1) / SUMIFS(Entry!$C$6:$EP$6,Entry!$C$4:$EP$4,BC$2,Entry!$C$5:$EP$5,BC$1))</f>
        <v/>
      </c>
      <c r="BD8" s="222" t="str">
        <f aca="false">IF(OR($B8="",BD$2=""),"",SUMIFS(INDEX(Tbl_Marks,MATCH($B8,Tbl_Student_Names,0),),Entry!$A$4:$EP$4,BD$2,Entry!$A$5:$EP$5,BD$1) / SUMIFS(Entry!$C$6:$EP$6,Entry!$C$4:$EP$4,BD$2,Entry!$C$5:$EP$5,BD$1))</f>
        <v/>
      </c>
      <c r="BE8" s="222" t="str">
        <f aca="false">IF(OR($B8="",BE$2=""),"",SUMIFS(INDEX(Tbl_Marks,MATCH($B8,Tbl_Student_Names,0),),Entry!$A$4:$EP$4,BE$2,Entry!$A$5:$EP$5,BE$1) / SUMIFS(Entry!$C$6:$EP$6,Entry!$C$4:$EP$4,BE$2,Entry!$C$5:$EP$5,BE$1))</f>
        <v/>
      </c>
      <c r="BF8" s="222" t="str">
        <f aca="false">IF(OR($B8="",BF$2=""),"",SUMIFS(INDEX(Tbl_Marks,MATCH($B8,Tbl_Student_Names,0),),Entry!$A$4:$EP$4,BF$2,Entry!$A$5:$EP$5,BF$1) / SUMIFS(Entry!$C$6:$EP$6,Entry!$C$4:$EP$4,BF$2,Entry!$C$5:$EP$5,BF$1))</f>
        <v/>
      </c>
      <c r="BG8" s="222" t="str">
        <f aca="false">IF(OR($B8="",BG$2=""),"",SUMIFS(INDEX(Tbl_Marks,MATCH($B8,Tbl_Student_Names,0),),Entry!$A$4:$EP$4,BG$2,Entry!$A$5:$EP$5,BG$1) / SUMIFS(Entry!$C$6:$EP$6,Entry!$C$4:$EP$4,BG$2,Entry!$C$5:$EP$5,BG$1))</f>
        <v/>
      </c>
      <c r="BH8" s="222" t="str">
        <f aca="false">IF(OR($B8="",BH$2=""),"",SUMIFS(INDEX(Tbl_Marks,MATCH($B8,Tbl_Student_Names,0),),Entry!$A$4:$EP$4,BH$2,Entry!$A$5:$EP$5,BH$1) / SUMIFS(Entry!$C$6:$EP$6,Entry!$C$4:$EP$4,BH$2,Entry!$C$5:$EP$5,BH$1))</f>
        <v/>
      </c>
      <c r="BI8" s="222" t="str">
        <f aca="false">IF(OR($B8="",BI$2=""),"",SUMIFS(INDEX(Tbl_Marks,MATCH($B8,Tbl_Student_Names,0),),Entry!$A$4:$EP$4,BI$2,Entry!$A$5:$EP$5,BI$1) / SUMIFS(Entry!$C$6:$EP$6,Entry!$C$4:$EP$4,BI$2,Entry!$C$5:$EP$5,BI$1))</f>
        <v/>
      </c>
      <c r="BJ8" s="222" t="str">
        <f aca="false">IF(OR($B8="",BJ$2=""),"",SUMIFS(INDEX(Tbl_Marks,MATCH($B8,Tbl_Student_Names,0),),Entry!$A$4:$EP$4,BJ$2,Entry!$A$5:$EP$5,BJ$1) / SUMIFS(Entry!$C$6:$EP$6,Entry!$C$4:$EP$4,BJ$2,Entry!$C$5:$EP$5,BJ$1))</f>
        <v/>
      </c>
      <c r="BK8" s="222" t="str">
        <f aca="false">IF(OR($B8="",BK$2=""),"",SUMIFS(INDEX(Tbl_Marks,MATCH($B8,Tbl_Student_Names,0),),Entry!$A$4:$EP$4,BK$2,Entry!$A$5:$EP$5,BK$1) / SUMIFS(Entry!$C$6:$EP$6,Entry!$C$4:$EP$4,BK$2,Entry!$C$5:$EP$5,BK$1))</f>
        <v/>
      </c>
      <c r="BL8" s="222" t="str">
        <f aca="false">IF(OR($B8="",BL$2=""),"",SUMIFS(INDEX(Tbl_Marks,MATCH($B8,Tbl_Student_Names,0),),Entry!$A$4:$EP$4,BL$2,Entry!$A$5:$EP$5,BL$1) / SUMIFS(Entry!$C$6:$EP$6,Entry!$C$4:$EP$4,BL$2,Entry!$C$5:$EP$5,BL$1))</f>
        <v/>
      </c>
      <c r="BM8" s="222" t="str">
        <f aca="false">IF(OR($B8="",BM$2=""),"",SUMIFS(INDEX(Tbl_Marks,MATCH($B8,Tbl_Student_Names,0),),Entry!$A$4:$EP$4,BM$2,Entry!$A$5:$EP$5,BM$1) / SUMIFS(Entry!$C$6:$EP$6,Entry!$C$4:$EP$4,BM$2,Entry!$C$5:$EP$5,BM$1))</f>
        <v/>
      </c>
      <c r="BN8" s="222" t="str">
        <f aca="false">IF(OR($B8="",BN$2=""),"",SUMIFS(INDEX(Tbl_Marks,MATCH($B8,Tbl_Student_Names,0),),Entry!$A$4:$EP$4,BN$2,Entry!$A$5:$EP$5,BN$1) / SUMIFS(Entry!$C$6:$EP$6,Entry!$C$4:$EP$4,BN$2,Entry!$C$5:$EP$5,BN$1))</f>
        <v/>
      </c>
      <c r="BO8" s="222" t="str">
        <f aca="false">IF(OR($B8="",BO$2=""),"",SUMIFS(INDEX(Tbl_Marks,MATCH($B8,Tbl_Student_Names,0),),Entry!$A$4:$EP$4,BO$2,Entry!$A$5:$EP$5,BO$1) / SUMIFS(Entry!$C$6:$EP$6,Entry!$C$4:$EP$4,BO$2,Entry!$C$5:$EP$5,BO$1))</f>
        <v/>
      </c>
      <c r="BP8" s="222" t="str">
        <f aca="false">IF(OR($B8="",BP$2=""),"",SUMIFS(INDEX(Tbl_Marks,MATCH($B8,Tbl_Student_Names,0),),Entry!$A$4:$EP$4,BP$2,Entry!$A$5:$EP$5,BP$1) / SUMIFS(Entry!$C$6:$EP$6,Entry!$C$4:$EP$4,BP$2,Entry!$C$5:$EP$5,BP$1))</f>
        <v/>
      </c>
      <c r="BQ8" s="222" t="str">
        <f aca="false">IF(OR($B8="",BQ$2=""),"",SUMIFS(INDEX(Tbl_Marks,MATCH($B8,Tbl_Student_Names,0),),Entry!$A$4:$EP$4,BQ$2,Entry!$A$5:$EP$5,BQ$1) / SUMIFS(Entry!$C$6:$EP$6,Entry!$C$4:$EP$4,BQ$2,Entry!$C$5:$EP$5,BQ$1))</f>
        <v/>
      </c>
      <c r="BR8" s="222" t="str">
        <f aca="false">IF(OR($B8="",BR$2=""),"",SUMIFS(INDEX(Tbl_Marks,MATCH($B8,Tbl_Student_Names,0),),Entry!$A$4:$EP$4,BR$2,Entry!$A$5:$EP$5,BR$1) / SUMIFS(Entry!$C$6:$EP$6,Entry!$C$4:$EP$4,BR$2,Entry!$C$5:$EP$5,BR$1))</f>
        <v/>
      </c>
      <c r="BS8" s="222" t="str">
        <f aca="false">IF(OR($B8="",BS$2=""),"",SUMIFS(INDEX(Tbl_Marks,MATCH($B8,Tbl_Student_Names,0),),Entry!$A$4:$EP$4,BS$2,Entry!$A$5:$EP$5,BS$1) / SUMIFS(Entry!$C$6:$EP$6,Entry!$C$4:$EP$4,BS$2,Entry!$C$5:$EP$5,BS$1))</f>
        <v/>
      </c>
      <c r="BT8" s="222" t="str">
        <f aca="false">IF(OR($B8="",BT$2=""),"",SUMIFS(INDEX(Tbl_Marks,MATCH($B8,Tbl_Student_Names,0),),Entry!$A$4:$EP$4,BT$2,Entry!$A$5:$EP$5,BT$1) / SUMIFS(Entry!$C$6:$EP$6,Entry!$C$4:$EP$4,BT$2,Entry!$C$5:$EP$5,BT$1))</f>
        <v/>
      </c>
      <c r="BU8" s="222" t="str">
        <f aca="false">IF(OR($B8="",BU$2=""),"",SUMIFS(INDEX(Tbl_Marks,MATCH($B8,Tbl_Student_Names,0),),Entry!$A$4:$EP$4,BU$2,Entry!$A$5:$EP$5,BU$1) / SUMIFS(Entry!$C$6:$EP$6,Entry!$C$4:$EP$4,BU$2,Entry!$C$5:$EP$5,BU$1))</f>
        <v/>
      </c>
      <c r="BV8" s="222" t="str">
        <f aca="false">IF(OR($B8="",BV$2=""),"",SUMIFS(INDEX(Tbl_Marks,MATCH($B8,Tbl_Student_Names,0),),Entry!$A$4:$EP$4,BV$2,Entry!$A$5:$EP$5,BV$1) / SUMIFS(Entry!$C$6:$EP$6,Entry!$C$4:$EP$4,BV$2,Entry!$C$5:$EP$5,BV$1))</f>
        <v/>
      </c>
      <c r="BW8" s="222" t="str">
        <f aca="false">IF(OR($B8="",BW$2=""),"",SUMIFS(INDEX(Tbl_Marks,MATCH($B8,Tbl_Student_Names,0),),Entry!$A$4:$EP$4,BW$2,Entry!$A$5:$EP$5,BW$1) / SUMIFS(Entry!$C$6:$EP$6,Entry!$C$4:$EP$4,BW$2,Entry!$C$5:$EP$5,BW$1))</f>
        <v/>
      </c>
      <c r="BX8" s="222" t="str">
        <f aca="false">IF(OR($B8="",BX$2=""),"",SUMIFS(INDEX(Tbl_Marks,MATCH($B8,Tbl_Student_Names,0),),Entry!$A$4:$EP$4,BX$2,Entry!$A$5:$EP$5,BX$1) / SUMIFS(Entry!$C$6:$EP$6,Entry!$C$4:$EP$4,BX$2,Entry!$C$5:$EP$5,BX$1))</f>
        <v/>
      </c>
      <c r="BY8" s="222" t="str">
        <f aca="false">IF(OR($B8="",BY$2=""),"",SUMIFS(INDEX(Tbl_Marks,MATCH($B8,Tbl_Student_Names,0),),Entry!$A$4:$EP$4,BY$2,Entry!$A$5:$EP$5,BY$1) / SUMIFS(Entry!$C$6:$EP$6,Entry!$C$4:$EP$4,BY$2,Entry!$C$5:$EP$5,BY$1))</f>
        <v/>
      </c>
      <c r="BZ8" s="222" t="str">
        <f aca="false">IF(OR($B8="",BZ$2=""),"",SUMIFS(INDEX(Tbl_Marks,MATCH($B8,Tbl_Student_Names,0),),Entry!$A$4:$EP$4,BZ$2,Entry!$A$5:$EP$5,BZ$1) / SUMIFS(Entry!$C$6:$EP$6,Entry!$C$4:$EP$4,BZ$2,Entry!$C$5:$EP$5,BZ$1))</f>
        <v/>
      </c>
      <c r="CA8" s="222" t="str">
        <f aca="false">IF(OR($B8="",CA$2=""),"",SUMIFS(INDEX(Tbl_Marks,MATCH($B8,Tbl_Student_Names,0),),Entry!$A$4:$EP$4,CA$2,Entry!$A$5:$EP$5,CA$1) / SUMIFS(Entry!$C$6:$EP$6,Entry!$C$4:$EP$4,CA$2,Entry!$C$5:$EP$5,CA$1))</f>
        <v/>
      </c>
      <c r="CB8" s="222" t="str">
        <f aca="false">IF(OR($B8="",CB$2=""),"",SUMIFS(INDEX(Tbl_Marks,MATCH($B8,Tbl_Student_Names,0),),Entry!$A$4:$EP$4,CB$2,Entry!$A$5:$EP$5,CB$1) / SUMIFS(Entry!$C$6:$EP$6,Entry!$C$4:$EP$4,CB$2,Entry!$C$5:$EP$5,CB$1))</f>
        <v/>
      </c>
      <c r="CC8" s="222" t="str">
        <f aca="false">IF(OR($B8="",CC$2=""),"",SUMIFS(INDEX(Tbl_Marks,MATCH($B8,Tbl_Student_Names,0),),Entry!$A$4:$EP$4,CC$2,Entry!$A$5:$EP$5,CC$1) / SUMIFS(Entry!$C$6:$EP$6,Entry!$C$4:$EP$4,CC$2,Entry!$C$5:$EP$5,CC$1))</f>
        <v/>
      </c>
      <c r="CD8" s="222" t="str">
        <f aca="false">IF(OR($B8="",CD$2=""),"",SUMIFS(INDEX(Tbl_Marks,MATCH($B8,Tbl_Student_Names,0),),Entry!$A$4:$EP$4,CD$2,Entry!$A$5:$EP$5,CD$1) / SUMIFS(Entry!$C$6:$EP$6,Entry!$C$4:$EP$4,CD$2,Entry!$C$5:$EP$5,CD$1))</f>
        <v/>
      </c>
      <c r="CE8" s="222" t="str">
        <f aca="false">IF(OR($B8="",CE$2=""),"",SUMIFS(INDEX(Tbl_Marks,MATCH($B8,Tbl_Student_Names,0),),Entry!$A$4:$EP$4,CE$2,Entry!$A$5:$EP$5,CE$1) / SUMIFS(Entry!$C$6:$EP$6,Entry!$C$4:$EP$4,CE$2,Entry!$C$5:$EP$5,CE$1))</f>
        <v/>
      </c>
      <c r="CF8" s="222" t="str">
        <f aca="false">IF(OR($B8="",CF$2=""),"",SUMIFS(INDEX(Tbl_Marks,MATCH($B8,Tbl_Student_Names,0),),Entry!$A$4:$EP$4,CF$2,Entry!$A$5:$EP$5,CF$1) / SUMIFS(Entry!$C$6:$EP$6,Entry!$C$4:$EP$4,CF$2,Entry!$C$5:$EP$5,CF$1))</f>
        <v/>
      </c>
      <c r="CG8" s="222" t="str">
        <f aca="false">IF(OR($B8="",CG$2=""),"",SUMIFS(INDEX(Tbl_Marks,MATCH($B8,Tbl_Student_Names,0),),Entry!$A$4:$EP$4,CG$2,Entry!$A$5:$EP$5,CG$1) / SUMIFS(Entry!$C$6:$EP$6,Entry!$C$4:$EP$4,CG$2,Entry!$C$5:$EP$5,CG$1))</f>
        <v/>
      </c>
      <c r="CH8" s="222" t="str">
        <f aca="false">IF(OR($B8="",CH$2=""),"",SUMIFS(INDEX(Tbl_Marks,MATCH($B8,Tbl_Student_Names,0),),Entry!$A$4:$EP$4,CH$2,Entry!$A$5:$EP$5,CH$1) / SUMIFS(Entry!$C$6:$EP$6,Entry!$C$4:$EP$4,CH$2,Entry!$C$5:$EP$5,CH$1))</f>
        <v/>
      </c>
      <c r="CI8" s="222" t="str">
        <f aca="false">IF(OR($B8="",CI$2=""),"",SUMIFS(INDEX(Tbl_Marks,MATCH($B8,Tbl_Student_Names,0),),Entry!$A$4:$EP$4,CI$2,Entry!$A$5:$EP$5,CI$1) / SUMIFS(Entry!$C$6:$EP$6,Entry!$C$4:$EP$4,CI$2,Entry!$C$5:$EP$5,CI$1))</f>
        <v/>
      </c>
      <c r="CJ8" s="222" t="str">
        <f aca="false">IF(OR($B8="",CJ$2=""),"",SUMIFS(INDEX(Tbl_Marks,MATCH($B8,Tbl_Student_Names,0),),Entry!$A$4:$EP$4,CJ$2,Entry!$A$5:$EP$5,CJ$1) / SUMIFS(Entry!$C$6:$EP$6,Entry!$C$4:$EP$4,CJ$2,Entry!$C$5:$EP$5,CJ$1))</f>
        <v/>
      </c>
      <c r="CK8" s="222" t="str">
        <f aca="false">IF(OR($B8="",CK$2=""),"",SUMIFS(INDEX(Tbl_Marks,MATCH($B8,Tbl_Student_Names,0),),Entry!$A$4:$EP$4,CK$2,Entry!$A$5:$EP$5,CK$1) / SUMIFS(Entry!$C$6:$EP$6,Entry!$C$4:$EP$4,CK$2,Entry!$C$5:$EP$5,CK$1))</f>
        <v/>
      </c>
      <c r="CL8" s="222" t="str">
        <f aca="false">IF(OR($B8="",CL$2=""),"",SUMIFS(INDEX(Tbl_Marks,MATCH($B8,Tbl_Student_Names,0),),Entry!$A$4:$EP$4,CL$2,Entry!$A$5:$EP$5,CL$1) / SUMIFS(Entry!$C$6:$EP$6,Entry!$C$4:$EP$4,CL$2,Entry!$C$5:$EP$5,CL$1))</f>
        <v/>
      </c>
      <c r="CM8" s="222" t="str">
        <f aca="false">IF(OR($B8="",CM$2=""),"",SUMIFS(INDEX(Tbl_Marks,MATCH($B8,Tbl_Student_Names,0),),Entry!$A$4:$EP$4,CM$2,Entry!$A$5:$EP$5,CM$1) / SUMIFS(Entry!$C$6:$EP$6,Entry!$C$4:$EP$4,CM$2,Entry!$C$5:$EP$5,CM$1))</f>
        <v/>
      </c>
      <c r="CN8" s="222" t="str">
        <f aca="false">IF(OR($B8="",CN$2=""),"",SUMIFS(INDEX(Tbl_Marks,MATCH($B8,Tbl_Student_Names,0),),Entry!$A$4:$EP$4,CN$2,Entry!$A$5:$EP$5,CN$1) / SUMIFS(Entry!$C$6:$EP$6,Entry!$C$4:$EP$4,CN$2,Entry!$C$5:$EP$5,CN$1))</f>
        <v/>
      </c>
      <c r="CO8" s="222" t="str">
        <f aca="false">IF(OR($B8="",CO$2=""),"",SUMIFS(INDEX(Tbl_Marks,MATCH($B8,Tbl_Student_Names,0),),Entry!$A$4:$EP$4,CO$2,Entry!$A$5:$EP$5,CO$1) / SUMIFS(Entry!$C$6:$EP$6,Entry!$C$4:$EP$4,CO$2,Entry!$C$5:$EP$5,CO$1))</f>
        <v/>
      </c>
      <c r="CP8" s="222" t="str">
        <f aca="false">IF(OR($B8="",CP$2=""),"",SUMIFS(INDEX(Tbl_Marks,MATCH($B8,Tbl_Student_Names,0),),Entry!$A$4:$EP$4,CP$2,Entry!$A$5:$EP$5,CP$1) / SUMIFS(Entry!$C$6:$EP$6,Entry!$C$4:$EP$4,CP$2,Entry!$C$5:$EP$5,CP$1))</f>
        <v/>
      </c>
      <c r="CQ8" s="222" t="str">
        <f aca="false">IF(OR($B8="",CQ$2=""),"",SUMIFS(INDEX(Tbl_Marks,MATCH($B8,Tbl_Student_Names,0),),Entry!$A$4:$EP$4,CQ$2,Entry!$A$5:$EP$5,CQ$1) / SUMIFS(Entry!$C$6:$EP$6,Entry!$C$4:$EP$4,CQ$2,Entry!$C$5:$EP$5,CQ$1))</f>
        <v/>
      </c>
      <c r="CR8" s="222" t="str">
        <f aca="false">IF(OR($B8="",CR$2=""),"",SUMIFS(INDEX(Tbl_Marks,MATCH($B8,Tbl_Student_Names,0),),Entry!$A$4:$EP$4,CR$2,Entry!$A$5:$EP$5,CR$1) / SUMIFS(Entry!$C$6:$EP$6,Entry!$C$4:$EP$4,CR$2,Entry!$C$5:$EP$5,CR$1))</f>
        <v/>
      </c>
      <c r="CS8" s="222" t="str">
        <f aca="false">IF(OR($B8="",CS$2=""),"",SUMIFS(INDEX(Tbl_Marks,MATCH($B8,Tbl_Student_Names,0),),Entry!$A$4:$EP$4,CS$2,Entry!$A$5:$EP$5,CS$1) / SUMIFS(Entry!$C$6:$EP$6,Entry!$C$4:$EP$4,CS$2,Entry!$C$5:$EP$5,CS$1))</f>
        <v/>
      </c>
      <c r="CT8" s="222" t="str">
        <f aca="false">IF(OR($B8="",CT$2=""),"",SUMIFS(INDEX(Tbl_Marks,MATCH($B8,Tbl_Student_Names,0),),Entry!$A$4:$EP$4,CT$2,Entry!$A$5:$EP$5,CT$1) / SUMIFS(Entry!$C$6:$EP$6,Entry!$C$4:$EP$4,CT$2,Entry!$C$5:$EP$5,CT$1))</f>
        <v/>
      </c>
      <c r="CU8" s="222" t="str">
        <f aca="false">IF(OR($B8="",CU$2=""),"",SUMIFS(INDEX(Tbl_Marks,MATCH($B8,Tbl_Student_Names,0),),Entry!$A$4:$EP$4,CU$2,Entry!$A$5:$EP$5,CU$1) / SUMIFS(Entry!$C$6:$EP$6,Entry!$C$4:$EP$4,CU$2,Entry!$C$5:$EP$5,CU$1))</f>
        <v/>
      </c>
      <c r="CV8" s="222" t="str">
        <f aca="false">IF(OR($B8="",CV$2=""),"",SUMIFS(INDEX(Tbl_Marks,MATCH($B8,Tbl_Student_Names,0),),Entry!$A$4:$EP$4,CV$2,Entry!$A$5:$EP$5,CV$1) / SUMIFS(Entry!$C$6:$EP$6,Entry!$C$4:$EP$4,CV$2,Entry!$C$5:$EP$5,CV$1))</f>
        <v/>
      </c>
      <c r="CW8" s="222" t="str">
        <f aca="false">IF(OR($B8="",CW$2=""),"",SUMIFS(INDEX(Tbl_Marks,MATCH($B8,Tbl_Student_Names,0),),Entry!$A$4:$EP$4,CW$2,Entry!$A$5:$EP$5,CW$1) / SUMIFS(Entry!$C$6:$EP$6,Entry!$C$4:$EP$4,CW$2,Entry!$C$5:$EP$5,CW$1))</f>
        <v/>
      </c>
      <c r="CX8" s="222" t="str">
        <f aca="false">IF(OR($B8="",CX$2=""),"",SUMIFS(INDEX(Tbl_Marks,MATCH($B8,Tbl_Student_Names,0),),Entry!$A$4:$EP$4,CX$2,Entry!$A$5:$EP$5,CX$1) / SUMIFS(Entry!$C$6:$EP$6,Entry!$C$4:$EP$4,CX$2,Entry!$C$5:$EP$5,CX$1))</f>
        <v/>
      </c>
      <c r="CY8" s="222" t="str">
        <f aca="false">IF(OR($B8="",CY$2=""),"",SUMIFS(INDEX(Tbl_Marks,MATCH($B8,Tbl_Student_Names,0),),Entry!$A$4:$EP$4,CY$2,Entry!$A$5:$EP$5,CY$1) / SUMIFS(Entry!$C$6:$EP$6,Entry!$C$4:$EP$4,CY$2,Entry!$C$5:$EP$5,CY$1))</f>
        <v/>
      </c>
      <c r="CZ8" s="222" t="str">
        <f aca="false">IF(OR($B8="",CZ$2=""),"",SUMIFS(INDEX(Tbl_Marks,MATCH($B8,Tbl_Student_Names,0),),Entry!$A$4:$EP$4,CZ$2,Entry!$A$5:$EP$5,CZ$1) / SUMIFS(Entry!$C$6:$EP$6,Entry!$C$4:$EP$4,CZ$2,Entry!$C$5:$EP$5,CZ$1))</f>
        <v/>
      </c>
      <c r="DA8" s="222" t="str">
        <f aca="false">IF(OR($B8="",DA$2=""),"",SUMIFS(INDEX(Tbl_Marks,MATCH($B8,Tbl_Student_Names,0),),Entry!$A$4:$EP$4,DA$2,Entry!$A$5:$EP$5,DA$1) / SUMIFS(Entry!$C$6:$EP$6,Entry!$C$4:$EP$4,DA$2,Entry!$C$5:$EP$5,DA$1))</f>
        <v/>
      </c>
      <c r="DB8" s="222" t="str">
        <f aca="false">IF(OR($B8="",DB$2=""),"",SUMIFS(INDEX(Tbl_Marks,MATCH($B8,Tbl_Student_Names,0),),Entry!$A$4:$EP$4,DB$2,Entry!$A$5:$EP$5,DB$1) / SUMIFS(Entry!$C$6:$EP$6,Entry!$C$4:$EP$4,DB$2,Entry!$C$5:$EP$5,DB$1))</f>
        <v/>
      </c>
      <c r="DC8" s="222" t="str">
        <f aca="false">IF(OR($B8="",DC$2=""),"",SUMIFS(INDEX(Tbl_Marks,MATCH($B8,Tbl_Student_Names,0),),Entry!$A$4:$EP$4,DC$2,Entry!$A$5:$EP$5,DC$1) / SUMIFS(Entry!$C$6:$EP$6,Entry!$C$4:$EP$4,DC$2,Entry!$C$5:$EP$5,DC$1))</f>
        <v/>
      </c>
      <c r="DD8" s="222" t="str">
        <f aca="false">IF(OR($B8="",DD$2=""),"",SUMIFS(INDEX(Tbl_Marks,MATCH($B8,Tbl_Student_Names,0),),Entry!$A$4:$EP$4,DD$2,Entry!$A$5:$EP$5,DD$1) / SUMIFS(Entry!$C$6:$EP$6,Entry!$C$4:$EP$4,DD$2,Entry!$C$5:$EP$5,DD$1))</f>
        <v/>
      </c>
      <c r="DE8" s="222" t="str">
        <f aca="false">IF(OR($B8="",DE$2=""),"",SUMIFS(INDEX(Tbl_Marks,MATCH($B8,Tbl_Student_Names,0),),Entry!$A$4:$EP$4,DE$2,Entry!$A$5:$EP$5,DE$1) / SUMIFS(Entry!$C$6:$EP$6,Entry!$C$4:$EP$4,DE$2,Entry!$C$5:$EP$5,DE$1))</f>
        <v/>
      </c>
      <c r="DF8" s="222" t="str">
        <f aca="false">IF(OR($B8="",DF$2=""),"",SUMIFS(INDEX(Tbl_Marks,MATCH($B8,Tbl_Student_Names,0),),Entry!$A$4:$EP$4,DF$2,Entry!$A$5:$EP$5,DF$1) / SUMIFS(Entry!$C$6:$EP$6,Entry!$C$4:$EP$4,DF$2,Entry!$C$5:$EP$5,DF$1))</f>
        <v/>
      </c>
      <c r="DG8" s="222" t="str">
        <f aca="false">IF(OR($B8="",DG$2=""),"",SUMIFS(INDEX(Tbl_Marks,MATCH($B8,Tbl_Student_Names,0),),Entry!$A$4:$EP$4,DG$2,Entry!$A$5:$EP$5,DG$1) / SUMIFS(Entry!$C$6:$EP$6,Entry!$C$4:$EP$4,DG$2,Entry!$C$5:$EP$5,DG$1))</f>
        <v/>
      </c>
      <c r="DH8" s="222" t="str">
        <f aca="false">IF(OR($B8="",DH$2=""),"",SUMIFS(INDEX(Tbl_Marks,MATCH($B8,Tbl_Student_Names,0),),Entry!$A$4:$EP$4,DH$2,Entry!$A$5:$EP$5,DH$1) / SUMIFS(Entry!$C$6:$EP$6,Entry!$C$4:$EP$4,DH$2,Entry!$C$5:$EP$5,DH$1))</f>
        <v/>
      </c>
      <c r="DI8" s="222" t="str">
        <f aca="false">IF(OR($B8="",DI$2=""),"",SUMIFS(INDEX(Tbl_Marks,MATCH($B8,Tbl_Student_Names,0),),Entry!$A$4:$EP$4,DI$2,Entry!$A$5:$EP$5,DI$1) / SUMIFS(Entry!$C$6:$EP$6,Entry!$C$4:$EP$4,DI$2,Entry!$C$5:$EP$5,DI$1))</f>
        <v/>
      </c>
      <c r="DJ8" s="222" t="str">
        <f aca="false">IF(OR($B8="",DJ$2=""),"",SUMIFS(INDEX(Tbl_Marks,MATCH($B8,Tbl_Student_Names,0),),Entry!$A$4:$EP$4,DJ$2,Entry!$A$5:$EP$5,DJ$1) / SUMIFS(Entry!$C$6:$EP$6,Entry!$C$4:$EP$4,DJ$2,Entry!$C$5:$EP$5,DJ$1))</f>
        <v/>
      </c>
      <c r="DK8" s="222" t="str">
        <f aca="false">IF(OR($B8="",DK$2=""),"",SUMIFS(INDEX(Tbl_Marks,MATCH($B8,Tbl_Student_Names,0),),Entry!$A$4:$EP$4,DK$2,Entry!$A$5:$EP$5,DK$1) / SUMIFS(Entry!$C$6:$EP$6,Entry!$C$4:$EP$4,DK$2,Entry!$C$5:$EP$5,DK$1))</f>
        <v/>
      </c>
      <c r="DL8" s="222" t="str">
        <f aca="false">IF(OR($B8="",DL$2=""),"",SUMIFS(INDEX(Tbl_Marks,MATCH($B8,Tbl_Student_Names,0),),Entry!$A$4:$EP$4,DL$2,Entry!$A$5:$EP$5,DL$1) / SUMIFS(Entry!$C$6:$EP$6,Entry!$C$4:$EP$4,DL$2,Entry!$C$5:$EP$5,DL$1))</f>
        <v/>
      </c>
      <c r="DM8" s="222" t="str">
        <f aca="false">IF(OR($B8="",DM$2=""),"",SUMIFS(INDEX(Tbl_Marks,MATCH($B8,Tbl_Student_Names,0),),Entry!$A$4:$EP$4,DM$2,Entry!$A$5:$EP$5,DM$1) / SUMIFS(Entry!$C$6:$EP$6,Entry!$C$4:$EP$4,DM$2,Entry!$C$5:$EP$5,DM$1))</f>
        <v/>
      </c>
      <c r="DN8" s="222" t="str">
        <f aca="false">IF(OR($B8="",DN$2=""),"",SUMIFS(INDEX(Tbl_Marks,MATCH($B8,Tbl_Student_Names,0),),Entry!$A$4:$EP$4,DN$2,Entry!$A$5:$EP$5,DN$1) / SUMIFS(Entry!$C$6:$EP$6,Entry!$C$4:$EP$4,DN$2,Entry!$C$5:$EP$5,DN$1))</f>
        <v/>
      </c>
      <c r="DO8" s="222" t="str">
        <f aca="false">IF(OR($B8="",DO$2=""),"",SUMIFS(INDEX(Tbl_Marks,MATCH($B8,Tbl_Student_Names,0),),Entry!$A$4:$EP$4,DO$2,Entry!$A$5:$EP$5,DO$1) / SUMIFS(Entry!$C$6:$EP$6,Entry!$C$4:$EP$4,DO$2,Entry!$C$5:$EP$5,DO$1))</f>
        <v/>
      </c>
      <c r="DP8" s="222" t="str">
        <f aca="false">IF(OR($B8="",DP$2=""),"",SUMIFS(INDEX(Tbl_Marks,MATCH($B8,Tbl_Student_Names,0),),Entry!$A$4:$EP$4,DP$2,Entry!$A$5:$EP$5,DP$1) / SUMIFS(Entry!$C$6:$EP$6,Entry!$C$4:$EP$4,DP$2,Entry!$C$5:$EP$5,DP$1))</f>
        <v/>
      </c>
      <c r="DQ8" s="222" t="str">
        <f aca="false">IF(OR($B8="",DQ$2=""),"",SUMIFS(INDEX(Tbl_Marks,MATCH($B8,Tbl_Student_Names,0),),Entry!$A$4:$EP$4,DQ$2,Entry!$A$5:$EP$5,DQ$1) / SUMIFS(Entry!$C$6:$EP$6,Entry!$C$4:$EP$4,DQ$2,Entry!$C$5:$EP$5,DQ$1))</f>
        <v/>
      </c>
      <c r="DR8" s="222" t="str">
        <f aca="false">IF(OR($B8="",DR$2=""),"",SUMIFS(INDEX(Tbl_Marks,MATCH($B8,Tbl_Student_Names,0),),Entry!$A$4:$EP$4,DR$2,Entry!$A$5:$EP$5,DR$1) / SUMIFS(Entry!$C$6:$EP$6,Entry!$C$4:$EP$4,DR$2,Entry!$C$5:$EP$5,DR$1))</f>
        <v/>
      </c>
      <c r="DS8" s="222" t="str">
        <f aca="false">IF(OR($B8="",DS$2=""),"",SUMIFS(INDEX(Tbl_Marks,MATCH($B8,Tbl_Student_Names,0),),Entry!$A$4:$EP$4,DS$2,Entry!$A$5:$EP$5,DS$1) / SUMIFS(Entry!$C$6:$EP$6,Entry!$C$4:$EP$4,DS$2,Entry!$C$5:$EP$5,DS$1))</f>
        <v/>
      </c>
      <c r="DT8" s="222" t="str">
        <f aca="false">IF(OR($B8="",DT$2=""),"",SUMIFS(INDEX(Tbl_Marks,MATCH($B8,Tbl_Student_Names,0),),Entry!$A$4:$EP$4,DT$2,Entry!$A$5:$EP$5,DT$1) / SUMIFS(Entry!$C$6:$EP$6,Entry!$C$4:$EP$4,DT$2,Entry!$C$5:$EP$5,DT$1))</f>
        <v/>
      </c>
      <c r="DU8" s="222" t="str">
        <f aca="false">IF(OR($B8="",DU$2=""),"",SUMIFS(INDEX(Tbl_Marks,MATCH($B8,Tbl_Student_Names,0),),Entry!$A$4:$EP$4,DU$2,Entry!$A$5:$EP$5,DU$1) / SUMIFS(Entry!$C$6:$EP$6,Entry!$C$4:$EP$4,DU$2,Entry!$C$5:$EP$5,DU$1))</f>
        <v/>
      </c>
      <c r="DV8" s="222" t="str">
        <f aca="false">IF(OR($B8="",DV$2=""),"",SUMIFS(INDEX(Tbl_Marks,MATCH($B8,Tbl_Student_Names,0),),Entry!$A$4:$EP$4,DV$2,Entry!$A$5:$EP$5,DV$1) / SUMIFS(Entry!$C$6:$EP$6,Entry!$C$4:$EP$4,DV$2,Entry!$C$5:$EP$5,DV$1))</f>
        <v/>
      </c>
      <c r="DW8" s="222" t="str">
        <f aca="false">IF(OR($B8="",DW$2=""),"",SUMIFS(INDEX(Tbl_Marks,MATCH($B8,Tbl_Student_Names,0),),Entry!$A$4:$EP$4,DW$2,Entry!$A$5:$EP$5,DW$1) / SUMIFS(Entry!$C$6:$EP$6,Entry!$C$4:$EP$4,DW$2,Entry!$C$5:$EP$5,DW$1))</f>
        <v/>
      </c>
      <c r="DX8" s="222" t="str">
        <f aca="false">IF(OR($B8="",DX$2=""),"",SUMIFS(INDEX(Tbl_Marks,MATCH($B8,Tbl_Student_Names,0),),Entry!$A$4:$EP$4,DX$2,Entry!$A$5:$EP$5,DX$1) / SUMIFS(Entry!$C$6:$EP$6,Entry!$C$4:$EP$4,DX$2,Entry!$C$5:$EP$5,DX$1))</f>
        <v/>
      </c>
      <c r="DY8" s="222" t="str">
        <f aca="false">IF(OR($B8="",DY$2=""),"",SUMIFS(INDEX(Tbl_Marks,MATCH($B8,Tbl_Student_Names,0),),Entry!$A$4:$EP$4,DY$2,Entry!$A$5:$EP$5,DY$1) / SUMIFS(Entry!$C$6:$EP$6,Entry!$C$4:$EP$4,DY$2,Entry!$C$5:$EP$5,DY$1))</f>
        <v/>
      </c>
      <c r="DZ8" s="222" t="str">
        <f aca="false">IF(OR($B8="",DZ$2=""),"",SUMIFS(INDEX(Tbl_Marks,MATCH($B8,Tbl_Student_Names,0),),Entry!$A$4:$EP$4,DZ$2,Entry!$A$5:$EP$5,DZ$1) / SUMIFS(Entry!$C$6:$EP$6,Entry!$C$4:$EP$4,DZ$2,Entry!$C$5:$EP$5,DZ$1))</f>
        <v/>
      </c>
      <c r="EA8" s="222" t="str">
        <f aca="false">IF(OR($B8="",EA$2=""),"",SUMIFS(INDEX(Tbl_Marks,MATCH($B8,Tbl_Student_Names,0),),Entry!$A$4:$EP$4,EA$2,Entry!$A$5:$EP$5,EA$1) / SUMIFS(Entry!$C$6:$EP$6,Entry!$C$4:$EP$4,EA$2,Entry!$C$5:$EP$5,EA$1))</f>
        <v/>
      </c>
      <c r="EB8" s="222" t="str">
        <f aca="false">IF(OR($B8="",EB$2=""),"",SUMIFS(INDEX(Tbl_Marks,MATCH($B8,Tbl_Student_Names,0),),Entry!$A$4:$EP$4,EB$2,Entry!$A$5:$EP$5,EB$1) / SUMIFS(Entry!$C$6:$EP$6,Entry!$C$4:$EP$4,EB$2,Entry!$C$5:$EP$5,EB$1))</f>
        <v/>
      </c>
      <c r="EC8" s="222" t="str">
        <f aca="false">IF(OR($B8="",EC$2=""),"",SUMIFS(INDEX(Tbl_Marks,MATCH($B8,Tbl_Student_Names,0),),Entry!$A$4:$EP$4,EC$2,Entry!$A$5:$EP$5,EC$1) / SUMIFS(Entry!$C$6:$EP$6,Entry!$C$4:$EP$4,EC$2,Entry!$C$5:$EP$5,EC$1))</f>
        <v/>
      </c>
      <c r="ED8" s="222" t="str">
        <f aca="false">IF(OR($B8="",ED$2=""),"",SUMIFS(INDEX(Tbl_Marks,MATCH($B8,Tbl_Student_Names,0),),Entry!$A$4:$EP$4,ED$2,Entry!$A$5:$EP$5,ED$1) / SUMIFS(Entry!$C$6:$EP$6,Entry!$C$4:$EP$4,ED$2,Entry!$C$5:$EP$5,ED$1))</f>
        <v/>
      </c>
      <c r="EE8" s="222" t="str">
        <f aca="false">IF(OR($B8="",EE$2=""),"",SUMIFS(INDEX(Tbl_Marks,MATCH($B8,Tbl_Student_Names,0),),Entry!$A$4:$EP$4,EE$2,Entry!$A$5:$EP$5,EE$1) / SUMIFS(Entry!$C$6:$EP$6,Entry!$C$4:$EP$4,EE$2,Entry!$C$5:$EP$5,EE$1))</f>
        <v/>
      </c>
      <c r="EF8" s="222" t="str">
        <f aca="false">IF(OR($B8="",EF$2=""),"",SUMIFS(INDEX(Tbl_Marks,MATCH($B8,Tbl_Student_Names,0),),Entry!$A$4:$EP$4,EF$2,Entry!$A$5:$EP$5,EF$1) / SUMIFS(Entry!$C$6:$EP$6,Entry!$C$4:$EP$4,EF$2,Entry!$C$5:$EP$5,EF$1))</f>
        <v/>
      </c>
      <c r="EG8" s="222" t="str">
        <f aca="false">IF(OR($B8="",EG$2=""),"",SUMIFS(INDEX(Tbl_Marks,MATCH($B8,Tbl_Student_Names,0),),Entry!$A$4:$EP$4,EG$2,Entry!$A$5:$EP$5,EG$1) / SUMIFS(Entry!$C$6:$EP$6,Entry!$C$4:$EP$4,EG$2,Entry!$C$5:$EP$5,EG$1))</f>
        <v/>
      </c>
      <c r="EH8" s="222" t="str">
        <f aca="false">IF(OR($B8="",EH$2=""),"",SUMIFS(INDEX(Tbl_Marks,MATCH($B8,Tbl_Student_Names,0),),Entry!$A$4:$EP$4,EH$2,Entry!$A$5:$EP$5,EH$1) / SUMIFS(Entry!$C$6:$EP$6,Entry!$C$4:$EP$4,EH$2,Entry!$C$5:$EP$5,EH$1))</f>
        <v/>
      </c>
      <c r="EI8" s="222" t="str">
        <f aca="false">IF(OR($B8="",EI$2=""),"",SUMIFS(INDEX(Tbl_Marks,MATCH($B8,Tbl_Student_Names,0),),Entry!$A$4:$EP$4,EI$2,Entry!$A$5:$EP$5,EI$1) / SUMIFS(Entry!$C$6:$EP$6,Entry!$C$4:$EP$4,EI$2,Entry!$C$5:$EP$5,EI$1))</f>
        <v/>
      </c>
      <c r="EJ8" s="222" t="str">
        <f aca="false">IF(OR($B8="",EJ$2=""),"",SUMIFS(INDEX(Tbl_Marks,MATCH($B8,Tbl_Student_Names,0),),Entry!$A$4:$EP$4,EJ$2,Entry!$A$5:$EP$5,EJ$1) / SUMIFS(Entry!$C$6:$EP$6,Entry!$C$4:$EP$4,EJ$2,Entry!$C$5:$EP$5,EJ$1))</f>
        <v/>
      </c>
      <c r="EK8" s="222" t="str">
        <f aca="false">IF(OR($B8="",EK$2=""),"",SUMIFS(INDEX(Tbl_Marks,MATCH($B8,Tbl_Student_Names,0),),Entry!$A$4:$EP$4,EK$2,Entry!$A$5:$EP$5,EK$1) / SUMIFS(Entry!$C$6:$EP$6,Entry!$C$4:$EP$4,EK$2,Entry!$C$5:$EP$5,EK$1))</f>
        <v/>
      </c>
      <c r="EL8" s="222" t="str">
        <f aca="false">IF(OR($B8="",EL$2=""),"",SUMIFS(INDEX(Tbl_Marks,MATCH($B8,Tbl_Student_Names,0),),Entry!$A$4:$EP$4,EL$2,Entry!$A$5:$EP$5,EL$1) / SUMIFS(Entry!$C$6:$EP$6,Entry!$C$4:$EP$4,EL$2,Entry!$C$5:$EP$5,EL$1))</f>
        <v/>
      </c>
      <c r="EM8" s="222" t="str">
        <f aca="false">IF(OR($B8="",EM$2=""),"",SUMIFS(INDEX(Tbl_Marks,MATCH($B8,Tbl_Student_Names,0),),Entry!$A$4:$EP$4,EM$2,Entry!$A$5:$EP$5,EM$1) / SUMIFS(Entry!$C$6:$EP$6,Entry!$C$4:$EP$4,EM$2,Entry!$C$5:$EP$5,EM$1))</f>
        <v/>
      </c>
      <c r="EN8" s="222" t="str">
        <f aca="false">IF(OR($B8="",EN$2=""),"",SUMIFS(INDEX(Tbl_Marks,MATCH($B8,Tbl_Student_Names,0),),Entry!$A$4:$EP$4,EN$2,Entry!$A$5:$EP$5,EN$1) / SUMIFS(Entry!$C$6:$EP$6,Entry!$C$4:$EP$4,EN$2,Entry!$C$5:$EP$5,EN$1))</f>
        <v/>
      </c>
      <c r="EO8" s="222" t="str">
        <f aca="false">IF(OR($B8="",EO$2=""),"",SUMIFS(INDEX(Tbl_Marks,MATCH($B8,Tbl_Student_Names,0),),Entry!$A$4:$EP$4,EO$2,Entry!$A$5:$EP$5,EO$1) / SUMIFS(Entry!$C$6:$EP$6,Entry!$C$4:$EP$4,EO$2,Entry!$C$5:$EP$5,EO$1))</f>
        <v/>
      </c>
      <c r="EP8" s="222" t="str">
        <f aca="false">IF(OR($B8="",EP$2=""),"",SUMIFS(INDEX(Tbl_Marks,MATCH($B8,Tbl_Student_Names,0),),Entry!$A$4:$EP$4,EP$2,Entry!$A$5:$EP$5,EP$1) / SUMIFS(Entry!$C$6:$EP$6,Entry!$C$4:$EP$4,EP$2,Entry!$C$5:$EP$5,EP$1))</f>
        <v/>
      </c>
      <c r="EQ8" s="222" t="str">
        <f aca="false">IF(OR($B8="",EQ$2=""),"",SUMIFS(INDEX(Tbl_Marks,MATCH($B8,Tbl_Student_Names,0),),Entry!$A$4:$EP$4,EQ$2,Entry!$A$5:$EP$5,EQ$1) / SUMIFS(Entry!$C$6:$EP$6,Entry!$C$4:$EP$4,EQ$2,Entry!$C$5:$EP$5,EQ$1))</f>
        <v/>
      </c>
      <c r="ER8" s="222" t="str">
        <f aca="false">IF(OR($B8="",ER$2=""),"",SUMIFS(INDEX(Tbl_Marks,MATCH($B8,Tbl_Student_Names,0),),Entry!$A$4:$EP$4,ER$2,Entry!$A$5:$EP$5,ER$1) / SUMIFS(Entry!$C$6:$EP$6,Entry!$C$4:$EP$4,ER$2,Entry!$C$5:$EP$5,ER$1))</f>
        <v/>
      </c>
      <c r="ES8" s="222" t="str">
        <f aca="false">IF(OR($B8="",ES$2=""),"",SUMIFS(INDEX(Tbl_Marks,MATCH($B8,Tbl_Student_Names,0),),Entry!$A$4:$EP$4,ES$2,Entry!$A$5:$EP$5,ES$1) / SUMIFS(Entry!$C$6:$EP$6,Entry!$C$4:$EP$4,ES$2,Entry!$C$5:$EP$5,ES$1))</f>
        <v/>
      </c>
      <c r="ET8" s="222" t="str">
        <f aca="false">IF(OR($B8="",ET$2=""),"",SUMIFS(INDEX(Tbl_Marks,MATCH($B8,Tbl_Student_Names,0),),Entry!$A$4:$EP$4,ET$2,Entry!$A$5:$EP$5,ET$1) / SUMIFS(Entry!$C$6:$EP$6,Entry!$C$4:$EP$4,ET$2,Entry!$C$5:$EP$5,ET$1))</f>
        <v/>
      </c>
      <c r="EU8" s="222" t="str">
        <f aca="false">IF(OR($B8="",EU$2=""),"",SUMIFS(INDEX(Tbl_Marks,MATCH($B8,Tbl_Student_Names,0),),Entry!$A$4:$EP$4,EU$2,Entry!$A$5:$EP$5,EU$1) / SUMIFS(Entry!$C$6:$EP$6,Entry!$C$4:$EP$4,EU$2,Entry!$C$5:$EP$5,EU$1))</f>
        <v/>
      </c>
      <c r="EV8" s="222" t="str">
        <f aca="false">IF(OR($B8="",EV$2=""),"",SUMIFS(INDEX(Tbl_Marks,MATCH($B8,Tbl_Student_Names,0),),Entry!$A$4:$EP$4,EV$2,Entry!$A$5:$EP$5,EV$1) / SUMIFS(Entry!$C$6:$EP$6,Entry!$C$4:$EP$4,EV$2,Entry!$C$5:$EP$5,EV$1))</f>
        <v/>
      </c>
      <c r="EW8" s="222" t="str">
        <f aca="false">IF(OR($B8="",EW$2=""),"",SUMIFS(INDEX(Tbl_Marks,MATCH($B8,Tbl_Student_Names,0),),Entry!$A$4:$EP$4,EW$2,Entry!$A$5:$EP$5,EW$1) / SUMIFS(Entry!$C$6:$EP$6,Entry!$C$4:$EP$4,EW$2,Entry!$C$5:$EP$5,EW$1))</f>
        <v/>
      </c>
      <c r="EX8" s="222" t="str">
        <f aca="false">IF(OR($B8="",EX$2=""),"",SUMIFS(INDEX(Tbl_Marks,MATCH($B8,Tbl_Student_Names,0),),Entry!$A$4:$EP$4,EX$2,Entry!$A$5:$EP$5,EX$1) / SUMIFS(Entry!$C$6:$EP$6,Entry!$C$4:$EP$4,EX$2,Entry!$C$5:$EP$5,EX$1))</f>
        <v/>
      </c>
      <c r="EY8" s="222" t="str">
        <f aca="false">IF(OR($B8="",EY$2=""),"",SUMIFS(INDEX(Tbl_Marks,MATCH($B8,Tbl_Student_Names,0),),Entry!$A$4:$EP$4,EY$2,Entry!$A$5:$EP$5,EY$1) / SUMIFS(Entry!$C$6:$EP$6,Entry!$C$4:$EP$4,EY$2,Entry!$C$5:$EP$5,EY$1))</f>
        <v/>
      </c>
      <c r="EZ8" s="222" t="str">
        <f aca="false">IF(OR($B8="",EZ$2=""),"",SUMIFS(INDEX(Tbl_Marks,MATCH($B8,Tbl_Student_Names,0),),Entry!$A$4:$EP$4,EZ$2,Entry!$A$5:$EP$5,EZ$1) / SUMIFS(Entry!$C$6:$EP$6,Entry!$C$4:$EP$4,EZ$2,Entry!$C$5:$EP$5,EZ$1))</f>
        <v/>
      </c>
      <c r="FA8" s="222" t="str">
        <f aca="false">IF(OR($B8="",FA$2=""),"",SUMIFS(INDEX(Tbl_Marks,MATCH($B8,Tbl_Student_Names,0),),Entry!$A$4:$EP$4,FA$2,Entry!$A$5:$EP$5,FA$1) / SUMIFS(Entry!$C$6:$EP$6,Entry!$C$4:$EP$4,FA$2,Entry!$C$5:$EP$5,FA$1))</f>
        <v/>
      </c>
      <c r="FB8" s="222" t="str">
        <f aca="false">IF(OR($B8="",FB$2=""),"",SUMIFS(INDEX(Tbl_Marks,MATCH($B8,Tbl_Student_Names,0),),Entry!$A$4:$EP$4,FB$2,Entry!$A$5:$EP$5,FB$1) / SUMIFS(Entry!$C$6:$EP$6,Entry!$C$4:$EP$4,FB$2,Entry!$C$5:$EP$5,FB$1))</f>
        <v/>
      </c>
      <c r="FC8" s="222" t="str">
        <f aca="false">IF(OR($B8="",FC$2=""),"",SUMIFS(INDEX(Tbl_Marks,MATCH($B8,Tbl_Student_Names,0),),Entry!$A$4:$EP$4,FC$2,Entry!$A$5:$EP$5,FC$1) / SUMIFS(Entry!$C$6:$EP$6,Entry!$C$4:$EP$4,FC$2,Entry!$C$5:$EP$5,FC$1))</f>
        <v/>
      </c>
      <c r="FD8" s="222" t="str">
        <f aca="false">IF(OR($B8="",FD$2=""),"",SUMIFS(INDEX(Tbl_Marks,MATCH($B8,Tbl_Student_Names,0),),Entry!$A$4:$EP$4,FD$2,Entry!$A$5:$EP$5,FD$1) / SUMIFS(Entry!$C$6:$EP$6,Entry!$C$4:$EP$4,FD$2,Entry!$C$5:$EP$5,FD$1))</f>
        <v/>
      </c>
      <c r="FE8" s="222" t="str">
        <f aca="false">IF(OR($B8="",FE$2=""),"",SUMIFS(INDEX(Tbl_Marks,MATCH($B8,Tbl_Student_Names,0),),Entry!$A$4:$EP$4,FE$2,Entry!$A$5:$EP$5,FE$1) / SUMIFS(Entry!$C$6:$EP$6,Entry!$C$4:$EP$4,FE$2,Entry!$C$5:$EP$5,FE$1))</f>
        <v/>
      </c>
      <c r="FF8" s="222" t="str">
        <f aca="false">IF(OR($B8="",FF$2=""),"",SUMIFS(INDEX(Tbl_Marks,MATCH($B8,Tbl_Student_Names,0),),Entry!$A$4:$EP$4,FF$2,Entry!$A$5:$EP$5,FF$1) / SUMIFS(Entry!$C$6:$EP$6,Entry!$C$4:$EP$4,FF$2,Entry!$C$5:$EP$5,FF$1))</f>
        <v/>
      </c>
      <c r="FG8" s="222" t="str">
        <f aca="false">IF(OR($B8="",FG$2=""),"",SUMIFS(INDEX(Tbl_Marks,MATCH($B8,Tbl_Student_Names,0),),Entry!$A$4:$EP$4,FG$2,Entry!$A$5:$EP$5,FG$1) / SUMIFS(Entry!$C$6:$EP$6,Entry!$C$4:$EP$4,FG$2,Entry!$C$5:$EP$5,FG$1))</f>
        <v/>
      </c>
      <c r="FH8" s="222" t="str">
        <f aca="false">IF(OR($B8="",FH$2=""),"",SUMIFS(INDEX(Tbl_Marks,MATCH($B8,Tbl_Student_Names,0),),Entry!$A$4:$EP$4,FH$2,Entry!$A$5:$EP$5,FH$1) / SUMIFS(Entry!$C$6:$EP$6,Entry!$C$4:$EP$4,FH$2,Entry!$C$5:$EP$5,FH$1))</f>
        <v/>
      </c>
      <c r="FI8" s="222" t="str">
        <f aca="false">IF(OR($B8="",FI$2=""),"",SUMIFS(INDEX(Tbl_Marks,MATCH($B8,Tbl_Student_Names,0),),Entry!$A$4:$EP$4,FI$2,Entry!$A$5:$EP$5,FI$1) / SUMIFS(Entry!$C$6:$EP$6,Entry!$C$4:$EP$4,FI$2,Entry!$C$5:$EP$5,FI$1))</f>
        <v/>
      </c>
      <c r="FJ8" s="222" t="str">
        <f aca="false">IF(OR($B8="",FJ$2=""),"",SUMIFS(INDEX(Tbl_Marks,MATCH($B8,Tbl_Student_Names,0),),Entry!$A$4:$EP$4,FJ$2,Entry!$A$5:$EP$5,FJ$1) / SUMIFS(Entry!$C$6:$EP$6,Entry!$C$4:$EP$4,FJ$2,Entry!$C$5:$EP$5,FJ$1))</f>
        <v/>
      </c>
      <c r="FK8" s="222" t="str">
        <f aca="false">IF(OR($B8="",FK$2=""),"",SUMIFS(INDEX(Tbl_Marks,MATCH($B8,Tbl_Student_Names,0),),Entry!$A$4:$EP$4,FK$2,Entry!$A$5:$EP$5,FK$1) / SUMIFS(Entry!$C$6:$EP$6,Entry!$C$4:$EP$4,FK$2,Entry!$C$5:$EP$5,FK$1))</f>
        <v/>
      </c>
      <c r="FL8" s="222" t="str">
        <f aca="false">IF(OR($B8="",FL$2=""),"",SUMIFS(INDEX(Tbl_Marks,MATCH($B8,Tbl_Student_Names,0),),Entry!$A$4:$EP$4,FL$2,Entry!$A$5:$EP$5,FL$1) / SUMIFS(Entry!$C$6:$EP$6,Entry!$C$4:$EP$4,FL$2,Entry!$C$5:$EP$5,FL$1))</f>
        <v/>
      </c>
      <c r="FM8" s="222" t="str">
        <f aca="false">IF(OR($B8="",FM$2=""),"",SUMIFS(INDEX(Tbl_Marks,MATCH($B8,Tbl_Student_Names,0),),Entry!$A$4:$EP$4,FM$2,Entry!$A$5:$EP$5,FM$1) / SUMIFS(Entry!$C$6:$EP$6,Entry!$C$4:$EP$4,FM$2,Entry!$C$5:$EP$5,FM$1))</f>
        <v/>
      </c>
      <c r="FN8" s="222" t="str">
        <f aca="false">IF(OR($B8="",FN$2=""),"",SUMIFS(INDEX(Tbl_Marks,MATCH($B8,Tbl_Student_Names,0),),Entry!$A$4:$EP$4,FN$2,Entry!$A$5:$EP$5,FN$1) / SUMIFS(Entry!$C$6:$EP$6,Entry!$C$4:$EP$4,FN$2,Entry!$C$5:$EP$5,FN$1))</f>
        <v/>
      </c>
      <c r="FO8" s="222" t="str">
        <f aca="false">IF(OR($B8="",FO$2=""),"",SUMIFS(INDEX(Tbl_Marks,MATCH($B8,Tbl_Student_Names,0),),Entry!$A$4:$EP$4,FO$2,Entry!$A$5:$EP$5,FO$1) / SUMIFS(Entry!$C$6:$EP$6,Entry!$C$4:$EP$4,FO$2,Entry!$C$5:$EP$5,FO$1))</f>
        <v/>
      </c>
      <c r="FP8" s="222" t="str">
        <f aca="false">IF(OR($B8="",FP$2=""),"",SUMIFS(INDEX(Tbl_Marks,MATCH($B8,Tbl_Student_Names,0),),Entry!$A$4:$EP$4,FP$2,Entry!$A$5:$EP$5,FP$1) / SUMIFS(Entry!$C$6:$EP$6,Entry!$C$4:$EP$4,FP$2,Entry!$C$5:$EP$5,FP$1))</f>
        <v/>
      </c>
      <c r="FQ8" s="222" t="str">
        <f aca="false">IF(OR($B8="",FQ$2=""),"",SUMIFS(INDEX(Tbl_Marks,MATCH($B8,Tbl_Student_Names,0),),Entry!$A$4:$EP$4,FQ$2,Entry!$A$5:$EP$5,FQ$1) / SUMIFS(Entry!$C$6:$EP$6,Entry!$C$4:$EP$4,FQ$2,Entry!$C$5:$EP$5,FQ$1))</f>
        <v/>
      </c>
      <c r="FR8" s="222" t="str">
        <f aca="false">IF(OR($B8="",FR$2=""),"",SUMIFS(INDEX(Tbl_Marks,MATCH($B8,Tbl_Student_Names,0),),Entry!$A$4:$EP$4,FR$2,Entry!$A$5:$EP$5,FR$1) / SUMIFS(Entry!$C$6:$EP$6,Entry!$C$4:$EP$4,FR$2,Entry!$C$5:$EP$5,FR$1))</f>
        <v/>
      </c>
      <c r="FS8" s="222" t="str">
        <f aca="false">IF(OR($B8="",FS$2=""),"",SUMIFS(INDEX(Tbl_Marks,MATCH($B8,Tbl_Student_Names,0),),Entry!$A$4:$EP$4,FS$2,Entry!$A$5:$EP$5,FS$1) / SUMIFS(Entry!$C$6:$EP$6,Entry!$C$4:$EP$4,FS$2,Entry!$C$5:$EP$5,FS$1))</f>
        <v/>
      </c>
      <c r="FT8" s="222" t="str">
        <f aca="false">IF(OR($B8="",FT$2=""),"",SUMIFS(INDEX(Tbl_Marks,MATCH($B8,Tbl_Student_Names,0),),Entry!$A$4:$EP$4,FT$2,Entry!$A$5:$EP$5,FT$1) / SUMIFS(Entry!$C$6:$EP$6,Entry!$C$4:$EP$4,FT$2,Entry!$C$5:$EP$5,FT$1))</f>
        <v/>
      </c>
      <c r="FU8" s="222" t="str">
        <f aca="false">IF(OR($B8="",FU$2=""),"",SUMIFS(INDEX(Tbl_Marks,MATCH($B8,Tbl_Student_Names,0),),Entry!$A$4:$EP$4,FU$2,Entry!$A$5:$EP$5,FU$1) / SUMIFS(Entry!$C$6:$EP$6,Entry!$C$4:$EP$4,FU$2,Entry!$C$5:$EP$5,FU$1))</f>
        <v/>
      </c>
      <c r="FV8" s="222" t="str">
        <f aca="false">IF(OR($B8="",FV$2=""),"",SUMIFS(INDEX(Tbl_Marks,MATCH($B8,Tbl_Student_Names,0),),Entry!$A$4:$EP$4,FV$2,Entry!$A$5:$EP$5,FV$1) / SUMIFS(Entry!$C$6:$EP$6,Entry!$C$4:$EP$4,FV$2,Entry!$C$5:$EP$5,FV$1))</f>
        <v/>
      </c>
      <c r="FW8" s="222" t="str">
        <f aca="false">IF(OR($B8="",FW$2=""),"",SUMIFS(INDEX(Tbl_Marks,MATCH($B8,Tbl_Student_Names,0),),Entry!$A$4:$EP$4,FW$2,Entry!$A$5:$EP$5,FW$1) / SUMIFS(Entry!$C$6:$EP$6,Entry!$C$4:$EP$4,FW$2,Entry!$C$5:$EP$5,FW$1))</f>
        <v/>
      </c>
      <c r="FX8" s="222" t="str">
        <f aca="false">IF(OR($B8="",FX$2=""),"",SUMIFS(INDEX(Tbl_Marks,MATCH($B8,Tbl_Student_Names,0),),Entry!$A$4:$EP$4,FX$2,Entry!$A$5:$EP$5,FX$1) / SUMIFS(Entry!$C$6:$EP$6,Entry!$C$4:$EP$4,FX$2,Entry!$C$5:$EP$5,FX$1))</f>
        <v/>
      </c>
      <c r="FY8" s="222" t="str">
        <f aca="false">IF(OR($B8="",FY$2=""),"",SUMIFS(INDEX(Tbl_Marks,MATCH($B8,Tbl_Student_Names,0),),Entry!$A$4:$EP$4,FY$2,Entry!$A$5:$EP$5,FY$1) / SUMIFS(Entry!$C$6:$EP$6,Entry!$C$4:$EP$4,FY$2,Entry!$C$5:$EP$5,FY$1))</f>
        <v/>
      </c>
      <c r="FZ8" s="222" t="str">
        <f aca="false">IF(OR($B8="",FZ$2=""),"",SUMIFS(INDEX(Tbl_Marks,MATCH($B8,Tbl_Student_Names,0),),Entry!$A$4:$EP$4,FZ$2,Entry!$A$5:$EP$5,FZ$1) / SUMIFS(Entry!$C$6:$EP$6,Entry!$C$4:$EP$4,FZ$2,Entry!$C$5:$EP$5,FZ$1))</f>
        <v/>
      </c>
      <c r="GA8" s="222" t="str">
        <f aca="false">IF(OR($B8="",GA$2=""),"",SUMIFS(INDEX(Tbl_Marks,MATCH($B8,Tbl_Student_Names,0),),Entry!$A$4:$EP$4,GA$2,Entry!$A$5:$EP$5,GA$1) / SUMIFS(Entry!$C$6:$EP$6,Entry!$C$4:$EP$4,GA$2,Entry!$C$5:$EP$5,GA$1))</f>
        <v/>
      </c>
      <c r="GB8" s="222" t="str">
        <f aca="false">IF(OR($B8="",GB$2=""),"",SUMIFS(INDEX(Tbl_Marks,MATCH($B8,Tbl_Student_Names,0),),Entry!$A$4:$EP$4,GB$2,Entry!$A$5:$EP$5,GB$1) / SUMIFS(Entry!$C$6:$EP$6,Entry!$C$4:$EP$4,GB$2,Entry!$C$5:$EP$5,GB$1))</f>
        <v/>
      </c>
      <c r="GC8" s="222" t="str">
        <f aca="false">IF(OR($B8="",GC$2=""),"",SUMIFS(INDEX(Tbl_Marks,MATCH($B8,Tbl_Student_Names,0),),Entry!$A$4:$EP$4,GC$2,Entry!$A$5:$EP$5,GC$1) / SUMIFS(Entry!$C$6:$EP$6,Entry!$C$4:$EP$4,GC$2,Entry!$C$5:$EP$5,GC$1))</f>
        <v/>
      </c>
      <c r="GD8" s="222" t="str">
        <f aca="false">IF(OR($B8="",GD$2=""),"",SUMIFS(INDEX(Tbl_Marks,MATCH($B8,Tbl_Student_Names,0),),Entry!$A$4:$EP$4,GD$2,Entry!$A$5:$EP$5,GD$1) / SUMIFS(Entry!$C$6:$EP$6,Entry!$C$4:$EP$4,GD$2,Entry!$C$5:$EP$5,GD$1))</f>
        <v/>
      </c>
      <c r="GE8" s="222" t="str">
        <f aca="false">IF(OR($B8="",GE$2=""),"",SUMIFS(INDEX(Tbl_Marks,MATCH($B8,Tbl_Student_Names,0),),Entry!$A$4:$EP$4,GE$2,Entry!$A$5:$EP$5,GE$1) / SUMIFS(Entry!$C$6:$EP$6,Entry!$C$4:$EP$4,GE$2,Entry!$C$5:$EP$5,GE$1))</f>
        <v/>
      </c>
      <c r="GF8" s="222" t="str">
        <f aca="false">IF(OR($B8="",GF$2=""),"",SUMIFS(INDEX(Tbl_Marks,MATCH($B8,Tbl_Student_Names,0),),Entry!$A$4:$EP$4,GF$2,Entry!$A$5:$EP$5,GF$1) / SUMIFS(Entry!$C$6:$EP$6,Entry!$C$4:$EP$4,GF$2,Entry!$C$5:$EP$5,GF$1))</f>
        <v/>
      </c>
      <c r="GG8" s="222" t="str">
        <f aca="false">IF(OR($B8="",GG$2=""),"",SUMIFS(INDEX(Tbl_Marks,MATCH($B8,Tbl_Student_Names,0),),Entry!$A$4:$EP$4,GG$2,Entry!$A$5:$EP$5,GG$1) / SUMIFS(Entry!$C$6:$EP$6,Entry!$C$4:$EP$4,GG$2,Entry!$C$5:$EP$5,GG$1))</f>
        <v/>
      </c>
      <c r="GH8" s="222" t="str">
        <f aca="false">IF(OR($B8="",GH$2=""),"",SUMIFS(INDEX(Tbl_Marks,MATCH($B8,Tbl_Student_Names,0),),Entry!$A$4:$EP$4,GH$2,Entry!$A$5:$EP$5,GH$1) / SUMIFS(Entry!$C$6:$EP$6,Entry!$C$4:$EP$4,GH$2,Entry!$C$5:$EP$5,GH$1))</f>
        <v/>
      </c>
      <c r="GI8" s="222" t="str">
        <f aca="false">IF(OR($B8="",GI$2=""),"",SUMIFS(INDEX(Tbl_Marks,MATCH($B8,Tbl_Student_Names,0),),Entry!$A$4:$EP$4,GI$2,Entry!$A$5:$EP$5,GI$1) / SUMIFS(Entry!$C$6:$EP$6,Entry!$C$4:$EP$4,GI$2,Entry!$C$5:$EP$5,GI$1))</f>
        <v/>
      </c>
      <c r="GJ8" s="222" t="str">
        <f aca="false">IF(OR($B8="",GJ$2=""),"",SUMIFS(INDEX(Tbl_Marks,MATCH($B8,Tbl_Student_Names,0),),Entry!$A$4:$EP$4,GJ$2,Entry!$A$5:$EP$5,GJ$1) / SUMIFS(Entry!$C$6:$EP$6,Entry!$C$4:$EP$4,GJ$2,Entry!$C$5:$EP$5,GJ$1))</f>
        <v/>
      </c>
      <c r="GK8" s="222" t="str">
        <f aca="false">IF(OR($B8="",GK$2=""),"",SUMIFS(INDEX(Tbl_Marks,MATCH($B8,Tbl_Student_Names,0),),Entry!$A$4:$EP$4,GK$2,Entry!$A$5:$EP$5,GK$1) / SUMIFS(Entry!$C$6:$EP$6,Entry!$C$4:$EP$4,GK$2,Entry!$C$5:$EP$5,GK$1))</f>
        <v/>
      </c>
      <c r="GL8" s="222" t="str">
        <f aca="false">IF(OR($B8="",GL$2=""),"",SUMIFS(INDEX(Tbl_Marks,MATCH($B8,Tbl_Student_Names,0),),Entry!$A$4:$EP$4,GL$2,Entry!$A$5:$EP$5,GL$1) / SUMIFS(Entry!$C$6:$EP$6,Entry!$C$4:$EP$4,GL$2,Entry!$C$5:$EP$5,GL$1))</f>
        <v/>
      </c>
      <c r="GM8" s="222" t="str">
        <f aca="false">IF(OR($B8="",GM$2=""),"",SUMIFS(INDEX(Tbl_Marks,MATCH($B8,Tbl_Student_Names,0),),Entry!$A$4:$EP$4,GM$2,Entry!$A$5:$EP$5,GM$1) / SUMIFS(Entry!$C$6:$EP$6,Entry!$C$4:$EP$4,GM$2,Entry!$C$5:$EP$5,GM$1))</f>
        <v/>
      </c>
      <c r="GN8" s="222" t="str">
        <f aca="false">IF(OR($B8="",GN$2=""),"",SUMIFS(INDEX(Tbl_Marks,MATCH($B8,Tbl_Student_Names,0),),Entry!$A$4:$EP$4,GN$2,Entry!$A$5:$EP$5,GN$1) / SUMIFS(Entry!$C$6:$EP$6,Entry!$C$4:$EP$4,GN$2,Entry!$C$5:$EP$5,GN$1))</f>
        <v/>
      </c>
      <c r="GO8" s="222" t="str">
        <f aca="false">IF(OR($B8="",GO$2=""),"",SUMIFS(INDEX(Tbl_Marks,MATCH($B8,Tbl_Student_Names,0),),Entry!$A$4:$EP$4,GO$2,Entry!$A$5:$EP$5,GO$1) / SUMIFS(Entry!$C$6:$EP$6,Entry!$C$4:$EP$4,GO$2,Entry!$C$5:$EP$5,GO$1))</f>
        <v/>
      </c>
      <c r="GP8" s="222" t="str">
        <f aca="false">IF(OR($B8="",GP$2=""),"",SUMIFS(INDEX(Tbl_Marks,MATCH($B8,Tbl_Student_Names,0),),Entry!$A$4:$EP$4,GP$2,Entry!$A$5:$EP$5,GP$1) / SUMIFS(Entry!$C$6:$EP$6,Entry!$C$4:$EP$4,GP$2,Entry!$C$5:$EP$5,GP$1))</f>
        <v/>
      </c>
      <c r="GQ8" s="223" t="str">
        <f aca="false" t="array" ref="GQ8:GQ8">IF(OR(GQ$1="",$B8=""),"",SUMPRODUCT(TRANSPOSE($BC8:$BN8),(Settings!$D$19:$D$30)))</f>
        <v/>
      </c>
      <c r="GR8" s="223" t="str">
        <f aca="false" t="array" ref="GR8:GR8">IF(OR(GR$1="",$B8=""),"",SUMPRODUCT(TRANSPOSE($BO8:$BZ8),(Settings!$D$19:$D$30)))</f>
        <v/>
      </c>
      <c r="GS8" s="223" t="str">
        <f aca="false" t="array" ref="GS8:GS8">IF(OR(GS$1="",$B8=""),"",SUMPRODUCT(TRANSPOSE($CA8:$CL8),(Settings!$D$19:$D$30)))</f>
        <v/>
      </c>
      <c r="GT8" s="223" t="str">
        <f aca="false" t="array" ref="GT8:GT8">IF(OR(GT$1="",$B8=""),"",SUMPRODUCT(TRANSPOSE($CM8:$CX8),(Settings!$D$19:$D$30)))</f>
        <v/>
      </c>
      <c r="GU8" s="223" t="str">
        <f aca="false" t="array" ref="GU8:GU8">IF(OR(GU$1="",$B8=""),"",SUMPRODUCT(TRANSPOSE($CY8:$DJ8),(Settings!$D$19:$D$30)))</f>
        <v/>
      </c>
      <c r="GV8" s="223" t="str">
        <f aca="false" t="array" ref="GV8:GV8">IF(OR(GV$1="",$B8=""),"",SUMPRODUCT(TRANSPOSE($DK8:$DV8),(Settings!$D$19:$D$30)))</f>
        <v/>
      </c>
      <c r="GW8" s="223" t="str">
        <f aca="false" t="array" ref="GW8:GW8">IF(OR(GW$1="",$B8=""),"",SUMPRODUCT(TRANSPOSE($DW8:$EH8),(Settings!$D$19:$D$30)))</f>
        <v/>
      </c>
      <c r="GX8" s="223" t="str">
        <f aca="false" t="array" ref="GX8:GX8">IF(OR(GX$1="",$B8=""),"",SUMPRODUCT(TRANSPOSE($EI8:$ET8),(Settings!$D$19:$D$30)))</f>
        <v/>
      </c>
      <c r="GY8" s="223" t="str">
        <f aca="false" t="array" ref="GY8:GY8">IF(OR(GY$1="",$B8=""),"",SUMPRODUCT(TRANSPOSE($EU8:$FF8),(Settings!$D$19:$D$30)))</f>
        <v/>
      </c>
      <c r="GZ8" s="223" t="str">
        <f aca="false" t="array" ref="GZ8:GZ8">IF(OR(GZ$1="",$B8=""),"",SUMPRODUCT(TRANSPOSE($FG8:$FR8),(Settings!$D$19:$D$30)))</f>
        <v/>
      </c>
      <c r="HA8" s="223" t="str">
        <f aca="false" t="array" ref="HA8:HA8">IF(OR(HA$1="",$B8=""),"",SUMPRODUCT(TRANSPOSE($FS8:$GD8),(Settings!$D$19:$D$30)))</f>
        <v/>
      </c>
      <c r="HB8" s="224" t="str">
        <f aca="false" t="array" ref="HB8:HB8">IF(OR(HB$1="",$B8=""),"",SUMPRODUCT(TRANSPOSE($GE8:$GP8),(Settings!$D$19:$D$30)))</f>
        <v/>
      </c>
      <c r="HC8" s="225"/>
      <c r="HD8" s="222" t="str">
        <f aca="false">IF(OR(HD$2="",$B8=""),"",SUMIFS(INDEX(Tbl_Marks,MATCH($B8,Tbl_Student_Names,0),),Entry!$A$4:$EP$4,HD$2) / SUMIFS(Entry!$C$6:$EP$6,Entry!$C$4:$EP$4,HD$2))</f>
        <v/>
      </c>
      <c r="HE8" s="222" t="str">
        <f aca="false">IF(OR(HE$2="",$B8=""),"",SUMIFS(INDEX(Tbl_Marks,MATCH($B8,Tbl_Student_Names,0),),Entry!$A$4:$EP$4,HE$2) / SUMIFS(Entry!$C$6:$EP$6,Entry!$C$4:$EP$4,HE$2))</f>
        <v/>
      </c>
      <c r="HF8" s="222" t="str">
        <f aca="false">IF(OR(HF$2="",$B8=""),"",SUMIFS(INDEX(Tbl_Marks,MATCH($B8,Tbl_Student_Names,0),),Entry!$A$4:$EP$4,HF$2) / SUMIFS(Entry!$C$6:$EP$6,Entry!$C$4:$EP$4,HF$2))</f>
        <v/>
      </c>
      <c r="HG8" s="222" t="str">
        <f aca="false">IF(OR(HG$2="",$B8=""),"",SUMIFS(INDEX(Tbl_Marks,MATCH($B8,Tbl_Student_Names,0),),Entry!$A$4:$EP$4,HG$2) / SUMIFS(Entry!$C$6:$EP$6,Entry!$C$4:$EP$4,HG$2))</f>
        <v/>
      </c>
      <c r="HH8" s="222" t="str">
        <f aca="false">IF(OR(HH$2="",$B8=""),"",SUMIFS(INDEX(Tbl_Marks,MATCH($B8,Tbl_Student_Names,0),),Entry!$A$4:$EP$4,HH$2) / SUMIFS(Entry!$C$6:$EP$6,Entry!$C$4:$EP$4,HH$2))</f>
        <v/>
      </c>
      <c r="HI8" s="222" t="str">
        <f aca="false">IF(OR(HI$2="",$B8=""),"",SUMIFS(INDEX(Tbl_Marks,MATCH($B8,Tbl_Student_Names,0),),Entry!$A$4:$EP$4,HI$2) / SUMIFS(Entry!$C$6:$EP$6,Entry!$C$4:$EP$4,HI$2))</f>
        <v/>
      </c>
      <c r="HJ8" s="222" t="str">
        <f aca="false">IF(OR(HJ$2="",$B8=""),"",SUMIFS(INDEX(Tbl_Marks,MATCH($B8,Tbl_Student_Names,0),),Entry!$A$4:$EP$4,HJ$2) / SUMIFS(Entry!$C$6:$EP$6,Entry!$C$4:$EP$4,HJ$2))</f>
        <v/>
      </c>
      <c r="HK8" s="222" t="str">
        <f aca="false">IF(OR(HK$2="",$B8=""),"",SUMIFS(INDEX(Tbl_Marks,MATCH($B8,Tbl_Student_Names,0),),Entry!$A$4:$EP$4,HK$2) / SUMIFS(Entry!$C$6:$EP$6,Entry!$C$4:$EP$4,HK$2))</f>
        <v/>
      </c>
      <c r="HL8" s="222" t="str">
        <f aca="false">IF(OR(HL$2="",$B8=""),"",SUMIFS(INDEX(Tbl_Marks,MATCH($B8,Tbl_Student_Names,0),),Entry!$A$4:$EP$4,HL$2) / SUMIFS(Entry!$C$6:$EP$6,Entry!$C$4:$EP$4,HL$2))</f>
        <v/>
      </c>
      <c r="HM8" s="222" t="str">
        <f aca="false">IF(OR(HM$2="",$B8=""),"",SUMIFS(INDEX(Tbl_Marks,MATCH($B8,Tbl_Student_Names,0),),Entry!$A$4:$EP$4,HM$2) / SUMIFS(Entry!$C$6:$EP$6,Entry!$C$4:$EP$4,HM$2))</f>
        <v/>
      </c>
      <c r="HN8" s="222" t="str">
        <f aca="false">IF(OR(HN$2="",$B8=""),"",SUMIFS(INDEX(Tbl_Marks,MATCH($B8,Tbl_Student_Names,0),),Entry!$A$4:$EP$4,HN$2) / SUMIFS(Entry!$C$6:$EP$6,Entry!$C$4:$EP$4,HN$2))</f>
        <v/>
      </c>
      <c r="HO8" s="222" t="str">
        <f aca="false">IF(OR(HO$2="",$B8=""),"",SUMIFS(INDEX(Tbl_Marks,MATCH($B8,Tbl_Student_Names,0),),Entry!$A$4:$EP$4,HO$2) / SUMIFS(Entry!$C$6:$EP$6,Entry!$C$4:$EP$4,HO$2))</f>
        <v/>
      </c>
      <c r="HP8" s="222" t="str">
        <f aca="false">IF($B8="","",AVERAGE($GQ8:$HB8))</f>
        <v/>
      </c>
    </row>
    <row r="9" customFormat="false" ht="15" hidden="false" customHeight="false" outlineLevel="0" collapsed="false">
      <c r="A9" s="201" t="n">
        <f aca="false">INDEX(Tbl_Marks,ROW(A9)-ROW($A$2),1)</f>
        <v>0</v>
      </c>
      <c r="B9" s="201" t="str">
        <f aca="false">IF(LEN(INDEX(Tbl_Marks,ROW(B9)-ROW($B$2),2))=0,"",INDEX(Tbl_Marks,ROW(B9)-ROW($B$2),2))</f>
        <v/>
      </c>
      <c r="C9" s="201" t="str">
        <f aca="false">IF(OR($B9="",C$2=""),"",SUMIF(Entry!$A$4:$EP$4,C$2,INDEX(Tbl_Marks,MATCH($B9,Tbl_Student_Names,0),)))</f>
        <v/>
      </c>
      <c r="D9" s="201" t="str">
        <f aca="false">IF(OR($B9="",D$2=""),"",SUMIF(Entry!$A$4:$EP$4,D$2,INDEX(Tbl_Marks,MATCH($B9,Tbl_Student_Names,0),)))</f>
        <v/>
      </c>
      <c r="E9" s="201" t="str">
        <f aca="false">IF(OR($B9="",E$2=""),"",SUMIF(Entry!$A$4:$EP$4,E$2,INDEX(Tbl_Marks,MATCH($B9,Tbl_Student_Names,0),)))</f>
        <v/>
      </c>
      <c r="F9" s="201" t="str">
        <f aca="false">IF(OR($B9="",F$2=""),"",SUMIF(Entry!$A$4:$EP$4,F$2,INDEX(Tbl_Marks,MATCH($B9,Tbl_Student_Names,0),)))</f>
        <v/>
      </c>
      <c r="G9" s="201" t="str">
        <f aca="false">IF(OR($B9="",G$2=""),"",SUMIF(Entry!$A$4:$EP$4,G$2,INDEX(Tbl_Marks,MATCH($B9,Tbl_Student_Names,0),)))</f>
        <v/>
      </c>
      <c r="H9" s="201" t="str">
        <f aca="false">IF(OR($B9="",H$2=""),"",SUMIF(Entry!$A$4:$EP$4,H$2,INDEX(Tbl_Marks,MATCH($B9,Tbl_Student_Names,0),)))</f>
        <v/>
      </c>
      <c r="I9" s="201" t="str">
        <f aca="false">IF(OR($B9="",I$2=""),"",SUMIF(Entry!$A$4:$EP$4,I$2,INDEX(Tbl_Marks,MATCH($B9,Tbl_Student_Names,0),)))</f>
        <v/>
      </c>
      <c r="J9" s="201" t="str">
        <f aca="false">IF(OR($B9="",J$2=""),"",SUMIF(Entry!$A$4:$EP$4,J$2,INDEX(Tbl_Marks,MATCH($B9,Tbl_Student_Names,0),)))</f>
        <v/>
      </c>
      <c r="K9" s="201" t="str">
        <f aca="false">IF(OR($B9="",K$2=""),"",SUMIF(Entry!$A$4:$EP$4,K$2,INDEX(Tbl_Marks,MATCH($B9,Tbl_Student_Names,0),)))</f>
        <v/>
      </c>
      <c r="L9" s="201" t="str">
        <f aca="false">IF(OR($B9="",L$2=""),"",SUMIF(Entry!$A$4:$EP$4,L$2,INDEX(Tbl_Marks,MATCH($B9,Tbl_Student_Names,0),)))</f>
        <v/>
      </c>
      <c r="M9" s="201" t="str">
        <f aca="false">IF(OR($B9="",M$2=""),"",SUMIF(Entry!$A$4:$EP$4,M$2,INDEX(Tbl_Marks,MATCH($B9,Tbl_Student_Names,0),)))</f>
        <v/>
      </c>
      <c r="N9" s="201" t="str">
        <f aca="false">IF(OR($B9="",N$2=""),"",SUMIF(Entry!$A$4:$EP$4,N$2,INDEX(Tbl_Marks,MATCH($B9,Tbl_Student_Names,0),)))</f>
        <v/>
      </c>
      <c r="O9" s="217" t="str">
        <f aca="false">IF($B9="","",(HP9*Num_Subjects*100))</f>
        <v/>
      </c>
      <c r="P9" s="218" t="str">
        <f aca="false" t="array" ref="P9:P9">IF(OR($B9="",P$2=""),"",IF(MIN(IF(Help_Lookup_Tests=P$2,$BC9:$GP9,""))&gt;=I_PassPercentage,"PASS","FAIL"))</f>
        <v/>
      </c>
      <c r="Q9" s="218" t="str">
        <f aca="false" t="array" ref="Q9:Q9">IF(OR($B9="",Q$2=""),"",IF(MIN(IF(Help_Lookup_Tests=Q$2,$BC9:$GP9,""))&gt;=I_PassPercentage,"PASS","FAIL"))</f>
        <v/>
      </c>
      <c r="R9" s="218" t="str">
        <f aca="false" t="array" ref="R9:R9">IF(OR($B9="",R$2=""),"",IF(MIN(IF(Help_Lookup_Tests=R$2,$BC9:$GP9,""))&gt;=I_PassPercentage,"PASS","FAIL"))</f>
        <v/>
      </c>
      <c r="S9" s="218" t="str">
        <f aca="false" t="array" ref="S9:S9">IF(OR($B9="",S$2=""),"",IF(MIN(IF(Help_Lookup_Tests=S$2,$BC9:$GP9,""))&gt;=I_PassPercentage,"PASS","FAIL"))</f>
        <v/>
      </c>
      <c r="T9" s="218" t="str">
        <f aca="false" t="array" ref="T9:T9">IF(OR($B9="",T$2=""),"",IF(MIN(IF(Help_Lookup_Tests=T$2,$BC9:$GP9,""))&gt;=I_PassPercentage,"PASS","FAIL"))</f>
        <v/>
      </c>
      <c r="U9" s="218" t="str">
        <f aca="false" t="array" ref="U9:U9">IF(OR($B9="",U$2=""),"",IF(MIN(IF(Help_Lookup_Tests=U$2,$BC9:$GP9,""))&gt;=I_PassPercentage,"PASS","FAIL"))</f>
        <v/>
      </c>
      <c r="V9" s="218" t="str">
        <f aca="false" t="array" ref="V9:V9">IF(OR($B9="",V$2=""),"",IF(MIN(IF(Help_Lookup_Tests=V$2,$BC9:$GP9,""))&gt;=I_PassPercentage,"PASS","FAIL"))</f>
        <v/>
      </c>
      <c r="W9" s="218" t="str">
        <f aca="false" t="array" ref="W9:W9">IF(OR($B9="",W$2=""),"",IF(MIN(IF(Help_Lookup_Tests=W$2,$BC9:$GP9,""))&gt;=I_PassPercentage,"PASS","FAIL"))</f>
        <v/>
      </c>
      <c r="X9" s="218" t="str">
        <f aca="false" t="array" ref="X9:X9">IF(OR($B9="",X$2=""),"",IF(MIN(IF(Help_Lookup_Tests=X$2,$BC9:$GP9,""))&gt;=I_PassPercentage,"PASS","FAIL"))</f>
        <v/>
      </c>
      <c r="Y9" s="218" t="str">
        <f aca="false" t="array" ref="Y9:Y9">IF(OR($B9="",Y$2=""),"",IF(MIN(IF(Help_Lookup_Tests=Y$2,$BC9:$GP9,""))&gt;=I_PassPercentage,"PASS","FAIL"))</f>
        <v/>
      </c>
      <c r="Z9" s="218" t="str">
        <f aca="false" t="array" ref="Z9:Z9">IF(OR($B9="",Z$2=""),"",IF(MIN(IF(Help_Lookup_Tests=Z$2,$BC9:$GP9,""))&gt;=I_PassPercentage,"PASS","FAIL"))</f>
        <v/>
      </c>
      <c r="AA9" s="218" t="str">
        <f aca="false" t="array" ref="AA9:AA9">IF(OR($B9="",AA$2=""),"",IF(MIN(IF(Help_Lookup_Tests=AA$2,$BC9:$GP9,""))&gt;=I_PassPercentage,"PASS","FAIL"))</f>
        <v/>
      </c>
      <c r="AB9" s="227" t="str">
        <f aca="false" t="array" ref="AB9:AB9">IF(OR($B9=""),"",IF(MIN(IF($GQ$2:$HB$2="FINAL",$GQ9:$HB9,""))&gt;=I_PassPercentage,"PASS","FAIL"))</f>
        <v/>
      </c>
      <c r="AC9" s="201" t="str">
        <f aca="false">IF(OR($B9="",AC$2="",P9="FAIL"),"",C9)</f>
        <v/>
      </c>
      <c r="AD9" s="201" t="str">
        <f aca="false">IF(OR($B9="",AD$2="",Q9="FAIL"),"",D9)</f>
        <v/>
      </c>
      <c r="AE9" s="201" t="str">
        <f aca="false">IF(OR($B9="",AE$2="",R9="FAIL"),"",E9)</f>
        <v/>
      </c>
      <c r="AF9" s="201" t="str">
        <f aca="false">IF(OR($B9="",AF$2="",S9="FAIL"),"",F9)</f>
        <v/>
      </c>
      <c r="AG9" s="201" t="str">
        <f aca="false">IF(OR($B9="",AG$2="",T9="FAIL"),"",G9)</f>
        <v/>
      </c>
      <c r="AH9" s="201" t="str">
        <f aca="false">IF(OR($B9="",AH$2="",U9="FAIL"),"",H9)</f>
        <v/>
      </c>
      <c r="AI9" s="201" t="str">
        <f aca="false">IF(OR($B9="",AI$2="",V9="FAIL"),"",I9)</f>
        <v/>
      </c>
      <c r="AJ9" s="201" t="str">
        <f aca="false">IF(OR($B9="",AJ$2="",W9="FAIL"),"",J9)</f>
        <v/>
      </c>
      <c r="AK9" s="201" t="str">
        <f aca="false">IF(OR($B9="",AK$2="",X9="FAIL"),"",K9)</f>
        <v/>
      </c>
      <c r="AL9" s="201" t="str">
        <f aca="false">IF(OR($B9="",AL$2="",Y9="FAIL"),"",L9)</f>
        <v/>
      </c>
      <c r="AM9" s="201" t="str">
        <f aca="false">IF(OR($B9="",AM$2="",Z9="FAIL"),"",M9)</f>
        <v/>
      </c>
      <c r="AN9" s="201" t="str">
        <f aca="false">IF(OR($B9="",AN$2="",AA9="FAIL"),"",N9)</f>
        <v/>
      </c>
      <c r="AO9" s="220" t="str">
        <f aca="false">IF(OR($B9="",AB9="FAIL"),"",O9)</f>
        <v/>
      </c>
      <c r="AP9" s="221" t="str">
        <f aca="false">IFERROR(IF(OR(AP$2="",$B9=""),"",RANK(AC9,AC$3:AC$52,0)),"NR")</f>
        <v/>
      </c>
      <c r="AQ9" s="221" t="str">
        <f aca="false">IFERROR(IF(OR(AQ$2="",$B9=""),"",RANK(AD9,AD$3:AD$52,0)),"NR")</f>
        <v/>
      </c>
      <c r="AR9" s="221" t="str">
        <f aca="false">IFERROR(IF(OR(AR$2="",$B9=""),"",RANK(AE9,AE$3:AE$52,0)),"NR")</f>
        <v/>
      </c>
      <c r="AS9" s="221" t="str">
        <f aca="false">IFERROR(IF(OR(AS$2="",$B9=""),"",RANK(AF9,AF$3:AF$52,0)),"NR")</f>
        <v/>
      </c>
      <c r="AT9" s="221" t="str">
        <f aca="false">IFERROR(IF(OR(AT$2="",$B9=""),"",RANK(AG9,AG$3:AG$52,0)),"NR")</f>
        <v/>
      </c>
      <c r="AU9" s="221" t="str">
        <f aca="false">IFERROR(IF(OR(AU$2="",$B9=""),"",RANK(AH9,AH$3:AH$52,0)),"NR")</f>
        <v/>
      </c>
      <c r="AV9" s="221" t="str">
        <f aca="false">IFERROR(IF(OR(AV$2="",$B9=""),"",RANK(AI9,AI$3:AI$52,0)),"NR")</f>
        <v/>
      </c>
      <c r="AW9" s="221" t="str">
        <f aca="false">IFERROR(IF(OR(AW$2="",$B9=""),"",RANK(AJ9,AJ$3:AJ$52,0)),"NR")</f>
        <v/>
      </c>
      <c r="AX9" s="221" t="str">
        <f aca="false">IFERROR(IF(OR(AX$2="",$B9=""),"",RANK(AK9,AK$3:AK$52,0)),"NR")</f>
        <v/>
      </c>
      <c r="AY9" s="221" t="str">
        <f aca="false">IFERROR(IF(OR(AY$2="",$B9=""),"",RANK(AL9,AL$3:AL$52,0)),"NR")</f>
        <v/>
      </c>
      <c r="AZ9" s="221" t="str">
        <f aca="false">IFERROR(IF(OR(AZ$2="",$B9=""),"",RANK(AM9,AM$3:AM$52,0)),"NR")</f>
        <v/>
      </c>
      <c r="BA9" s="221" t="str">
        <f aca="false">IFERROR(IF(OR(BA$2="",$B9=""),"",RANK(AN9,AN$3:AN$52,0)),"NR")</f>
        <v/>
      </c>
      <c r="BB9" s="211" t="str">
        <f aca="false">IFERROR(IF($B9="","",RANK(AO9,AO$3:AO$52,0)),"NR")</f>
        <v/>
      </c>
      <c r="BC9" s="222" t="str">
        <f aca="false">IF(OR($B9="",BC$2=""),"",SUMIFS(INDEX(Tbl_Marks,MATCH($B9,Tbl_Student_Names,0),),Entry!$A$4:$EP$4,BC$2,Entry!$A$5:$EP$5,BC$1) / SUMIFS(Entry!$C$6:$EP$6,Entry!$C$4:$EP$4,BC$2,Entry!$C$5:$EP$5,BC$1))</f>
        <v/>
      </c>
      <c r="BD9" s="222" t="str">
        <f aca="false">IF(OR($B9="",BD$2=""),"",SUMIFS(INDEX(Tbl_Marks,MATCH($B9,Tbl_Student_Names,0),),Entry!$A$4:$EP$4,BD$2,Entry!$A$5:$EP$5,BD$1) / SUMIFS(Entry!$C$6:$EP$6,Entry!$C$4:$EP$4,BD$2,Entry!$C$5:$EP$5,BD$1))</f>
        <v/>
      </c>
      <c r="BE9" s="222" t="str">
        <f aca="false">IF(OR($B9="",BE$2=""),"",SUMIFS(INDEX(Tbl_Marks,MATCH($B9,Tbl_Student_Names,0),),Entry!$A$4:$EP$4,BE$2,Entry!$A$5:$EP$5,BE$1) / SUMIFS(Entry!$C$6:$EP$6,Entry!$C$4:$EP$4,BE$2,Entry!$C$5:$EP$5,BE$1))</f>
        <v/>
      </c>
      <c r="BF9" s="222" t="str">
        <f aca="false">IF(OR($B9="",BF$2=""),"",SUMIFS(INDEX(Tbl_Marks,MATCH($B9,Tbl_Student_Names,0),),Entry!$A$4:$EP$4,BF$2,Entry!$A$5:$EP$5,BF$1) / SUMIFS(Entry!$C$6:$EP$6,Entry!$C$4:$EP$4,BF$2,Entry!$C$5:$EP$5,BF$1))</f>
        <v/>
      </c>
      <c r="BG9" s="222" t="str">
        <f aca="false">IF(OR($B9="",BG$2=""),"",SUMIFS(INDEX(Tbl_Marks,MATCH($B9,Tbl_Student_Names,0),),Entry!$A$4:$EP$4,BG$2,Entry!$A$5:$EP$5,BG$1) / SUMIFS(Entry!$C$6:$EP$6,Entry!$C$4:$EP$4,BG$2,Entry!$C$5:$EP$5,BG$1))</f>
        <v/>
      </c>
      <c r="BH9" s="222" t="str">
        <f aca="false">IF(OR($B9="",BH$2=""),"",SUMIFS(INDEX(Tbl_Marks,MATCH($B9,Tbl_Student_Names,0),),Entry!$A$4:$EP$4,BH$2,Entry!$A$5:$EP$5,BH$1) / SUMIFS(Entry!$C$6:$EP$6,Entry!$C$4:$EP$4,BH$2,Entry!$C$5:$EP$5,BH$1))</f>
        <v/>
      </c>
      <c r="BI9" s="222" t="str">
        <f aca="false">IF(OR($B9="",BI$2=""),"",SUMIFS(INDEX(Tbl_Marks,MATCH($B9,Tbl_Student_Names,0),),Entry!$A$4:$EP$4,BI$2,Entry!$A$5:$EP$5,BI$1) / SUMIFS(Entry!$C$6:$EP$6,Entry!$C$4:$EP$4,BI$2,Entry!$C$5:$EP$5,BI$1))</f>
        <v/>
      </c>
      <c r="BJ9" s="222" t="str">
        <f aca="false">IF(OR($B9="",BJ$2=""),"",SUMIFS(INDEX(Tbl_Marks,MATCH($B9,Tbl_Student_Names,0),),Entry!$A$4:$EP$4,BJ$2,Entry!$A$5:$EP$5,BJ$1) / SUMIFS(Entry!$C$6:$EP$6,Entry!$C$4:$EP$4,BJ$2,Entry!$C$5:$EP$5,BJ$1))</f>
        <v/>
      </c>
      <c r="BK9" s="222" t="str">
        <f aca="false">IF(OR($B9="",BK$2=""),"",SUMIFS(INDEX(Tbl_Marks,MATCH($B9,Tbl_Student_Names,0),),Entry!$A$4:$EP$4,BK$2,Entry!$A$5:$EP$5,BK$1) / SUMIFS(Entry!$C$6:$EP$6,Entry!$C$4:$EP$4,BK$2,Entry!$C$5:$EP$5,BK$1))</f>
        <v/>
      </c>
      <c r="BL9" s="222" t="str">
        <f aca="false">IF(OR($B9="",BL$2=""),"",SUMIFS(INDEX(Tbl_Marks,MATCH($B9,Tbl_Student_Names,0),),Entry!$A$4:$EP$4,BL$2,Entry!$A$5:$EP$5,BL$1) / SUMIFS(Entry!$C$6:$EP$6,Entry!$C$4:$EP$4,BL$2,Entry!$C$5:$EP$5,BL$1))</f>
        <v/>
      </c>
      <c r="BM9" s="222" t="str">
        <f aca="false">IF(OR($B9="",BM$2=""),"",SUMIFS(INDEX(Tbl_Marks,MATCH($B9,Tbl_Student_Names,0),),Entry!$A$4:$EP$4,BM$2,Entry!$A$5:$EP$5,BM$1) / SUMIFS(Entry!$C$6:$EP$6,Entry!$C$4:$EP$4,BM$2,Entry!$C$5:$EP$5,BM$1))</f>
        <v/>
      </c>
      <c r="BN9" s="222" t="str">
        <f aca="false">IF(OR($B9="",BN$2=""),"",SUMIFS(INDEX(Tbl_Marks,MATCH($B9,Tbl_Student_Names,0),),Entry!$A$4:$EP$4,BN$2,Entry!$A$5:$EP$5,BN$1) / SUMIFS(Entry!$C$6:$EP$6,Entry!$C$4:$EP$4,BN$2,Entry!$C$5:$EP$5,BN$1))</f>
        <v/>
      </c>
      <c r="BO9" s="222" t="str">
        <f aca="false">IF(OR($B9="",BO$2=""),"",SUMIFS(INDEX(Tbl_Marks,MATCH($B9,Tbl_Student_Names,0),),Entry!$A$4:$EP$4,BO$2,Entry!$A$5:$EP$5,BO$1) / SUMIFS(Entry!$C$6:$EP$6,Entry!$C$4:$EP$4,BO$2,Entry!$C$5:$EP$5,BO$1))</f>
        <v/>
      </c>
      <c r="BP9" s="222" t="str">
        <f aca="false">IF(OR($B9="",BP$2=""),"",SUMIFS(INDEX(Tbl_Marks,MATCH($B9,Tbl_Student_Names,0),),Entry!$A$4:$EP$4,BP$2,Entry!$A$5:$EP$5,BP$1) / SUMIFS(Entry!$C$6:$EP$6,Entry!$C$4:$EP$4,BP$2,Entry!$C$5:$EP$5,BP$1))</f>
        <v/>
      </c>
      <c r="BQ9" s="222" t="str">
        <f aca="false">IF(OR($B9="",BQ$2=""),"",SUMIFS(INDEX(Tbl_Marks,MATCH($B9,Tbl_Student_Names,0),),Entry!$A$4:$EP$4,BQ$2,Entry!$A$5:$EP$5,BQ$1) / SUMIFS(Entry!$C$6:$EP$6,Entry!$C$4:$EP$4,BQ$2,Entry!$C$5:$EP$5,BQ$1))</f>
        <v/>
      </c>
      <c r="BR9" s="222" t="str">
        <f aca="false">IF(OR($B9="",BR$2=""),"",SUMIFS(INDEX(Tbl_Marks,MATCH($B9,Tbl_Student_Names,0),),Entry!$A$4:$EP$4,BR$2,Entry!$A$5:$EP$5,BR$1) / SUMIFS(Entry!$C$6:$EP$6,Entry!$C$4:$EP$4,BR$2,Entry!$C$5:$EP$5,BR$1))</f>
        <v/>
      </c>
      <c r="BS9" s="222" t="str">
        <f aca="false">IF(OR($B9="",BS$2=""),"",SUMIFS(INDEX(Tbl_Marks,MATCH($B9,Tbl_Student_Names,0),),Entry!$A$4:$EP$4,BS$2,Entry!$A$5:$EP$5,BS$1) / SUMIFS(Entry!$C$6:$EP$6,Entry!$C$4:$EP$4,BS$2,Entry!$C$5:$EP$5,BS$1))</f>
        <v/>
      </c>
      <c r="BT9" s="222" t="str">
        <f aca="false">IF(OR($B9="",BT$2=""),"",SUMIFS(INDEX(Tbl_Marks,MATCH($B9,Tbl_Student_Names,0),),Entry!$A$4:$EP$4,BT$2,Entry!$A$5:$EP$5,BT$1) / SUMIFS(Entry!$C$6:$EP$6,Entry!$C$4:$EP$4,BT$2,Entry!$C$5:$EP$5,BT$1))</f>
        <v/>
      </c>
      <c r="BU9" s="222" t="str">
        <f aca="false">IF(OR($B9="",BU$2=""),"",SUMIFS(INDEX(Tbl_Marks,MATCH($B9,Tbl_Student_Names,0),),Entry!$A$4:$EP$4,BU$2,Entry!$A$5:$EP$5,BU$1) / SUMIFS(Entry!$C$6:$EP$6,Entry!$C$4:$EP$4,BU$2,Entry!$C$5:$EP$5,BU$1))</f>
        <v/>
      </c>
      <c r="BV9" s="222" t="str">
        <f aca="false">IF(OR($B9="",BV$2=""),"",SUMIFS(INDEX(Tbl_Marks,MATCH($B9,Tbl_Student_Names,0),),Entry!$A$4:$EP$4,BV$2,Entry!$A$5:$EP$5,BV$1) / SUMIFS(Entry!$C$6:$EP$6,Entry!$C$4:$EP$4,BV$2,Entry!$C$5:$EP$5,BV$1))</f>
        <v/>
      </c>
      <c r="BW9" s="222" t="str">
        <f aca="false">IF(OR($B9="",BW$2=""),"",SUMIFS(INDEX(Tbl_Marks,MATCH($B9,Tbl_Student_Names,0),),Entry!$A$4:$EP$4,BW$2,Entry!$A$5:$EP$5,BW$1) / SUMIFS(Entry!$C$6:$EP$6,Entry!$C$4:$EP$4,BW$2,Entry!$C$5:$EP$5,BW$1))</f>
        <v/>
      </c>
      <c r="BX9" s="222" t="str">
        <f aca="false">IF(OR($B9="",BX$2=""),"",SUMIFS(INDEX(Tbl_Marks,MATCH($B9,Tbl_Student_Names,0),),Entry!$A$4:$EP$4,BX$2,Entry!$A$5:$EP$5,BX$1) / SUMIFS(Entry!$C$6:$EP$6,Entry!$C$4:$EP$4,BX$2,Entry!$C$5:$EP$5,BX$1))</f>
        <v/>
      </c>
      <c r="BY9" s="222" t="str">
        <f aca="false">IF(OR($B9="",BY$2=""),"",SUMIFS(INDEX(Tbl_Marks,MATCH($B9,Tbl_Student_Names,0),),Entry!$A$4:$EP$4,BY$2,Entry!$A$5:$EP$5,BY$1) / SUMIFS(Entry!$C$6:$EP$6,Entry!$C$4:$EP$4,BY$2,Entry!$C$5:$EP$5,BY$1))</f>
        <v/>
      </c>
      <c r="BZ9" s="222" t="str">
        <f aca="false">IF(OR($B9="",BZ$2=""),"",SUMIFS(INDEX(Tbl_Marks,MATCH($B9,Tbl_Student_Names,0),),Entry!$A$4:$EP$4,BZ$2,Entry!$A$5:$EP$5,BZ$1) / SUMIFS(Entry!$C$6:$EP$6,Entry!$C$4:$EP$4,BZ$2,Entry!$C$5:$EP$5,BZ$1))</f>
        <v/>
      </c>
      <c r="CA9" s="222" t="str">
        <f aca="false">IF(OR($B9="",CA$2=""),"",SUMIFS(INDEX(Tbl_Marks,MATCH($B9,Tbl_Student_Names,0),),Entry!$A$4:$EP$4,CA$2,Entry!$A$5:$EP$5,CA$1) / SUMIFS(Entry!$C$6:$EP$6,Entry!$C$4:$EP$4,CA$2,Entry!$C$5:$EP$5,CA$1))</f>
        <v/>
      </c>
      <c r="CB9" s="222" t="str">
        <f aca="false">IF(OR($B9="",CB$2=""),"",SUMIFS(INDEX(Tbl_Marks,MATCH($B9,Tbl_Student_Names,0),),Entry!$A$4:$EP$4,CB$2,Entry!$A$5:$EP$5,CB$1) / SUMIFS(Entry!$C$6:$EP$6,Entry!$C$4:$EP$4,CB$2,Entry!$C$5:$EP$5,CB$1))</f>
        <v/>
      </c>
      <c r="CC9" s="222" t="str">
        <f aca="false">IF(OR($B9="",CC$2=""),"",SUMIFS(INDEX(Tbl_Marks,MATCH($B9,Tbl_Student_Names,0),),Entry!$A$4:$EP$4,CC$2,Entry!$A$5:$EP$5,CC$1) / SUMIFS(Entry!$C$6:$EP$6,Entry!$C$4:$EP$4,CC$2,Entry!$C$5:$EP$5,CC$1))</f>
        <v/>
      </c>
      <c r="CD9" s="222" t="str">
        <f aca="false">IF(OR($B9="",CD$2=""),"",SUMIFS(INDEX(Tbl_Marks,MATCH($B9,Tbl_Student_Names,0),),Entry!$A$4:$EP$4,CD$2,Entry!$A$5:$EP$5,CD$1) / SUMIFS(Entry!$C$6:$EP$6,Entry!$C$4:$EP$4,CD$2,Entry!$C$5:$EP$5,CD$1))</f>
        <v/>
      </c>
      <c r="CE9" s="222" t="str">
        <f aca="false">IF(OR($B9="",CE$2=""),"",SUMIFS(INDEX(Tbl_Marks,MATCH($B9,Tbl_Student_Names,0),),Entry!$A$4:$EP$4,CE$2,Entry!$A$5:$EP$5,CE$1) / SUMIFS(Entry!$C$6:$EP$6,Entry!$C$4:$EP$4,CE$2,Entry!$C$5:$EP$5,CE$1))</f>
        <v/>
      </c>
      <c r="CF9" s="222" t="str">
        <f aca="false">IF(OR($B9="",CF$2=""),"",SUMIFS(INDEX(Tbl_Marks,MATCH($B9,Tbl_Student_Names,0),),Entry!$A$4:$EP$4,CF$2,Entry!$A$5:$EP$5,CF$1) / SUMIFS(Entry!$C$6:$EP$6,Entry!$C$4:$EP$4,CF$2,Entry!$C$5:$EP$5,CF$1))</f>
        <v/>
      </c>
      <c r="CG9" s="222" t="str">
        <f aca="false">IF(OR($B9="",CG$2=""),"",SUMIFS(INDEX(Tbl_Marks,MATCH($B9,Tbl_Student_Names,0),),Entry!$A$4:$EP$4,CG$2,Entry!$A$5:$EP$5,CG$1) / SUMIFS(Entry!$C$6:$EP$6,Entry!$C$4:$EP$4,CG$2,Entry!$C$5:$EP$5,CG$1))</f>
        <v/>
      </c>
      <c r="CH9" s="222" t="str">
        <f aca="false">IF(OR($B9="",CH$2=""),"",SUMIFS(INDEX(Tbl_Marks,MATCH($B9,Tbl_Student_Names,0),),Entry!$A$4:$EP$4,CH$2,Entry!$A$5:$EP$5,CH$1) / SUMIFS(Entry!$C$6:$EP$6,Entry!$C$4:$EP$4,CH$2,Entry!$C$5:$EP$5,CH$1))</f>
        <v/>
      </c>
      <c r="CI9" s="222" t="str">
        <f aca="false">IF(OR($B9="",CI$2=""),"",SUMIFS(INDEX(Tbl_Marks,MATCH($B9,Tbl_Student_Names,0),),Entry!$A$4:$EP$4,CI$2,Entry!$A$5:$EP$5,CI$1) / SUMIFS(Entry!$C$6:$EP$6,Entry!$C$4:$EP$4,CI$2,Entry!$C$5:$EP$5,CI$1))</f>
        <v/>
      </c>
      <c r="CJ9" s="222" t="str">
        <f aca="false">IF(OR($B9="",CJ$2=""),"",SUMIFS(INDEX(Tbl_Marks,MATCH($B9,Tbl_Student_Names,0),),Entry!$A$4:$EP$4,CJ$2,Entry!$A$5:$EP$5,CJ$1) / SUMIFS(Entry!$C$6:$EP$6,Entry!$C$4:$EP$4,CJ$2,Entry!$C$5:$EP$5,CJ$1))</f>
        <v/>
      </c>
      <c r="CK9" s="222" t="str">
        <f aca="false">IF(OR($B9="",CK$2=""),"",SUMIFS(INDEX(Tbl_Marks,MATCH($B9,Tbl_Student_Names,0),),Entry!$A$4:$EP$4,CK$2,Entry!$A$5:$EP$5,CK$1) / SUMIFS(Entry!$C$6:$EP$6,Entry!$C$4:$EP$4,CK$2,Entry!$C$5:$EP$5,CK$1))</f>
        <v/>
      </c>
      <c r="CL9" s="222" t="str">
        <f aca="false">IF(OR($B9="",CL$2=""),"",SUMIFS(INDEX(Tbl_Marks,MATCH($B9,Tbl_Student_Names,0),),Entry!$A$4:$EP$4,CL$2,Entry!$A$5:$EP$5,CL$1) / SUMIFS(Entry!$C$6:$EP$6,Entry!$C$4:$EP$4,CL$2,Entry!$C$5:$EP$5,CL$1))</f>
        <v/>
      </c>
      <c r="CM9" s="222" t="str">
        <f aca="false">IF(OR($B9="",CM$2=""),"",SUMIFS(INDEX(Tbl_Marks,MATCH($B9,Tbl_Student_Names,0),),Entry!$A$4:$EP$4,CM$2,Entry!$A$5:$EP$5,CM$1) / SUMIFS(Entry!$C$6:$EP$6,Entry!$C$4:$EP$4,CM$2,Entry!$C$5:$EP$5,CM$1))</f>
        <v/>
      </c>
      <c r="CN9" s="222" t="str">
        <f aca="false">IF(OR($B9="",CN$2=""),"",SUMIFS(INDEX(Tbl_Marks,MATCH($B9,Tbl_Student_Names,0),),Entry!$A$4:$EP$4,CN$2,Entry!$A$5:$EP$5,CN$1) / SUMIFS(Entry!$C$6:$EP$6,Entry!$C$4:$EP$4,CN$2,Entry!$C$5:$EP$5,CN$1))</f>
        <v/>
      </c>
      <c r="CO9" s="222" t="str">
        <f aca="false">IF(OR($B9="",CO$2=""),"",SUMIFS(INDEX(Tbl_Marks,MATCH($B9,Tbl_Student_Names,0),),Entry!$A$4:$EP$4,CO$2,Entry!$A$5:$EP$5,CO$1) / SUMIFS(Entry!$C$6:$EP$6,Entry!$C$4:$EP$4,CO$2,Entry!$C$5:$EP$5,CO$1))</f>
        <v/>
      </c>
      <c r="CP9" s="222" t="str">
        <f aca="false">IF(OR($B9="",CP$2=""),"",SUMIFS(INDEX(Tbl_Marks,MATCH($B9,Tbl_Student_Names,0),),Entry!$A$4:$EP$4,CP$2,Entry!$A$5:$EP$5,CP$1) / SUMIFS(Entry!$C$6:$EP$6,Entry!$C$4:$EP$4,CP$2,Entry!$C$5:$EP$5,CP$1))</f>
        <v/>
      </c>
      <c r="CQ9" s="222" t="str">
        <f aca="false">IF(OR($B9="",CQ$2=""),"",SUMIFS(INDEX(Tbl_Marks,MATCH($B9,Tbl_Student_Names,0),),Entry!$A$4:$EP$4,CQ$2,Entry!$A$5:$EP$5,CQ$1) / SUMIFS(Entry!$C$6:$EP$6,Entry!$C$4:$EP$4,CQ$2,Entry!$C$5:$EP$5,CQ$1))</f>
        <v/>
      </c>
      <c r="CR9" s="222" t="str">
        <f aca="false">IF(OR($B9="",CR$2=""),"",SUMIFS(INDEX(Tbl_Marks,MATCH($B9,Tbl_Student_Names,0),),Entry!$A$4:$EP$4,CR$2,Entry!$A$5:$EP$5,CR$1) / SUMIFS(Entry!$C$6:$EP$6,Entry!$C$4:$EP$4,CR$2,Entry!$C$5:$EP$5,CR$1))</f>
        <v/>
      </c>
      <c r="CS9" s="222" t="str">
        <f aca="false">IF(OR($B9="",CS$2=""),"",SUMIFS(INDEX(Tbl_Marks,MATCH($B9,Tbl_Student_Names,0),),Entry!$A$4:$EP$4,CS$2,Entry!$A$5:$EP$5,CS$1) / SUMIFS(Entry!$C$6:$EP$6,Entry!$C$4:$EP$4,CS$2,Entry!$C$5:$EP$5,CS$1))</f>
        <v/>
      </c>
      <c r="CT9" s="222" t="str">
        <f aca="false">IF(OR($B9="",CT$2=""),"",SUMIFS(INDEX(Tbl_Marks,MATCH($B9,Tbl_Student_Names,0),),Entry!$A$4:$EP$4,CT$2,Entry!$A$5:$EP$5,CT$1) / SUMIFS(Entry!$C$6:$EP$6,Entry!$C$4:$EP$4,CT$2,Entry!$C$5:$EP$5,CT$1))</f>
        <v/>
      </c>
      <c r="CU9" s="222" t="str">
        <f aca="false">IF(OR($B9="",CU$2=""),"",SUMIFS(INDEX(Tbl_Marks,MATCH($B9,Tbl_Student_Names,0),),Entry!$A$4:$EP$4,CU$2,Entry!$A$5:$EP$5,CU$1) / SUMIFS(Entry!$C$6:$EP$6,Entry!$C$4:$EP$4,CU$2,Entry!$C$5:$EP$5,CU$1))</f>
        <v/>
      </c>
      <c r="CV9" s="222" t="str">
        <f aca="false">IF(OR($B9="",CV$2=""),"",SUMIFS(INDEX(Tbl_Marks,MATCH($B9,Tbl_Student_Names,0),),Entry!$A$4:$EP$4,CV$2,Entry!$A$5:$EP$5,CV$1) / SUMIFS(Entry!$C$6:$EP$6,Entry!$C$4:$EP$4,CV$2,Entry!$C$5:$EP$5,CV$1))</f>
        <v/>
      </c>
      <c r="CW9" s="222" t="str">
        <f aca="false">IF(OR($B9="",CW$2=""),"",SUMIFS(INDEX(Tbl_Marks,MATCH($B9,Tbl_Student_Names,0),),Entry!$A$4:$EP$4,CW$2,Entry!$A$5:$EP$5,CW$1) / SUMIFS(Entry!$C$6:$EP$6,Entry!$C$4:$EP$4,CW$2,Entry!$C$5:$EP$5,CW$1))</f>
        <v/>
      </c>
      <c r="CX9" s="222" t="str">
        <f aca="false">IF(OR($B9="",CX$2=""),"",SUMIFS(INDEX(Tbl_Marks,MATCH($B9,Tbl_Student_Names,0),),Entry!$A$4:$EP$4,CX$2,Entry!$A$5:$EP$5,CX$1) / SUMIFS(Entry!$C$6:$EP$6,Entry!$C$4:$EP$4,CX$2,Entry!$C$5:$EP$5,CX$1))</f>
        <v/>
      </c>
      <c r="CY9" s="222" t="str">
        <f aca="false">IF(OR($B9="",CY$2=""),"",SUMIFS(INDEX(Tbl_Marks,MATCH($B9,Tbl_Student_Names,0),),Entry!$A$4:$EP$4,CY$2,Entry!$A$5:$EP$5,CY$1) / SUMIFS(Entry!$C$6:$EP$6,Entry!$C$4:$EP$4,CY$2,Entry!$C$5:$EP$5,CY$1))</f>
        <v/>
      </c>
      <c r="CZ9" s="222" t="str">
        <f aca="false">IF(OR($B9="",CZ$2=""),"",SUMIFS(INDEX(Tbl_Marks,MATCH($B9,Tbl_Student_Names,0),),Entry!$A$4:$EP$4,CZ$2,Entry!$A$5:$EP$5,CZ$1) / SUMIFS(Entry!$C$6:$EP$6,Entry!$C$4:$EP$4,CZ$2,Entry!$C$5:$EP$5,CZ$1))</f>
        <v/>
      </c>
      <c r="DA9" s="222" t="str">
        <f aca="false">IF(OR($B9="",DA$2=""),"",SUMIFS(INDEX(Tbl_Marks,MATCH($B9,Tbl_Student_Names,0),),Entry!$A$4:$EP$4,DA$2,Entry!$A$5:$EP$5,DA$1) / SUMIFS(Entry!$C$6:$EP$6,Entry!$C$4:$EP$4,DA$2,Entry!$C$5:$EP$5,DA$1))</f>
        <v/>
      </c>
      <c r="DB9" s="222" t="str">
        <f aca="false">IF(OR($B9="",DB$2=""),"",SUMIFS(INDEX(Tbl_Marks,MATCH($B9,Tbl_Student_Names,0),),Entry!$A$4:$EP$4,DB$2,Entry!$A$5:$EP$5,DB$1) / SUMIFS(Entry!$C$6:$EP$6,Entry!$C$4:$EP$4,DB$2,Entry!$C$5:$EP$5,DB$1))</f>
        <v/>
      </c>
      <c r="DC9" s="222" t="str">
        <f aca="false">IF(OR($B9="",DC$2=""),"",SUMIFS(INDEX(Tbl_Marks,MATCH($B9,Tbl_Student_Names,0),),Entry!$A$4:$EP$4,DC$2,Entry!$A$5:$EP$5,DC$1) / SUMIFS(Entry!$C$6:$EP$6,Entry!$C$4:$EP$4,DC$2,Entry!$C$5:$EP$5,DC$1))</f>
        <v/>
      </c>
      <c r="DD9" s="222" t="str">
        <f aca="false">IF(OR($B9="",DD$2=""),"",SUMIFS(INDEX(Tbl_Marks,MATCH($B9,Tbl_Student_Names,0),),Entry!$A$4:$EP$4,DD$2,Entry!$A$5:$EP$5,DD$1) / SUMIFS(Entry!$C$6:$EP$6,Entry!$C$4:$EP$4,DD$2,Entry!$C$5:$EP$5,DD$1))</f>
        <v/>
      </c>
      <c r="DE9" s="222" t="str">
        <f aca="false">IF(OR($B9="",DE$2=""),"",SUMIFS(INDEX(Tbl_Marks,MATCH($B9,Tbl_Student_Names,0),),Entry!$A$4:$EP$4,DE$2,Entry!$A$5:$EP$5,DE$1) / SUMIFS(Entry!$C$6:$EP$6,Entry!$C$4:$EP$4,DE$2,Entry!$C$5:$EP$5,DE$1))</f>
        <v/>
      </c>
      <c r="DF9" s="222" t="str">
        <f aca="false">IF(OR($B9="",DF$2=""),"",SUMIFS(INDEX(Tbl_Marks,MATCH($B9,Tbl_Student_Names,0),),Entry!$A$4:$EP$4,DF$2,Entry!$A$5:$EP$5,DF$1) / SUMIFS(Entry!$C$6:$EP$6,Entry!$C$4:$EP$4,DF$2,Entry!$C$5:$EP$5,DF$1))</f>
        <v/>
      </c>
      <c r="DG9" s="222" t="str">
        <f aca="false">IF(OR($B9="",DG$2=""),"",SUMIFS(INDEX(Tbl_Marks,MATCH($B9,Tbl_Student_Names,0),),Entry!$A$4:$EP$4,DG$2,Entry!$A$5:$EP$5,DG$1) / SUMIFS(Entry!$C$6:$EP$6,Entry!$C$4:$EP$4,DG$2,Entry!$C$5:$EP$5,DG$1))</f>
        <v/>
      </c>
      <c r="DH9" s="222" t="str">
        <f aca="false">IF(OR($B9="",DH$2=""),"",SUMIFS(INDEX(Tbl_Marks,MATCH($B9,Tbl_Student_Names,0),),Entry!$A$4:$EP$4,DH$2,Entry!$A$5:$EP$5,DH$1) / SUMIFS(Entry!$C$6:$EP$6,Entry!$C$4:$EP$4,DH$2,Entry!$C$5:$EP$5,DH$1))</f>
        <v/>
      </c>
      <c r="DI9" s="222" t="str">
        <f aca="false">IF(OR($B9="",DI$2=""),"",SUMIFS(INDEX(Tbl_Marks,MATCH($B9,Tbl_Student_Names,0),),Entry!$A$4:$EP$4,DI$2,Entry!$A$5:$EP$5,DI$1) / SUMIFS(Entry!$C$6:$EP$6,Entry!$C$4:$EP$4,DI$2,Entry!$C$5:$EP$5,DI$1))</f>
        <v/>
      </c>
      <c r="DJ9" s="222" t="str">
        <f aca="false">IF(OR($B9="",DJ$2=""),"",SUMIFS(INDEX(Tbl_Marks,MATCH($B9,Tbl_Student_Names,0),),Entry!$A$4:$EP$4,DJ$2,Entry!$A$5:$EP$5,DJ$1) / SUMIFS(Entry!$C$6:$EP$6,Entry!$C$4:$EP$4,DJ$2,Entry!$C$5:$EP$5,DJ$1))</f>
        <v/>
      </c>
      <c r="DK9" s="222" t="str">
        <f aca="false">IF(OR($B9="",DK$2=""),"",SUMIFS(INDEX(Tbl_Marks,MATCH($B9,Tbl_Student_Names,0),),Entry!$A$4:$EP$4,DK$2,Entry!$A$5:$EP$5,DK$1) / SUMIFS(Entry!$C$6:$EP$6,Entry!$C$4:$EP$4,DK$2,Entry!$C$5:$EP$5,DK$1))</f>
        <v/>
      </c>
      <c r="DL9" s="222" t="str">
        <f aca="false">IF(OR($B9="",DL$2=""),"",SUMIFS(INDEX(Tbl_Marks,MATCH($B9,Tbl_Student_Names,0),),Entry!$A$4:$EP$4,DL$2,Entry!$A$5:$EP$5,DL$1) / SUMIFS(Entry!$C$6:$EP$6,Entry!$C$4:$EP$4,DL$2,Entry!$C$5:$EP$5,DL$1))</f>
        <v/>
      </c>
      <c r="DM9" s="222" t="str">
        <f aca="false">IF(OR($B9="",DM$2=""),"",SUMIFS(INDEX(Tbl_Marks,MATCH($B9,Tbl_Student_Names,0),),Entry!$A$4:$EP$4,DM$2,Entry!$A$5:$EP$5,DM$1) / SUMIFS(Entry!$C$6:$EP$6,Entry!$C$4:$EP$4,DM$2,Entry!$C$5:$EP$5,DM$1))</f>
        <v/>
      </c>
      <c r="DN9" s="222" t="str">
        <f aca="false">IF(OR($B9="",DN$2=""),"",SUMIFS(INDEX(Tbl_Marks,MATCH($B9,Tbl_Student_Names,0),),Entry!$A$4:$EP$4,DN$2,Entry!$A$5:$EP$5,DN$1) / SUMIFS(Entry!$C$6:$EP$6,Entry!$C$4:$EP$4,DN$2,Entry!$C$5:$EP$5,DN$1))</f>
        <v/>
      </c>
      <c r="DO9" s="222" t="str">
        <f aca="false">IF(OR($B9="",DO$2=""),"",SUMIFS(INDEX(Tbl_Marks,MATCH($B9,Tbl_Student_Names,0),),Entry!$A$4:$EP$4,DO$2,Entry!$A$5:$EP$5,DO$1) / SUMIFS(Entry!$C$6:$EP$6,Entry!$C$4:$EP$4,DO$2,Entry!$C$5:$EP$5,DO$1))</f>
        <v/>
      </c>
      <c r="DP9" s="222" t="str">
        <f aca="false">IF(OR($B9="",DP$2=""),"",SUMIFS(INDEX(Tbl_Marks,MATCH($B9,Tbl_Student_Names,0),),Entry!$A$4:$EP$4,DP$2,Entry!$A$5:$EP$5,DP$1) / SUMIFS(Entry!$C$6:$EP$6,Entry!$C$4:$EP$4,DP$2,Entry!$C$5:$EP$5,DP$1))</f>
        <v/>
      </c>
      <c r="DQ9" s="222" t="str">
        <f aca="false">IF(OR($B9="",DQ$2=""),"",SUMIFS(INDEX(Tbl_Marks,MATCH($B9,Tbl_Student_Names,0),),Entry!$A$4:$EP$4,DQ$2,Entry!$A$5:$EP$5,DQ$1) / SUMIFS(Entry!$C$6:$EP$6,Entry!$C$4:$EP$4,DQ$2,Entry!$C$5:$EP$5,DQ$1))</f>
        <v/>
      </c>
      <c r="DR9" s="222" t="str">
        <f aca="false">IF(OR($B9="",DR$2=""),"",SUMIFS(INDEX(Tbl_Marks,MATCH($B9,Tbl_Student_Names,0),),Entry!$A$4:$EP$4,DR$2,Entry!$A$5:$EP$5,DR$1) / SUMIFS(Entry!$C$6:$EP$6,Entry!$C$4:$EP$4,DR$2,Entry!$C$5:$EP$5,DR$1))</f>
        <v/>
      </c>
      <c r="DS9" s="222" t="str">
        <f aca="false">IF(OR($B9="",DS$2=""),"",SUMIFS(INDEX(Tbl_Marks,MATCH($B9,Tbl_Student_Names,0),),Entry!$A$4:$EP$4,DS$2,Entry!$A$5:$EP$5,DS$1) / SUMIFS(Entry!$C$6:$EP$6,Entry!$C$4:$EP$4,DS$2,Entry!$C$5:$EP$5,DS$1))</f>
        <v/>
      </c>
      <c r="DT9" s="222" t="str">
        <f aca="false">IF(OR($B9="",DT$2=""),"",SUMIFS(INDEX(Tbl_Marks,MATCH($B9,Tbl_Student_Names,0),),Entry!$A$4:$EP$4,DT$2,Entry!$A$5:$EP$5,DT$1) / SUMIFS(Entry!$C$6:$EP$6,Entry!$C$4:$EP$4,DT$2,Entry!$C$5:$EP$5,DT$1))</f>
        <v/>
      </c>
      <c r="DU9" s="222" t="str">
        <f aca="false">IF(OR($B9="",DU$2=""),"",SUMIFS(INDEX(Tbl_Marks,MATCH($B9,Tbl_Student_Names,0),),Entry!$A$4:$EP$4,DU$2,Entry!$A$5:$EP$5,DU$1) / SUMIFS(Entry!$C$6:$EP$6,Entry!$C$4:$EP$4,DU$2,Entry!$C$5:$EP$5,DU$1))</f>
        <v/>
      </c>
      <c r="DV9" s="222" t="str">
        <f aca="false">IF(OR($B9="",DV$2=""),"",SUMIFS(INDEX(Tbl_Marks,MATCH($B9,Tbl_Student_Names,0),),Entry!$A$4:$EP$4,DV$2,Entry!$A$5:$EP$5,DV$1) / SUMIFS(Entry!$C$6:$EP$6,Entry!$C$4:$EP$4,DV$2,Entry!$C$5:$EP$5,DV$1))</f>
        <v/>
      </c>
      <c r="DW9" s="222" t="str">
        <f aca="false">IF(OR($B9="",DW$2=""),"",SUMIFS(INDEX(Tbl_Marks,MATCH($B9,Tbl_Student_Names,0),),Entry!$A$4:$EP$4,DW$2,Entry!$A$5:$EP$5,DW$1) / SUMIFS(Entry!$C$6:$EP$6,Entry!$C$4:$EP$4,DW$2,Entry!$C$5:$EP$5,DW$1))</f>
        <v/>
      </c>
      <c r="DX9" s="222" t="str">
        <f aca="false">IF(OR($B9="",DX$2=""),"",SUMIFS(INDEX(Tbl_Marks,MATCH($B9,Tbl_Student_Names,0),),Entry!$A$4:$EP$4,DX$2,Entry!$A$5:$EP$5,DX$1) / SUMIFS(Entry!$C$6:$EP$6,Entry!$C$4:$EP$4,DX$2,Entry!$C$5:$EP$5,DX$1))</f>
        <v/>
      </c>
      <c r="DY9" s="222" t="str">
        <f aca="false">IF(OR($B9="",DY$2=""),"",SUMIFS(INDEX(Tbl_Marks,MATCH($B9,Tbl_Student_Names,0),),Entry!$A$4:$EP$4,DY$2,Entry!$A$5:$EP$5,DY$1) / SUMIFS(Entry!$C$6:$EP$6,Entry!$C$4:$EP$4,DY$2,Entry!$C$5:$EP$5,DY$1))</f>
        <v/>
      </c>
      <c r="DZ9" s="222" t="str">
        <f aca="false">IF(OR($B9="",DZ$2=""),"",SUMIFS(INDEX(Tbl_Marks,MATCH($B9,Tbl_Student_Names,0),),Entry!$A$4:$EP$4,DZ$2,Entry!$A$5:$EP$5,DZ$1) / SUMIFS(Entry!$C$6:$EP$6,Entry!$C$4:$EP$4,DZ$2,Entry!$C$5:$EP$5,DZ$1))</f>
        <v/>
      </c>
      <c r="EA9" s="222" t="str">
        <f aca="false">IF(OR($B9="",EA$2=""),"",SUMIFS(INDEX(Tbl_Marks,MATCH($B9,Tbl_Student_Names,0),),Entry!$A$4:$EP$4,EA$2,Entry!$A$5:$EP$5,EA$1) / SUMIFS(Entry!$C$6:$EP$6,Entry!$C$4:$EP$4,EA$2,Entry!$C$5:$EP$5,EA$1))</f>
        <v/>
      </c>
      <c r="EB9" s="222" t="str">
        <f aca="false">IF(OR($B9="",EB$2=""),"",SUMIFS(INDEX(Tbl_Marks,MATCH($B9,Tbl_Student_Names,0),),Entry!$A$4:$EP$4,EB$2,Entry!$A$5:$EP$5,EB$1) / SUMIFS(Entry!$C$6:$EP$6,Entry!$C$4:$EP$4,EB$2,Entry!$C$5:$EP$5,EB$1))</f>
        <v/>
      </c>
      <c r="EC9" s="222" t="str">
        <f aca="false">IF(OR($B9="",EC$2=""),"",SUMIFS(INDEX(Tbl_Marks,MATCH($B9,Tbl_Student_Names,0),),Entry!$A$4:$EP$4,EC$2,Entry!$A$5:$EP$5,EC$1) / SUMIFS(Entry!$C$6:$EP$6,Entry!$C$4:$EP$4,EC$2,Entry!$C$5:$EP$5,EC$1))</f>
        <v/>
      </c>
      <c r="ED9" s="222" t="str">
        <f aca="false">IF(OR($B9="",ED$2=""),"",SUMIFS(INDEX(Tbl_Marks,MATCH($B9,Tbl_Student_Names,0),),Entry!$A$4:$EP$4,ED$2,Entry!$A$5:$EP$5,ED$1) / SUMIFS(Entry!$C$6:$EP$6,Entry!$C$4:$EP$4,ED$2,Entry!$C$5:$EP$5,ED$1))</f>
        <v/>
      </c>
      <c r="EE9" s="222" t="str">
        <f aca="false">IF(OR($B9="",EE$2=""),"",SUMIFS(INDEX(Tbl_Marks,MATCH($B9,Tbl_Student_Names,0),),Entry!$A$4:$EP$4,EE$2,Entry!$A$5:$EP$5,EE$1) / SUMIFS(Entry!$C$6:$EP$6,Entry!$C$4:$EP$4,EE$2,Entry!$C$5:$EP$5,EE$1))</f>
        <v/>
      </c>
      <c r="EF9" s="222" t="str">
        <f aca="false">IF(OR($B9="",EF$2=""),"",SUMIFS(INDEX(Tbl_Marks,MATCH($B9,Tbl_Student_Names,0),),Entry!$A$4:$EP$4,EF$2,Entry!$A$5:$EP$5,EF$1) / SUMIFS(Entry!$C$6:$EP$6,Entry!$C$4:$EP$4,EF$2,Entry!$C$5:$EP$5,EF$1))</f>
        <v/>
      </c>
      <c r="EG9" s="222" t="str">
        <f aca="false">IF(OR($B9="",EG$2=""),"",SUMIFS(INDEX(Tbl_Marks,MATCH($B9,Tbl_Student_Names,0),),Entry!$A$4:$EP$4,EG$2,Entry!$A$5:$EP$5,EG$1) / SUMIFS(Entry!$C$6:$EP$6,Entry!$C$4:$EP$4,EG$2,Entry!$C$5:$EP$5,EG$1))</f>
        <v/>
      </c>
      <c r="EH9" s="222" t="str">
        <f aca="false">IF(OR($B9="",EH$2=""),"",SUMIFS(INDEX(Tbl_Marks,MATCH($B9,Tbl_Student_Names,0),),Entry!$A$4:$EP$4,EH$2,Entry!$A$5:$EP$5,EH$1) / SUMIFS(Entry!$C$6:$EP$6,Entry!$C$4:$EP$4,EH$2,Entry!$C$5:$EP$5,EH$1))</f>
        <v/>
      </c>
      <c r="EI9" s="222" t="str">
        <f aca="false">IF(OR($B9="",EI$2=""),"",SUMIFS(INDEX(Tbl_Marks,MATCH($B9,Tbl_Student_Names,0),),Entry!$A$4:$EP$4,EI$2,Entry!$A$5:$EP$5,EI$1) / SUMIFS(Entry!$C$6:$EP$6,Entry!$C$4:$EP$4,EI$2,Entry!$C$5:$EP$5,EI$1))</f>
        <v/>
      </c>
      <c r="EJ9" s="222" t="str">
        <f aca="false">IF(OR($B9="",EJ$2=""),"",SUMIFS(INDEX(Tbl_Marks,MATCH($B9,Tbl_Student_Names,0),),Entry!$A$4:$EP$4,EJ$2,Entry!$A$5:$EP$5,EJ$1) / SUMIFS(Entry!$C$6:$EP$6,Entry!$C$4:$EP$4,EJ$2,Entry!$C$5:$EP$5,EJ$1))</f>
        <v/>
      </c>
      <c r="EK9" s="222" t="str">
        <f aca="false">IF(OR($B9="",EK$2=""),"",SUMIFS(INDEX(Tbl_Marks,MATCH($B9,Tbl_Student_Names,0),),Entry!$A$4:$EP$4,EK$2,Entry!$A$5:$EP$5,EK$1) / SUMIFS(Entry!$C$6:$EP$6,Entry!$C$4:$EP$4,EK$2,Entry!$C$5:$EP$5,EK$1))</f>
        <v/>
      </c>
      <c r="EL9" s="222" t="str">
        <f aca="false">IF(OR($B9="",EL$2=""),"",SUMIFS(INDEX(Tbl_Marks,MATCH($B9,Tbl_Student_Names,0),),Entry!$A$4:$EP$4,EL$2,Entry!$A$5:$EP$5,EL$1) / SUMIFS(Entry!$C$6:$EP$6,Entry!$C$4:$EP$4,EL$2,Entry!$C$5:$EP$5,EL$1))</f>
        <v/>
      </c>
      <c r="EM9" s="222" t="str">
        <f aca="false">IF(OR($B9="",EM$2=""),"",SUMIFS(INDEX(Tbl_Marks,MATCH($B9,Tbl_Student_Names,0),),Entry!$A$4:$EP$4,EM$2,Entry!$A$5:$EP$5,EM$1) / SUMIFS(Entry!$C$6:$EP$6,Entry!$C$4:$EP$4,EM$2,Entry!$C$5:$EP$5,EM$1))</f>
        <v/>
      </c>
      <c r="EN9" s="222" t="str">
        <f aca="false">IF(OR($B9="",EN$2=""),"",SUMIFS(INDEX(Tbl_Marks,MATCH($B9,Tbl_Student_Names,0),),Entry!$A$4:$EP$4,EN$2,Entry!$A$5:$EP$5,EN$1) / SUMIFS(Entry!$C$6:$EP$6,Entry!$C$4:$EP$4,EN$2,Entry!$C$5:$EP$5,EN$1))</f>
        <v/>
      </c>
      <c r="EO9" s="222" t="str">
        <f aca="false">IF(OR($B9="",EO$2=""),"",SUMIFS(INDEX(Tbl_Marks,MATCH($B9,Tbl_Student_Names,0),),Entry!$A$4:$EP$4,EO$2,Entry!$A$5:$EP$5,EO$1) / SUMIFS(Entry!$C$6:$EP$6,Entry!$C$4:$EP$4,EO$2,Entry!$C$5:$EP$5,EO$1))</f>
        <v/>
      </c>
      <c r="EP9" s="222" t="str">
        <f aca="false">IF(OR($B9="",EP$2=""),"",SUMIFS(INDEX(Tbl_Marks,MATCH($B9,Tbl_Student_Names,0),),Entry!$A$4:$EP$4,EP$2,Entry!$A$5:$EP$5,EP$1) / SUMIFS(Entry!$C$6:$EP$6,Entry!$C$4:$EP$4,EP$2,Entry!$C$5:$EP$5,EP$1))</f>
        <v/>
      </c>
      <c r="EQ9" s="222" t="str">
        <f aca="false">IF(OR($B9="",EQ$2=""),"",SUMIFS(INDEX(Tbl_Marks,MATCH($B9,Tbl_Student_Names,0),),Entry!$A$4:$EP$4,EQ$2,Entry!$A$5:$EP$5,EQ$1) / SUMIFS(Entry!$C$6:$EP$6,Entry!$C$4:$EP$4,EQ$2,Entry!$C$5:$EP$5,EQ$1))</f>
        <v/>
      </c>
      <c r="ER9" s="222" t="str">
        <f aca="false">IF(OR($B9="",ER$2=""),"",SUMIFS(INDEX(Tbl_Marks,MATCH($B9,Tbl_Student_Names,0),),Entry!$A$4:$EP$4,ER$2,Entry!$A$5:$EP$5,ER$1) / SUMIFS(Entry!$C$6:$EP$6,Entry!$C$4:$EP$4,ER$2,Entry!$C$5:$EP$5,ER$1))</f>
        <v/>
      </c>
      <c r="ES9" s="222" t="str">
        <f aca="false">IF(OR($B9="",ES$2=""),"",SUMIFS(INDEX(Tbl_Marks,MATCH($B9,Tbl_Student_Names,0),),Entry!$A$4:$EP$4,ES$2,Entry!$A$5:$EP$5,ES$1) / SUMIFS(Entry!$C$6:$EP$6,Entry!$C$4:$EP$4,ES$2,Entry!$C$5:$EP$5,ES$1))</f>
        <v/>
      </c>
      <c r="ET9" s="222" t="str">
        <f aca="false">IF(OR($B9="",ET$2=""),"",SUMIFS(INDEX(Tbl_Marks,MATCH($B9,Tbl_Student_Names,0),),Entry!$A$4:$EP$4,ET$2,Entry!$A$5:$EP$5,ET$1) / SUMIFS(Entry!$C$6:$EP$6,Entry!$C$4:$EP$4,ET$2,Entry!$C$5:$EP$5,ET$1))</f>
        <v/>
      </c>
      <c r="EU9" s="222" t="str">
        <f aca="false">IF(OR($B9="",EU$2=""),"",SUMIFS(INDEX(Tbl_Marks,MATCH($B9,Tbl_Student_Names,0),),Entry!$A$4:$EP$4,EU$2,Entry!$A$5:$EP$5,EU$1) / SUMIFS(Entry!$C$6:$EP$6,Entry!$C$4:$EP$4,EU$2,Entry!$C$5:$EP$5,EU$1))</f>
        <v/>
      </c>
      <c r="EV9" s="222" t="str">
        <f aca="false">IF(OR($B9="",EV$2=""),"",SUMIFS(INDEX(Tbl_Marks,MATCH($B9,Tbl_Student_Names,0),),Entry!$A$4:$EP$4,EV$2,Entry!$A$5:$EP$5,EV$1) / SUMIFS(Entry!$C$6:$EP$6,Entry!$C$4:$EP$4,EV$2,Entry!$C$5:$EP$5,EV$1))</f>
        <v/>
      </c>
      <c r="EW9" s="222" t="str">
        <f aca="false">IF(OR($B9="",EW$2=""),"",SUMIFS(INDEX(Tbl_Marks,MATCH($B9,Tbl_Student_Names,0),),Entry!$A$4:$EP$4,EW$2,Entry!$A$5:$EP$5,EW$1) / SUMIFS(Entry!$C$6:$EP$6,Entry!$C$4:$EP$4,EW$2,Entry!$C$5:$EP$5,EW$1))</f>
        <v/>
      </c>
      <c r="EX9" s="222" t="str">
        <f aca="false">IF(OR($B9="",EX$2=""),"",SUMIFS(INDEX(Tbl_Marks,MATCH($B9,Tbl_Student_Names,0),),Entry!$A$4:$EP$4,EX$2,Entry!$A$5:$EP$5,EX$1) / SUMIFS(Entry!$C$6:$EP$6,Entry!$C$4:$EP$4,EX$2,Entry!$C$5:$EP$5,EX$1))</f>
        <v/>
      </c>
      <c r="EY9" s="222" t="str">
        <f aca="false">IF(OR($B9="",EY$2=""),"",SUMIFS(INDEX(Tbl_Marks,MATCH($B9,Tbl_Student_Names,0),),Entry!$A$4:$EP$4,EY$2,Entry!$A$5:$EP$5,EY$1) / SUMIFS(Entry!$C$6:$EP$6,Entry!$C$4:$EP$4,EY$2,Entry!$C$5:$EP$5,EY$1))</f>
        <v/>
      </c>
      <c r="EZ9" s="222" t="str">
        <f aca="false">IF(OR($B9="",EZ$2=""),"",SUMIFS(INDEX(Tbl_Marks,MATCH($B9,Tbl_Student_Names,0),),Entry!$A$4:$EP$4,EZ$2,Entry!$A$5:$EP$5,EZ$1) / SUMIFS(Entry!$C$6:$EP$6,Entry!$C$4:$EP$4,EZ$2,Entry!$C$5:$EP$5,EZ$1))</f>
        <v/>
      </c>
      <c r="FA9" s="222" t="str">
        <f aca="false">IF(OR($B9="",FA$2=""),"",SUMIFS(INDEX(Tbl_Marks,MATCH($B9,Tbl_Student_Names,0),),Entry!$A$4:$EP$4,FA$2,Entry!$A$5:$EP$5,FA$1) / SUMIFS(Entry!$C$6:$EP$6,Entry!$C$4:$EP$4,FA$2,Entry!$C$5:$EP$5,FA$1))</f>
        <v/>
      </c>
      <c r="FB9" s="222" t="str">
        <f aca="false">IF(OR($B9="",FB$2=""),"",SUMIFS(INDEX(Tbl_Marks,MATCH($B9,Tbl_Student_Names,0),),Entry!$A$4:$EP$4,FB$2,Entry!$A$5:$EP$5,FB$1) / SUMIFS(Entry!$C$6:$EP$6,Entry!$C$4:$EP$4,FB$2,Entry!$C$5:$EP$5,FB$1))</f>
        <v/>
      </c>
      <c r="FC9" s="222" t="str">
        <f aca="false">IF(OR($B9="",FC$2=""),"",SUMIFS(INDEX(Tbl_Marks,MATCH($B9,Tbl_Student_Names,0),),Entry!$A$4:$EP$4,FC$2,Entry!$A$5:$EP$5,FC$1) / SUMIFS(Entry!$C$6:$EP$6,Entry!$C$4:$EP$4,FC$2,Entry!$C$5:$EP$5,FC$1))</f>
        <v/>
      </c>
      <c r="FD9" s="222" t="str">
        <f aca="false">IF(OR($B9="",FD$2=""),"",SUMIFS(INDEX(Tbl_Marks,MATCH($B9,Tbl_Student_Names,0),),Entry!$A$4:$EP$4,FD$2,Entry!$A$5:$EP$5,FD$1) / SUMIFS(Entry!$C$6:$EP$6,Entry!$C$4:$EP$4,FD$2,Entry!$C$5:$EP$5,FD$1))</f>
        <v/>
      </c>
      <c r="FE9" s="222" t="str">
        <f aca="false">IF(OR($B9="",FE$2=""),"",SUMIFS(INDEX(Tbl_Marks,MATCH($B9,Tbl_Student_Names,0),),Entry!$A$4:$EP$4,FE$2,Entry!$A$5:$EP$5,FE$1) / SUMIFS(Entry!$C$6:$EP$6,Entry!$C$4:$EP$4,FE$2,Entry!$C$5:$EP$5,FE$1))</f>
        <v/>
      </c>
      <c r="FF9" s="222" t="str">
        <f aca="false">IF(OR($B9="",FF$2=""),"",SUMIFS(INDEX(Tbl_Marks,MATCH($B9,Tbl_Student_Names,0),),Entry!$A$4:$EP$4,FF$2,Entry!$A$5:$EP$5,FF$1) / SUMIFS(Entry!$C$6:$EP$6,Entry!$C$4:$EP$4,FF$2,Entry!$C$5:$EP$5,FF$1))</f>
        <v/>
      </c>
      <c r="FG9" s="222" t="str">
        <f aca="false">IF(OR($B9="",FG$2=""),"",SUMIFS(INDEX(Tbl_Marks,MATCH($B9,Tbl_Student_Names,0),),Entry!$A$4:$EP$4,FG$2,Entry!$A$5:$EP$5,FG$1) / SUMIFS(Entry!$C$6:$EP$6,Entry!$C$4:$EP$4,FG$2,Entry!$C$5:$EP$5,FG$1))</f>
        <v/>
      </c>
      <c r="FH9" s="222" t="str">
        <f aca="false">IF(OR($B9="",FH$2=""),"",SUMIFS(INDEX(Tbl_Marks,MATCH($B9,Tbl_Student_Names,0),),Entry!$A$4:$EP$4,FH$2,Entry!$A$5:$EP$5,FH$1) / SUMIFS(Entry!$C$6:$EP$6,Entry!$C$4:$EP$4,FH$2,Entry!$C$5:$EP$5,FH$1))</f>
        <v/>
      </c>
      <c r="FI9" s="222" t="str">
        <f aca="false">IF(OR($B9="",FI$2=""),"",SUMIFS(INDEX(Tbl_Marks,MATCH($B9,Tbl_Student_Names,0),),Entry!$A$4:$EP$4,FI$2,Entry!$A$5:$EP$5,FI$1) / SUMIFS(Entry!$C$6:$EP$6,Entry!$C$4:$EP$4,FI$2,Entry!$C$5:$EP$5,FI$1))</f>
        <v/>
      </c>
      <c r="FJ9" s="222" t="str">
        <f aca="false">IF(OR($B9="",FJ$2=""),"",SUMIFS(INDEX(Tbl_Marks,MATCH($B9,Tbl_Student_Names,0),),Entry!$A$4:$EP$4,FJ$2,Entry!$A$5:$EP$5,FJ$1) / SUMIFS(Entry!$C$6:$EP$6,Entry!$C$4:$EP$4,FJ$2,Entry!$C$5:$EP$5,FJ$1))</f>
        <v/>
      </c>
      <c r="FK9" s="222" t="str">
        <f aca="false">IF(OR($B9="",FK$2=""),"",SUMIFS(INDEX(Tbl_Marks,MATCH($B9,Tbl_Student_Names,0),),Entry!$A$4:$EP$4,FK$2,Entry!$A$5:$EP$5,FK$1) / SUMIFS(Entry!$C$6:$EP$6,Entry!$C$4:$EP$4,FK$2,Entry!$C$5:$EP$5,FK$1))</f>
        <v/>
      </c>
      <c r="FL9" s="222" t="str">
        <f aca="false">IF(OR($B9="",FL$2=""),"",SUMIFS(INDEX(Tbl_Marks,MATCH($B9,Tbl_Student_Names,0),),Entry!$A$4:$EP$4,FL$2,Entry!$A$5:$EP$5,FL$1) / SUMIFS(Entry!$C$6:$EP$6,Entry!$C$4:$EP$4,FL$2,Entry!$C$5:$EP$5,FL$1))</f>
        <v/>
      </c>
      <c r="FM9" s="222" t="str">
        <f aca="false">IF(OR($B9="",FM$2=""),"",SUMIFS(INDEX(Tbl_Marks,MATCH($B9,Tbl_Student_Names,0),),Entry!$A$4:$EP$4,FM$2,Entry!$A$5:$EP$5,FM$1) / SUMIFS(Entry!$C$6:$EP$6,Entry!$C$4:$EP$4,FM$2,Entry!$C$5:$EP$5,FM$1))</f>
        <v/>
      </c>
      <c r="FN9" s="222" t="str">
        <f aca="false">IF(OR($B9="",FN$2=""),"",SUMIFS(INDEX(Tbl_Marks,MATCH($B9,Tbl_Student_Names,0),),Entry!$A$4:$EP$4,FN$2,Entry!$A$5:$EP$5,FN$1) / SUMIFS(Entry!$C$6:$EP$6,Entry!$C$4:$EP$4,FN$2,Entry!$C$5:$EP$5,FN$1))</f>
        <v/>
      </c>
      <c r="FO9" s="222" t="str">
        <f aca="false">IF(OR($B9="",FO$2=""),"",SUMIFS(INDEX(Tbl_Marks,MATCH($B9,Tbl_Student_Names,0),),Entry!$A$4:$EP$4,FO$2,Entry!$A$5:$EP$5,FO$1) / SUMIFS(Entry!$C$6:$EP$6,Entry!$C$4:$EP$4,FO$2,Entry!$C$5:$EP$5,FO$1))</f>
        <v/>
      </c>
      <c r="FP9" s="222" t="str">
        <f aca="false">IF(OR($B9="",FP$2=""),"",SUMIFS(INDEX(Tbl_Marks,MATCH($B9,Tbl_Student_Names,0),),Entry!$A$4:$EP$4,FP$2,Entry!$A$5:$EP$5,FP$1) / SUMIFS(Entry!$C$6:$EP$6,Entry!$C$4:$EP$4,FP$2,Entry!$C$5:$EP$5,FP$1))</f>
        <v/>
      </c>
      <c r="FQ9" s="222" t="str">
        <f aca="false">IF(OR($B9="",FQ$2=""),"",SUMIFS(INDEX(Tbl_Marks,MATCH($B9,Tbl_Student_Names,0),),Entry!$A$4:$EP$4,FQ$2,Entry!$A$5:$EP$5,FQ$1) / SUMIFS(Entry!$C$6:$EP$6,Entry!$C$4:$EP$4,FQ$2,Entry!$C$5:$EP$5,FQ$1))</f>
        <v/>
      </c>
      <c r="FR9" s="222" t="str">
        <f aca="false">IF(OR($B9="",FR$2=""),"",SUMIFS(INDEX(Tbl_Marks,MATCH($B9,Tbl_Student_Names,0),),Entry!$A$4:$EP$4,FR$2,Entry!$A$5:$EP$5,FR$1) / SUMIFS(Entry!$C$6:$EP$6,Entry!$C$4:$EP$4,FR$2,Entry!$C$5:$EP$5,FR$1))</f>
        <v/>
      </c>
      <c r="FS9" s="222" t="str">
        <f aca="false">IF(OR($B9="",FS$2=""),"",SUMIFS(INDEX(Tbl_Marks,MATCH($B9,Tbl_Student_Names,0),),Entry!$A$4:$EP$4,FS$2,Entry!$A$5:$EP$5,FS$1) / SUMIFS(Entry!$C$6:$EP$6,Entry!$C$4:$EP$4,FS$2,Entry!$C$5:$EP$5,FS$1))</f>
        <v/>
      </c>
      <c r="FT9" s="222" t="str">
        <f aca="false">IF(OR($B9="",FT$2=""),"",SUMIFS(INDEX(Tbl_Marks,MATCH($B9,Tbl_Student_Names,0),),Entry!$A$4:$EP$4,FT$2,Entry!$A$5:$EP$5,FT$1) / SUMIFS(Entry!$C$6:$EP$6,Entry!$C$4:$EP$4,FT$2,Entry!$C$5:$EP$5,FT$1))</f>
        <v/>
      </c>
      <c r="FU9" s="222" t="str">
        <f aca="false">IF(OR($B9="",FU$2=""),"",SUMIFS(INDEX(Tbl_Marks,MATCH($B9,Tbl_Student_Names,0),),Entry!$A$4:$EP$4,FU$2,Entry!$A$5:$EP$5,FU$1) / SUMIFS(Entry!$C$6:$EP$6,Entry!$C$4:$EP$4,FU$2,Entry!$C$5:$EP$5,FU$1))</f>
        <v/>
      </c>
      <c r="FV9" s="222" t="str">
        <f aca="false">IF(OR($B9="",FV$2=""),"",SUMIFS(INDEX(Tbl_Marks,MATCH($B9,Tbl_Student_Names,0),),Entry!$A$4:$EP$4,FV$2,Entry!$A$5:$EP$5,FV$1) / SUMIFS(Entry!$C$6:$EP$6,Entry!$C$4:$EP$4,FV$2,Entry!$C$5:$EP$5,FV$1))</f>
        <v/>
      </c>
      <c r="FW9" s="222" t="str">
        <f aca="false">IF(OR($B9="",FW$2=""),"",SUMIFS(INDEX(Tbl_Marks,MATCH($B9,Tbl_Student_Names,0),),Entry!$A$4:$EP$4,FW$2,Entry!$A$5:$EP$5,FW$1) / SUMIFS(Entry!$C$6:$EP$6,Entry!$C$4:$EP$4,FW$2,Entry!$C$5:$EP$5,FW$1))</f>
        <v/>
      </c>
      <c r="FX9" s="222" t="str">
        <f aca="false">IF(OR($B9="",FX$2=""),"",SUMIFS(INDEX(Tbl_Marks,MATCH($B9,Tbl_Student_Names,0),),Entry!$A$4:$EP$4,FX$2,Entry!$A$5:$EP$5,FX$1) / SUMIFS(Entry!$C$6:$EP$6,Entry!$C$4:$EP$4,FX$2,Entry!$C$5:$EP$5,FX$1))</f>
        <v/>
      </c>
      <c r="FY9" s="222" t="str">
        <f aca="false">IF(OR($B9="",FY$2=""),"",SUMIFS(INDEX(Tbl_Marks,MATCH($B9,Tbl_Student_Names,0),),Entry!$A$4:$EP$4,FY$2,Entry!$A$5:$EP$5,FY$1) / SUMIFS(Entry!$C$6:$EP$6,Entry!$C$4:$EP$4,FY$2,Entry!$C$5:$EP$5,FY$1))</f>
        <v/>
      </c>
      <c r="FZ9" s="222" t="str">
        <f aca="false">IF(OR($B9="",FZ$2=""),"",SUMIFS(INDEX(Tbl_Marks,MATCH($B9,Tbl_Student_Names,0),),Entry!$A$4:$EP$4,FZ$2,Entry!$A$5:$EP$5,FZ$1) / SUMIFS(Entry!$C$6:$EP$6,Entry!$C$4:$EP$4,FZ$2,Entry!$C$5:$EP$5,FZ$1))</f>
        <v/>
      </c>
      <c r="GA9" s="222" t="str">
        <f aca="false">IF(OR($B9="",GA$2=""),"",SUMIFS(INDEX(Tbl_Marks,MATCH($B9,Tbl_Student_Names,0),),Entry!$A$4:$EP$4,GA$2,Entry!$A$5:$EP$5,GA$1) / SUMIFS(Entry!$C$6:$EP$6,Entry!$C$4:$EP$4,GA$2,Entry!$C$5:$EP$5,GA$1))</f>
        <v/>
      </c>
      <c r="GB9" s="222" t="str">
        <f aca="false">IF(OR($B9="",GB$2=""),"",SUMIFS(INDEX(Tbl_Marks,MATCH($B9,Tbl_Student_Names,0),),Entry!$A$4:$EP$4,GB$2,Entry!$A$5:$EP$5,GB$1) / SUMIFS(Entry!$C$6:$EP$6,Entry!$C$4:$EP$4,GB$2,Entry!$C$5:$EP$5,GB$1))</f>
        <v/>
      </c>
      <c r="GC9" s="222" t="str">
        <f aca="false">IF(OR($B9="",GC$2=""),"",SUMIFS(INDEX(Tbl_Marks,MATCH($B9,Tbl_Student_Names,0),),Entry!$A$4:$EP$4,GC$2,Entry!$A$5:$EP$5,GC$1) / SUMIFS(Entry!$C$6:$EP$6,Entry!$C$4:$EP$4,GC$2,Entry!$C$5:$EP$5,GC$1))</f>
        <v/>
      </c>
      <c r="GD9" s="222" t="str">
        <f aca="false">IF(OR($B9="",GD$2=""),"",SUMIFS(INDEX(Tbl_Marks,MATCH($B9,Tbl_Student_Names,0),),Entry!$A$4:$EP$4,GD$2,Entry!$A$5:$EP$5,GD$1) / SUMIFS(Entry!$C$6:$EP$6,Entry!$C$4:$EP$4,GD$2,Entry!$C$5:$EP$5,GD$1))</f>
        <v/>
      </c>
      <c r="GE9" s="222" t="str">
        <f aca="false">IF(OR($B9="",GE$2=""),"",SUMIFS(INDEX(Tbl_Marks,MATCH($B9,Tbl_Student_Names,0),),Entry!$A$4:$EP$4,GE$2,Entry!$A$5:$EP$5,GE$1) / SUMIFS(Entry!$C$6:$EP$6,Entry!$C$4:$EP$4,GE$2,Entry!$C$5:$EP$5,GE$1))</f>
        <v/>
      </c>
      <c r="GF9" s="222" t="str">
        <f aca="false">IF(OR($B9="",GF$2=""),"",SUMIFS(INDEX(Tbl_Marks,MATCH($B9,Tbl_Student_Names,0),),Entry!$A$4:$EP$4,GF$2,Entry!$A$5:$EP$5,GF$1) / SUMIFS(Entry!$C$6:$EP$6,Entry!$C$4:$EP$4,GF$2,Entry!$C$5:$EP$5,GF$1))</f>
        <v/>
      </c>
      <c r="GG9" s="222" t="str">
        <f aca="false">IF(OR($B9="",GG$2=""),"",SUMIFS(INDEX(Tbl_Marks,MATCH($B9,Tbl_Student_Names,0),),Entry!$A$4:$EP$4,GG$2,Entry!$A$5:$EP$5,GG$1) / SUMIFS(Entry!$C$6:$EP$6,Entry!$C$4:$EP$4,GG$2,Entry!$C$5:$EP$5,GG$1))</f>
        <v/>
      </c>
      <c r="GH9" s="222" t="str">
        <f aca="false">IF(OR($B9="",GH$2=""),"",SUMIFS(INDEX(Tbl_Marks,MATCH($B9,Tbl_Student_Names,0),),Entry!$A$4:$EP$4,GH$2,Entry!$A$5:$EP$5,GH$1) / SUMIFS(Entry!$C$6:$EP$6,Entry!$C$4:$EP$4,GH$2,Entry!$C$5:$EP$5,GH$1))</f>
        <v/>
      </c>
      <c r="GI9" s="222" t="str">
        <f aca="false">IF(OR($B9="",GI$2=""),"",SUMIFS(INDEX(Tbl_Marks,MATCH($B9,Tbl_Student_Names,0),),Entry!$A$4:$EP$4,GI$2,Entry!$A$5:$EP$5,GI$1) / SUMIFS(Entry!$C$6:$EP$6,Entry!$C$4:$EP$4,GI$2,Entry!$C$5:$EP$5,GI$1))</f>
        <v/>
      </c>
      <c r="GJ9" s="222" t="str">
        <f aca="false">IF(OR($B9="",GJ$2=""),"",SUMIFS(INDEX(Tbl_Marks,MATCH($B9,Tbl_Student_Names,0),),Entry!$A$4:$EP$4,GJ$2,Entry!$A$5:$EP$5,GJ$1) / SUMIFS(Entry!$C$6:$EP$6,Entry!$C$4:$EP$4,GJ$2,Entry!$C$5:$EP$5,GJ$1))</f>
        <v/>
      </c>
      <c r="GK9" s="222" t="str">
        <f aca="false">IF(OR($B9="",GK$2=""),"",SUMIFS(INDEX(Tbl_Marks,MATCH($B9,Tbl_Student_Names,0),),Entry!$A$4:$EP$4,GK$2,Entry!$A$5:$EP$5,GK$1) / SUMIFS(Entry!$C$6:$EP$6,Entry!$C$4:$EP$4,GK$2,Entry!$C$5:$EP$5,GK$1))</f>
        <v/>
      </c>
      <c r="GL9" s="222" t="str">
        <f aca="false">IF(OR($B9="",GL$2=""),"",SUMIFS(INDEX(Tbl_Marks,MATCH($B9,Tbl_Student_Names,0),),Entry!$A$4:$EP$4,GL$2,Entry!$A$5:$EP$5,GL$1) / SUMIFS(Entry!$C$6:$EP$6,Entry!$C$4:$EP$4,GL$2,Entry!$C$5:$EP$5,GL$1))</f>
        <v/>
      </c>
      <c r="GM9" s="222" t="str">
        <f aca="false">IF(OR($B9="",GM$2=""),"",SUMIFS(INDEX(Tbl_Marks,MATCH($B9,Tbl_Student_Names,0),),Entry!$A$4:$EP$4,GM$2,Entry!$A$5:$EP$5,GM$1) / SUMIFS(Entry!$C$6:$EP$6,Entry!$C$4:$EP$4,GM$2,Entry!$C$5:$EP$5,GM$1))</f>
        <v/>
      </c>
      <c r="GN9" s="222" t="str">
        <f aca="false">IF(OR($B9="",GN$2=""),"",SUMIFS(INDEX(Tbl_Marks,MATCH($B9,Tbl_Student_Names,0),),Entry!$A$4:$EP$4,GN$2,Entry!$A$5:$EP$5,GN$1) / SUMIFS(Entry!$C$6:$EP$6,Entry!$C$4:$EP$4,GN$2,Entry!$C$5:$EP$5,GN$1))</f>
        <v/>
      </c>
      <c r="GO9" s="222" t="str">
        <f aca="false">IF(OR($B9="",GO$2=""),"",SUMIFS(INDEX(Tbl_Marks,MATCH($B9,Tbl_Student_Names,0),),Entry!$A$4:$EP$4,GO$2,Entry!$A$5:$EP$5,GO$1) / SUMIFS(Entry!$C$6:$EP$6,Entry!$C$4:$EP$4,GO$2,Entry!$C$5:$EP$5,GO$1))</f>
        <v/>
      </c>
      <c r="GP9" s="222" t="str">
        <f aca="false">IF(OR($B9="",GP$2=""),"",SUMIFS(INDEX(Tbl_Marks,MATCH($B9,Tbl_Student_Names,0),),Entry!$A$4:$EP$4,GP$2,Entry!$A$5:$EP$5,GP$1) / SUMIFS(Entry!$C$6:$EP$6,Entry!$C$4:$EP$4,GP$2,Entry!$C$5:$EP$5,GP$1))</f>
        <v/>
      </c>
      <c r="GQ9" s="223" t="str">
        <f aca="false" t="array" ref="GQ9:GQ9">IF(OR(GQ$1="",$B9=""),"",SUMPRODUCT(TRANSPOSE($BC9:$BN9),(Settings!$D$19:$D$30)))</f>
        <v/>
      </c>
      <c r="GR9" s="223" t="str">
        <f aca="false" t="array" ref="GR9:GR9">IF(OR(GR$1="",$B9=""),"",SUMPRODUCT(TRANSPOSE($BO9:$BZ9),(Settings!$D$19:$D$30)))</f>
        <v/>
      </c>
      <c r="GS9" s="223" t="str">
        <f aca="false" t="array" ref="GS9:GS9">IF(OR(GS$1="",$B9=""),"",SUMPRODUCT(TRANSPOSE($CA9:$CL9),(Settings!$D$19:$D$30)))</f>
        <v/>
      </c>
      <c r="GT9" s="223" t="str">
        <f aca="false" t="array" ref="GT9:GT9">IF(OR(GT$1="",$B9=""),"",SUMPRODUCT(TRANSPOSE($CM9:$CX9),(Settings!$D$19:$D$30)))</f>
        <v/>
      </c>
      <c r="GU9" s="223" t="str">
        <f aca="false" t="array" ref="GU9:GU9">IF(OR(GU$1="",$B9=""),"",SUMPRODUCT(TRANSPOSE($CY9:$DJ9),(Settings!$D$19:$D$30)))</f>
        <v/>
      </c>
      <c r="GV9" s="223" t="str">
        <f aca="false" t="array" ref="GV9:GV9">IF(OR(GV$1="",$B9=""),"",SUMPRODUCT(TRANSPOSE($DK9:$DV9),(Settings!$D$19:$D$30)))</f>
        <v/>
      </c>
      <c r="GW9" s="223" t="str">
        <f aca="false" t="array" ref="GW9:GW9">IF(OR(GW$1="",$B9=""),"",SUMPRODUCT(TRANSPOSE($DW9:$EH9),(Settings!$D$19:$D$30)))</f>
        <v/>
      </c>
      <c r="GX9" s="223" t="str">
        <f aca="false" t="array" ref="GX9:GX9">IF(OR(GX$1="",$B9=""),"",SUMPRODUCT(TRANSPOSE($EI9:$ET9),(Settings!$D$19:$D$30)))</f>
        <v/>
      </c>
      <c r="GY9" s="223" t="str">
        <f aca="false" t="array" ref="GY9:GY9">IF(OR(GY$1="",$B9=""),"",SUMPRODUCT(TRANSPOSE($EU9:$FF9),(Settings!$D$19:$D$30)))</f>
        <v/>
      </c>
      <c r="GZ9" s="223" t="str">
        <f aca="false" t="array" ref="GZ9:GZ9">IF(OR(GZ$1="",$B9=""),"",SUMPRODUCT(TRANSPOSE($FG9:$FR9),(Settings!$D$19:$D$30)))</f>
        <v/>
      </c>
      <c r="HA9" s="223" t="str">
        <f aca="false" t="array" ref="HA9:HA9">IF(OR(HA$1="",$B9=""),"",SUMPRODUCT(TRANSPOSE($FS9:$GD9),(Settings!$D$19:$D$30)))</f>
        <v/>
      </c>
      <c r="HB9" s="224" t="str">
        <f aca="false" t="array" ref="HB9:HB9">IF(OR(HB$1="",$B9=""),"",SUMPRODUCT(TRANSPOSE($GE9:$GP9),(Settings!$D$19:$D$30)))</f>
        <v/>
      </c>
      <c r="HC9" s="225"/>
      <c r="HD9" s="222" t="str">
        <f aca="false">IF(OR(HD$2="",$B9=""),"",SUMIFS(INDEX(Tbl_Marks,MATCH($B9,Tbl_Student_Names,0),),Entry!$A$4:$EP$4,HD$2) / SUMIFS(Entry!$C$6:$EP$6,Entry!$C$4:$EP$4,HD$2))</f>
        <v/>
      </c>
      <c r="HE9" s="222" t="str">
        <f aca="false">IF(OR(HE$2="",$B9=""),"",SUMIFS(INDEX(Tbl_Marks,MATCH($B9,Tbl_Student_Names,0),),Entry!$A$4:$EP$4,HE$2) / SUMIFS(Entry!$C$6:$EP$6,Entry!$C$4:$EP$4,HE$2))</f>
        <v/>
      </c>
      <c r="HF9" s="222" t="str">
        <f aca="false">IF(OR(HF$2="",$B9=""),"",SUMIFS(INDEX(Tbl_Marks,MATCH($B9,Tbl_Student_Names,0),),Entry!$A$4:$EP$4,HF$2) / SUMIFS(Entry!$C$6:$EP$6,Entry!$C$4:$EP$4,HF$2))</f>
        <v/>
      </c>
      <c r="HG9" s="222" t="str">
        <f aca="false">IF(OR(HG$2="",$B9=""),"",SUMIFS(INDEX(Tbl_Marks,MATCH($B9,Tbl_Student_Names,0),),Entry!$A$4:$EP$4,HG$2) / SUMIFS(Entry!$C$6:$EP$6,Entry!$C$4:$EP$4,HG$2))</f>
        <v/>
      </c>
      <c r="HH9" s="222" t="str">
        <f aca="false">IF(OR(HH$2="",$B9=""),"",SUMIFS(INDEX(Tbl_Marks,MATCH($B9,Tbl_Student_Names,0),),Entry!$A$4:$EP$4,HH$2) / SUMIFS(Entry!$C$6:$EP$6,Entry!$C$4:$EP$4,HH$2))</f>
        <v/>
      </c>
      <c r="HI9" s="222" t="str">
        <f aca="false">IF(OR(HI$2="",$B9=""),"",SUMIFS(INDEX(Tbl_Marks,MATCH($B9,Tbl_Student_Names,0),),Entry!$A$4:$EP$4,HI$2) / SUMIFS(Entry!$C$6:$EP$6,Entry!$C$4:$EP$4,HI$2))</f>
        <v/>
      </c>
      <c r="HJ9" s="222" t="str">
        <f aca="false">IF(OR(HJ$2="",$B9=""),"",SUMIFS(INDEX(Tbl_Marks,MATCH($B9,Tbl_Student_Names,0),),Entry!$A$4:$EP$4,HJ$2) / SUMIFS(Entry!$C$6:$EP$6,Entry!$C$4:$EP$4,HJ$2))</f>
        <v/>
      </c>
      <c r="HK9" s="222" t="str">
        <f aca="false">IF(OR(HK$2="",$B9=""),"",SUMIFS(INDEX(Tbl_Marks,MATCH($B9,Tbl_Student_Names,0),),Entry!$A$4:$EP$4,HK$2) / SUMIFS(Entry!$C$6:$EP$6,Entry!$C$4:$EP$4,HK$2))</f>
        <v/>
      </c>
      <c r="HL9" s="222" t="str">
        <f aca="false">IF(OR(HL$2="",$B9=""),"",SUMIFS(INDEX(Tbl_Marks,MATCH($B9,Tbl_Student_Names,0),),Entry!$A$4:$EP$4,HL$2) / SUMIFS(Entry!$C$6:$EP$6,Entry!$C$4:$EP$4,HL$2))</f>
        <v/>
      </c>
      <c r="HM9" s="222" t="str">
        <f aca="false">IF(OR(HM$2="",$B9=""),"",SUMIFS(INDEX(Tbl_Marks,MATCH($B9,Tbl_Student_Names,0),),Entry!$A$4:$EP$4,HM$2) / SUMIFS(Entry!$C$6:$EP$6,Entry!$C$4:$EP$4,HM$2))</f>
        <v/>
      </c>
      <c r="HN9" s="222" t="str">
        <f aca="false">IF(OR(HN$2="",$B9=""),"",SUMIFS(INDEX(Tbl_Marks,MATCH($B9,Tbl_Student_Names,0),),Entry!$A$4:$EP$4,HN$2) / SUMIFS(Entry!$C$6:$EP$6,Entry!$C$4:$EP$4,HN$2))</f>
        <v/>
      </c>
      <c r="HO9" s="222" t="str">
        <f aca="false">IF(OR(HO$2="",$B9=""),"",SUMIFS(INDEX(Tbl_Marks,MATCH($B9,Tbl_Student_Names,0),),Entry!$A$4:$EP$4,HO$2) / SUMIFS(Entry!$C$6:$EP$6,Entry!$C$4:$EP$4,HO$2))</f>
        <v/>
      </c>
      <c r="HP9" s="222" t="str">
        <f aca="false">IF($B9="","",AVERAGE($GQ9:$HB9))</f>
        <v/>
      </c>
    </row>
    <row r="10" customFormat="false" ht="15" hidden="false" customHeight="false" outlineLevel="0" collapsed="false">
      <c r="A10" s="201" t="n">
        <f aca="false">INDEX(Tbl_Marks,ROW(A10)-ROW($A$2),1)</f>
        <v>0</v>
      </c>
      <c r="B10" s="201" t="str">
        <f aca="false">IF(LEN(INDEX(Tbl_Marks,ROW(B10)-ROW($B$2),2))=0,"",INDEX(Tbl_Marks,ROW(B10)-ROW($B$2),2))</f>
        <v/>
      </c>
      <c r="C10" s="201" t="str">
        <f aca="false">IF(OR($B10="",C$2=""),"",SUMIF(Entry!$A$4:$EP$4,C$2,INDEX(Tbl_Marks,MATCH($B10,Tbl_Student_Names,0),)))</f>
        <v/>
      </c>
      <c r="D10" s="201" t="str">
        <f aca="false">IF(OR($B10="",D$2=""),"",SUMIF(Entry!$A$4:$EP$4,D$2,INDEX(Tbl_Marks,MATCH($B10,Tbl_Student_Names,0),)))</f>
        <v/>
      </c>
      <c r="E10" s="201" t="str">
        <f aca="false">IF(OR($B10="",E$2=""),"",SUMIF(Entry!$A$4:$EP$4,E$2,INDEX(Tbl_Marks,MATCH($B10,Tbl_Student_Names,0),)))</f>
        <v/>
      </c>
      <c r="F10" s="201" t="str">
        <f aca="false">IF(OR($B10="",F$2=""),"",SUMIF(Entry!$A$4:$EP$4,F$2,INDEX(Tbl_Marks,MATCH($B10,Tbl_Student_Names,0),)))</f>
        <v/>
      </c>
      <c r="G10" s="201" t="str">
        <f aca="false">IF(OR($B10="",G$2=""),"",SUMIF(Entry!$A$4:$EP$4,G$2,INDEX(Tbl_Marks,MATCH($B10,Tbl_Student_Names,0),)))</f>
        <v/>
      </c>
      <c r="H10" s="201" t="str">
        <f aca="false">IF(OR($B10="",H$2=""),"",SUMIF(Entry!$A$4:$EP$4,H$2,INDEX(Tbl_Marks,MATCH($B10,Tbl_Student_Names,0),)))</f>
        <v/>
      </c>
      <c r="I10" s="201" t="str">
        <f aca="false">IF(OR($B10="",I$2=""),"",SUMIF(Entry!$A$4:$EP$4,I$2,INDEX(Tbl_Marks,MATCH($B10,Tbl_Student_Names,0),)))</f>
        <v/>
      </c>
      <c r="J10" s="201" t="str">
        <f aca="false">IF(OR($B10="",J$2=""),"",SUMIF(Entry!$A$4:$EP$4,J$2,INDEX(Tbl_Marks,MATCH($B10,Tbl_Student_Names,0),)))</f>
        <v/>
      </c>
      <c r="K10" s="201" t="str">
        <f aca="false">IF(OR($B10="",K$2=""),"",SUMIF(Entry!$A$4:$EP$4,K$2,INDEX(Tbl_Marks,MATCH($B10,Tbl_Student_Names,0),)))</f>
        <v/>
      </c>
      <c r="L10" s="201" t="str">
        <f aca="false">IF(OR($B10="",L$2=""),"",SUMIF(Entry!$A$4:$EP$4,L$2,INDEX(Tbl_Marks,MATCH($B10,Tbl_Student_Names,0),)))</f>
        <v/>
      </c>
      <c r="M10" s="201" t="str">
        <f aca="false">IF(OR($B10="",M$2=""),"",SUMIF(Entry!$A$4:$EP$4,M$2,INDEX(Tbl_Marks,MATCH($B10,Tbl_Student_Names,0),)))</f>
        <v/>
      </c>
      <c r="N10" s="201" t="str">
        <f aca="false">IF(OR($B10="",N$2=""),"",SUMIF(Entry!$A$4:$EP$4,N$2,INDEX(Tbl_Marks,MATCH($B10,Tbl_Student_Names,0),)))</f>
        <v/>
      </c>
      <c r="O10" s="217" t="str">
        <f aca="false">IF($B10="","",(HP10*Num_Subjects*100))</f>
        <v/>
      </c>
      <c r="P10" s="218" t="str">
        <f aca="false" t="array" ref="P10:P10">IF(OR($B10="",P$2=""),"",IF(MIN(IF(Help_Lookup_Tests=P$2,$BC10:$GP10,""))&gt;=I_PassPercentage,"PASS","FAIL"))</f>
        <v/>
      </c>
      <c r="Q10" s="218" t="str">
        <f aca="false" t="array" ref="Q10:Q10">IF(OR($B10="",Q$2=""),"",IF(MIN(IF(Help_Lookup_Tests=Q$2,$BC10:$GP10,""))&gt;=I_PassPercentage,"PASS","FAIL"))</f>
        <v/>
      </c>
      <c r="R10" s="218" t="str">
        <f aca="false" t="array" ref="R10:R10">IF(OR($B10="",R$2=""),"",IF(MIN(IF(Help_Lookup_Tests=R$2,$BC10:$GP10,""))&gt;=I_PassPercentage,"PASS","FAIL"))</f>
        <v/>
      </c>
      <c r="S10" s="218" t="str">
        <f aca="false" t="array" ref="S10:S10">IF(OR($B10="",S$2=""),"",IF(MIN(IF(Help_Lookup_Tests=S$2,$BC10:$GP10,""))&gt;=I_PassPercentage,"PASS","FAIL"))</f>
        <v/>
      </c>
      <c r="T10" s="218" t="str">
        <f aca="false" t="array" ref="T10:T10">IF(OR($B10="",T$2=""),"",IF(MIN(IF(Help_Lookup_Tests=T$2,$BC10:$GP10,""))&gt;=I_PassPercentage,"PASS","FAIL"))</f>
        <v/>
      </c>
      <c r="U10" s="218" t="str">
        <f aca="false" t="array" ref="U10:U10">IF(OR($B10="",U$2=""),"",IF(MIN(IF(Help_Lookup_Tests=U$2,$BC10:$GP10,""))&gt;=I_PassPercentage,"PASS","FAIL"))</f>
        <v/>
      </c>
      <c r="V10" s="218" t="str">
        <f aca="false" t="array" ref="V10:V10">IF(OR($B10="",V$2=""),"",IF(MIN(IF(Help_Lookup_Tests=V$2,$BC10:$GP10,""))&gt;=I_PassPercentage,"PASS","FAIL"))</f>
        <v/>
      </c>
      <c r="W10" s="218" t="str">
        <f aca="false" t="array" ref="W10:W10">IF(OR($B10="",W$2=""),"",IF(MIN(IF(Help_Lookup_Tests=W$2,$BC10:$GP10,""))&gt;=I_PassPercentage,"PASS","FAIL"))</f>
        <v/>
      </c>
      <c r="X10" s="218" t="str">
        <f aca="false" t="array" ref="X10:X10">IF(OR($B10="",X$2=""),"",IF(MIN(IF(Help_Lookup_Tests=X$2,$BC10:$GP10,""))&gt;=I_PassPercentage,"PASS","FAIL"))</f>
        <v/>
      </c>
      <c r="Y10" s="218" t="str">
        <f aca="false" t="array" ref="Y10:Y10">IF(OR($B10="",Y$2=""),"",IF(MIN(IF(Help_Lookup_Tests=Y$2,$BC10:$GP10,""))&gt;=I_PassPercentage,"PASS","FAIL"))</f>
        <v/>
      </c>
      <c r="Z10" s="218" t="str">
        <f aca="false" t="array" ref="Z10:Z10">IF(OR($B10="",Z$2=""),"",IF(MIN(IF(Help_Lookup_Tests=Z$2,$BC10:$GP10,""))&gt;=I_PassPercentage,"PASS","FAIL"))</f>
        <v/>
      </c>
      <c r="AA10" s="218" t="str">
        <f aca="false" t="array" ref="AA10:AA10">IF(OR($B10="",AA$2=""),"",IF(MIN(IF(Help_Lookup_Tests=AA$2,$BC10:$GP10,""))&gt;=I_PassPercentage,"PASS","FAIL"))</f>
        <v/>
      </c>
      <c r="AB10" s="227" t="str">
        <f aca="false" t="array" ref="AB10:AB10">IF(OR($B10=""),"",IF(MIN(IF($GQ$2:$HB$2="FINAL",$GQ10:$HB10,""))&gt;=I_PassPercentage,"PASS","FAIL"))</f>
        <v/>
      </c>
      <c r="AC10" s="201" t="str">
        <f aca="false">IF(OR($B10="",AC$2="",P10="FAIL"),"",C10)</f>
        <v/>
      </c>
      <c r="AD10" s="201" t="str">
        <f aca="false">IF(OR($B10="",AD$2="",Q10="FAIL"),"",D10)</f>
        <v/>
      </c>
      <c r="AE10" s="201" t="str">
        <f aca="false">IF(OR($B10="",AE$2="",R10="FAIL"),"",E10)</f>
        <v/>
      </c>
      <c r="AF10" s="201" t="str">
        <f aca="false">IF(OR($B10="",AF$2="",S10="FAIL"),"",F10)</f>
        <v/>
      </c>
      <c r="AG10" s="201" t="str">
        <f aca="false">IF(OR($B10="",AG$2="",T10="FAIL"),"",G10)</f>
        <v/>
      </c>
      <c r="AH10" s="201" t="str">
        <f aca="false">IF(OR($B10="",AH$2="",U10="FAIL"),"",H10)</f>
        <v/>
      </c>
      <c r="AI10" s="201" t="str">
        <f aca="false">IF(OR($B10="",AI$2="",V10="FAIL"),"",I10)</f>
        <v/>
      </c>
      <c r="AJ10" s="201" t="str">
        <f aca="false">IF(OR($B10="",AJ$2="",W10="FAIL"),"",J10)</f>
        <v/>
      </c>
      <c r="AK10" s="201" t="str">
        <f aca="false">IF(OR($B10="",AK$2="",X10="FAIL"),"",K10)</f>
        <v/>
      </c>
      <c r="AL10" s="201" t="str">
        <f aca="false">IF(OR($B10="",AL$2="",Y10="FAIL"),"",L10)</f>
        <v/>
      </c>
      <c r="AM10" s="201" t="str">
        <f aca="false">IF(OR($B10="",AM$2="",Z10="FAIL"),"",M10)</f>
        <v/>
      </c>
      <c r="AN10" s="201" t="str">
        <f aca="false">IF(OR($B10="",AN$2="",AA10="FAIL"),"",N10)</f>
        <v/>
      </c>
      <c r="AO10" s="220" t="str">
        <f aca="false">IF(OR($B10="",AB10="FAIL"),"",O10)</f>
        <v/>
      </c>
      <c r="AP10" s="221" t="str">
        <f aca="false">IFERROR(IF(OR(AP$2="",$B10=""),"",RANK(AC10,AC$3:AC$52,0)),"NR")</f>
        <v/>
      </c>
      <c r="AQ10" s="221" t="str">
        <f aca="false">IFERROR(IF(OR(AQ$2="",$B10=""),"",RANK(AD10,AD$3:AD$52,0)),"NR")</f>
        <v/>
      </c>
      <c r="AR10" s="221" t="str">
        <f aca="false">IFERROR(IF(OR(AR$2="",$B10=""),"",RANK(AE10,AE$3:AE$52,0)),"NR")</f>
        <v/>
      </c>
      <c r="AS10" s="221" t="str">
        <f aca="false">IFERROR(IF(OR(AS$2="",$B10=""),"",RANK(AF10,AF$3:AF$52,0)),"NR")</f>
        <v/>
      </c>
      <c r="AT10" s="221" t="str">
        <f aca="false">IFERROR(IF(OR(AT$2="",$B10=""),"",RANK(AG10,AG$3:AG$52,0)),"NR")</f>
        <v/>
      </c>
      <c r="AU10" s="221" t="str">
        <f aca="false">IFERROR(IF(OR(AU$2="",$B10=""),"",RANK(AH10,AH$3:AH$52,0)),"NR")</f>
        <v/>
      </c>
      <c r="AV10" s="221" t="str">
        <f aca="false">IFERROR(IF(OR(AV$2="",$B10=""),"",RANK(AI10,AI$3:AI$52,0)),"NR")</f>
        <v/>
      </c>
      <c r="AW10" s="221" t="str">
        <f aca="false">IFERROR(IF(OR(AW$2="",$B10=""),"",RANK(AJ10,AJ$3:AJ$52,0)),"NR")</f>
        <v/>
      </c>
      <c r="AX10" s="221" t="str">
        <f aca="false">IFERROR(IF(OR(AX$2="",$B10=""),"",RANK(AK10,AK$3:AK$52,0)),"NR")</f>
        <v/>
      </c>
      <c r="AY10" s="221" t="str">
        <f aca="false">IFERROR(IF(OR(AY$2="",$B10=""),"",RANK(AL10,AL$3:AL$52,0)),"NR")</f>
        <v/>
      </c>
      <c r="AZ10" s="221" t="str">
        <f aca="false">IFERROR(IF(OR(AZ$2="",$B10=""),"",RANK(AM10,AM$3:AM$52,0)),"NR")</f>
        <v/>
      </c>
      <c r="BA10" s="221" t="str">
        <f aca="false">IFERROR(IF(OR(BA$2="",$B10=""),"",RANK(AN10,AN$3:AN$52,0)),"NR")</f>
        <v/>
      </c>
      <c r="BB10" s="211" t="str">
        <f aca="false">IFERROR(IF($B10="","",RANK(AO10,AO$3:AO$52,0)),"NR")</f>
        <v/>
      </c>
      <c r="BC10" s="222" t="str">
        <f aca="false">IF(OR($B10="",BC$2=""),"",SUMIFS(INDEX(Tbl_Marks,MATCH($B10,Tbl_Student_Names,0),),Entry!$A$4:$EP$4,BC$2,Entry!$A$5:$EP$5,BC$1) / SUMIFS(Entry!$C$6:$EP$6,Entry!$C$4:$EP$4,BC$2,Entry!$C$5:$EP$5,BC$1))</f>
        <v/>
      </c>
      <c r="BD10" s="222" t="str">
        <f aca="false">IF(OR($B10="",BD$2=""),"",SUMIFS(INDEX(Tbl_Marks,MATCH($B10,Tbl_Student_Names,0),),Entry!$A$4:$EP$4,BD$2,Entry!$A$5:$EP$5,BD$1) / SUMIFS(Entry!$C$6:$EP$6,Entry!$C$4:$EP$4,BD$2,Entry!$C$5:$EP$5,BD$1))</f>
        <v/>
      </c>
      <c r="BE10" s="222" t="str">
        <f aca="false">IF(OR($B10="",BE$2=""),"",SUMIFS(INDEX(Tbl_Marks,MATCH($B10,Tbl_Student_Names,0),),Entry!$A$4:$EP$4,BE$2,Entry!$A$5:$EP$5,BE$1) / SUMIFS(Entry!$C$6:$EP$6,Entry!$C$4:$EP$4,BE$2,Entry!$C$5:$EP$5,BE$1))</f>
        <v/>
      </c>
      <c r="BF10" s="222" t="str">
        <f aca="false">IF(OR($B10="",BF$2=""),"",SUMIFS(INDEX(Tbl_Marks,MATCH($B10,Tbl_Student_Names,0),),Entry!$A$4:$EP$4,BF$2,Entry!$A$5:$EP$5,BF$1) / SUMIFS(Entry!$C$6:$EP$6,Entry!$C$4:$EP$4,BF$2,Entry!$C$5:$EP$5,BF$1))</f>
        <v/>
      </c>
      <c r="BG10" s="222" t="str">
        <f aca="false">IF(OR($B10="",BG$2=""),"",SUMIFS(INDEX(Tbl_Marks,MATCH($B10,Tbl_Student_Names,0),),Entry!$A$4:$EP$4,BG$2,Entry!$A$5:$EP$5,BG$1) / SUMIFS(Entry!$C$6:$EP$6,Entry!$C$4:$EP$4,BG$2,Entry!$C$5:$EP$5,BG$1))</f>
        <v/>
      </c>
      <c r="BH10" s="222" t="str">
        <f aca="false">IF(OR($B10="",BH$2=""),"",SUMIFS(INDEX(Tbl_Marks,MATCH($B10,Tbl_Student_Names,0),),Entry!$A$4:$EP$4,BH$2,Entry!$A$5:$EP$5,BH$1) / SUMIFS(Entry!$C$6:$EP$6,Entry!$C$4:$EP$4,BH$2,Entry!$C$5:$EP$5,BH$1))</f>
        <v/>
      </c>
      <c r="BI10" s="222" t="str">
        <f aca="false">IF(OR($B10="",BI$2=""),"",SUMIFS(INDEX(Tbl_Marks,MATCH($B10,Tbl_Student_Names,0),),Entry!$A$4:$EP$4,BI$2,Entry!$A$5:$EP$5,BI$1) / SUMIFS(Entry!$C$6:$EP$6,Entry!$C$4:$EP$4,BI$2,Entry!$C$5:$EP$5,BI$1))</f>
        <v/>
      </c>
      <c r="BJ10" s="222" t="str">
        <f aca="false">IF(OR($B10="",BJ$2=""),"",SUMIFS(INDEX(Tbl_Marks,MATCH($B10,Tbl_Student_Names,0),),Entry!$A$4:$EP$4,BJ$2,Entry!$A$5:$EP$5,BJ$1) / SUMIFS(Entry!$C$6:$EP$6,Entry!$C$4:$EP$4,BJ$2,Entry!$C$5:$EP$5,BJ$1))</f>
        <v/>
      </c>
      <c r="BK10" s="222" t="str">
        <f aca="false">IF(OR($B10="",BK$2=""),"",SUMIFS(INDEX(Tbl_Marks,MATCH($B10,Tbl_Student_Names,0),),Entry!$A$4:$EP$4,BK$2,Entry!$A$5:$EP$5,BK$1) / SUMIFS(Entry!$C$6:$EP$6,Entry!$C$4:$EP$4,BK$2,Entry!$C$5:$EP$5,BK$1))</f>
        <v/>
      </c>
      <c r="BL10" s="222" t="str">
        <f aca="false">IF(OR($B10="",BL$2=""),"",SUMIFS(INDEX(Tbl_Marks,MATCH($B10,Tbl_Student_Names,0),),Entry!$A$4:$EP$4,BL$2,Entry!$A$5:$EP$5,BL$1) / SUMIFS(Entry!$C$6:$EP$6,Entry!$C$4:$EP$4,BL$2,Entry!$C$5:$EP$5,BL$1))</f>
        <v/>
      </c>
      <c r="BM10" s="222" t="str">
        <f aca="false">IF(OR($B10="",BM$2=""),"",SUMIFS(INDEX(Tbl_Marks,MATCH($B10,Tbl_Student_Names,0),),Entry!$A$4:$EP$4,BM$2,Entry!$A$5:$EP$5,BM$1) / SUMIFS(Entry!$C$6:$EP$6,Entry!$C$4:$EP$4,BM$2,Entry!$C$5:$EP$5,BM$1))</f>
        <v/>
      </c>
      <c r="BN10" s="222" t="str">
        <f aca="false">IF(OR($B10="",BN$2=""),"",SUMIFS(INDEX(Tbl_Marks,MATCH($B10,Tbl_Student_Names,0),),Entry!$A$4:$EP$4,BN$2,Entry!$A$5:$EP$5,BN$1) / SUMIFS(Entry!$C$6:$EP$6,Entry!$C$4:$EP$4,BN$2,Entry!$C$5:$EP$5,BN$1))</f>
        <v/>
      </c>
      <c r="BO10" s="222" t="str">
        <f aca="false">IF(OR($B10="",BO$2=""),"",SUMIFS(INDEX(Tbl_Marks,MATCH($B10,Tbl_Student_Names,0),),Entry!$A$4:$EP$4,BO$2,Entry!$A$5:$EP$5,BO$1) / SUMIFS(Entry!$C$6:$EP$6,Entry!$C$4:$EP$4,BO$2,Entry!$C$5:$EP$5,BO$1))</f>
        <v/>
      </c>
      <c r="BP10" s="222" t="str">
        <f aca="false">IF(OR($B10="",BP$2=""),"",SUMIFS(INDEX(Tbl_Marks,MATCH($B10,Tbl_Student_Names,0),),Entry!$A$4:$EP$4,BP$2,Entry!$A$5:$EP$5,BP$1) / SUMIFS(Entry!$C$6:$EP$6,Entry!$C$4:$EP$4,BP$2,Entry!$C$5:$EP$5,BP$1))</f>
        <v/>
      </c>
      <c r="BQ10" s="222" t="str">
        <f aca="false">IF(OR($B10="",BQ$2=""),"",SUMIFS(INDEX(Tbl_Marks,MATCH($B10,Tbl_Student_Names,0),),Entry!$A$4:$EP$4,BQ$2,Entry!$A$5:$EP$5,BQ$1) / SUMIFS(Entry!$C$6:$EP$6,Entry!$C$4:$EP$4,BQ$2,Entry!$C$5:$EP$5,BQ$1))</f>
        <v/>
      </c>
      <c r="BR10" s="222" t="str">
        <f aca="false">IF(OR($B10="",BR$2=""),"",SUMIFS(INDEX(Tbl_Marks,MATCH($B10,Tbl_Student_Names,0),),Entry!$A$4:$EP$4,BR$2,Entry!$A$5:$EP$5,BR$1) / SUMIFS(Entry!$C$6:$EP$6,Entry!$C$4:$EP$4,BR$2,Entry!$C$5:$EP$5,BR$1))</f>
        <v/>
      </c>
      <c r="BS10" s="222" t="str">
        <f aca="false">IF(OR($B10="",BS$2=""),"",SUMIFS(INDEX(Tbl_Marks,MATCH($B10,Tbl_Student_Names,0),),Entry!$A$4:$EP$4,BS$2,Entry!$A$5:$EP$5,BS$1) / SUMIFS(Entry!$C$6:$EP$6,Entry!$C$4:$EP$4,BS$2,Entry!$C$5:$EP$5,BS$1))</f>
        <v/>
      </c>
      <c r="BT10" s="222" t="str">
        <f aca="false">IF(OR($B10="",BT$2=""),"",SUMIFS(INDEX(Tbl_Marks,MATCH($B10,Tbl_Student_Names,0),),Entry!$A$4:$EP$4,BT$2,Entry!$A$5:$EP$5,BT$1) / SUMIFS(Entry!$C$6:$EP$6,Entry!$C$4:$EP$4,BT$2,Entry!$C$5:$EP$5,BT$1))</f>
        <v/>
      </c>
      <c r="BU10" s="222" t="str">
        <f aca="false">IF(OR($B10="",BU$2=""),"",SUMIFS(INDEX(Tbl_Marks,MATCH($B10,Tbl_Student_Names,0),),Entry!$A$4:$EP$4,BU$2,Entry!$A$5:$EP$5,BU$1) / SUMIFS(Entry!$C$6:$EP$6,Entry!$C$4:$EP$4,BU$2,Entry!$C$5:$EP$5,BU$1))</f>
        <v/>
      </c>
      <c r="BV10" s="222" t="str">
        <f aca="false">IF(OR($B10="",BV$2=""),"",SUMIFS(INDEX(Tbl_Marks,MATCH($B10,Tbl_Student_Names,0),),Entry!$A$4:$EP$4,BV$2,Entry!$A$5:$EP$5,BV$1) / SUMIFS(Entry!$C$6:$EP$6,Entry!$C$4:$EP$4,BV$2,Entry!$C$5:$EP$5,BV$1))</f>
        <v/>
      </c>
      <c r="BW10" s="222" t="str">
        <f aca="false">IF(OR($B10="",BW$2=""),"",SUMIFS(INDEX(Tbl_Marks,MATCH($B10,Tbl_Student_Names,0),),Entry!$A$4:$EP$4,BW$2,Entry!$A$5:$EP$5,BW$1) / SUMIFS(Entry!$C$6:$EP$6,Entry!$C$4:$EP$4,BW$2,Entry!$C$5:$EP$5,BW$1))</f>
        <v/>
      </c>
      <c r="BX10" s="222" t="str">
        <f aca="false">IF(OR($B10="",BX$2=""),"",SUMIFS(INDEX(Tbl_Marks,MATCH($B10,Tbl_Student_Names,0),),Entry!$A$4:$EP$4,BX$2,Entry!$A$5:$EP$5,BX$1) / SUMIFS(Entry!$C$6:$EP$6,Entry!$C$4:$EP$4,BX$2,Entry!$C$5:$EP$5,BX$1))</f>
        <v/>
      </c>
      <c r="BY10" s="222" t="str">
        <f aca="false">IF(OR($B10="",BY$2=""),"",SUMIFS(INDEX(Tbl_Marks,MATCH($B10,Tbl_Student_Names,0),),Entry!$A$4:$EP$4,BY$2,Entry!$A$5:$EP$5,BY$1) / SUMIFS(Entry!$C$6:$EP$6,Entry!$C$4:$EP$4,BY$2,Entry!$C$5:$EP$5,BY$1))</f>
        <v/>
      </c>
      <c r="BZ10" s="222" t="str">
        <f aca="false">IF(OR($B10="",BZ$2=""),"",SUMIFS(INDEX(Tbl_Marks,MATCH($B10,Tbl_Student_Names,0),),Entry!$A$4:$EP$4,BZ$2,Entry!$A$5:$EP$5,BZ$1) / SUMIFS(Entry!$C$6:$EP$6,Entry!$C$4:$EP$4,BZ$2,Entry!$C$5:$EP$5,BZ$1))</f>
        <v/>
      </c>
      <c r="CA10" s="222" t="str">
        <f aca="false">IF(OR($B10="",CA$2=""),"",SUMIFS(INDEX(Tbl_Marks,MATCH($B10,Tbl_Student_Names,0),),Entry!$A$4:$EP$4,CA$2,Entry!$A$5:$EP$5,CA$1) / SUMIFS(Entry!$C$6:$EP$6,Entry!$C$4:$EP$4,CA$2,Entry!$C$5:$EP$5,CA$1))</f>
        <v/>
      </c>
      <c r="CB10" s="222" t="str">
        <f aca="false">IF(OR($B10="",CB$2=""),"",SUMIFS(INDEX(Tbl_Marks,MATCH($B10,Tbl_Student_Names,0),),Entry!$A$4:$EP$4,CB$2,Entry!$A$5:$EP$5,CB$1) / SUMIFS(Entry!$C$6:$EP$6,Entry!$C$4:$EP$4,CB$2,Entry!$C$5:$EP$5,CB$1))</f>
        <v/>
      </c>
      <c r="CC10" s="222" t="str">
        <f aca="false">IF(OR($B10="",CC$2=""),"",SUMIFS(INDEX(Tbl_Marks,MATCH($B10,Tbl_Student_Names,0),),Entry!$A$4:$EP$4,CC$2,Entry!$A$5:$EP$5,CC$1) / SUMIFS(Entry!$C$6:$EP$6,Entry!$C$4:$EP$4,CC$2,Entry!$C$5:$EP$5,CC$1))</f>
        <v/>
      </c>
      <c r="CD10" s="222" t="str">
        <f aca="false">IF(OR($B10="",CD$2=""),"",SUMIFS(INDEX(Tbl_Marks,MATCH($B10,Tbl_Student_Names,0),),Entry!$A$4:$EP$4,CD$2,Entry!$A$5:$EP$5,CD$1) / SUMIFS(Entry!$C$6:$EP$6,Entry!$C$4:$EP$4,CD$2,Entry!$C$5:$EP$5,CD$1))</f>
        <v/>
      </c>
      <c r="CE10" s="222" t="str">
        <f aca="false">IF(OR($B10="",CE$2=""),"",SUMIFS(INDEX(Tbl_Marks,MATCH($B10,Tbl_Student_Names,0),),Entry!$A$4:$EP$4,CE$2,Entry!$A$5:$EP$5,CE$1) / SUMIFS(Entry!$C$6:$EP$6,Entry!$C$4:$EP$4,CE$2,Entry!$C$5:$EP$5,CE$1))</f>
        <v/>
      </c>
      <c r="CF10" s="222" t="str">
        <f aca="false">IF(OR($B10="",CF$2=""),"",SUMIFS(INDEX(Tbl_Marks,MATCH($B10,Tbl_Student_Names,0),),Entry!$A$4:$EP$4,CF$2,Entry!$A$5:$EP$5,CF$1) / SUMIFS(Entry!$C$6:$EP$6,Entry!$C$4:$EP$4,CF$2,Entry!$C$5:$EP$5,CF$1))</f>
        <v/>
      </c>
      <c r="CG10" s="222" t="str">
        <f aca="false">IF(OR($B10="",CG$2=""),"",SUMIFS(INDEX(Tbl_Marks,MATCH($B10,Tbl_Student_Names,0),),Entry!$A$4:$EP$4,CG$2,Entry!$A$5:$EP$5,CG$1) / SUMIFS(Entry!$C$6:$EP$6,Entry!$C$4:$EP$4,CG$2,Entry!$C$5:$EP$5,CG$1))</f>
        <v/>
      </c>
      <c r="CH10" s="222" t="str">
        <f aca="false">IF(OR($B10="",CH$2=""),"",SUMIFS(INDEX(Tbl_Marks,MATCH($B10,Tbl_Student_Names,0),),Entry!$A$4:$EP$4,CH$2,Entry!$A$5:$EP$5,CH$1) / SUMIFS(Entry!$C$6:$EP$6,Entry!$C$4:$EP$4,CH$2,Entry!$C$5:$EP$5,CH$1))</f>
        <v/>
      </c>
      <c r="CI10" s="222" t="str">
        <f aca="false">IF(OR($B10="",CI$2=""),"",SUMIFS(INDEX(Tbl_Marks,MATCH($B10,Tbl_Student_Names,0),),Entry!$A$4:$EP$4,CI$2,Entry!$A$5:$EP$5,CI$1) / SUMIFS(Entry!$C$6:$EP$6,Entry!$C$4:$EP$4,CI$2,Entry!$C$5:$EP$5,CI$1))</f>
        <v/>
      </c>
      <c r="CJ10" s="222" t="str">
        <f aca="false">IF(OR($B10="",CJ$2=""),"",SUMIFS(INDEX(Tbl_Marks,MATCH($B10,Tbl_Student_Names,0),),Entry!$A$4:$EP$4,CJ$2,Entry!$A$5:$EP$5,CJ$1) / SUMIFS(Entry!$C$6:$EP$6,Entry!$C$4:$EP$4,CJ$2,Entry!$C$5:$EP$5,CJ$1))</f>
        <v/>
      </c>
      <c r="CK10" s="222" t="str">
        <f aca="false">IF(OR($B10="",CK$2=""),"",SUMIFS(INDEX(Tbl_Marks,MATCH($B10,Tbl_Student_Names,0),),Entry!$A$4:$EP$4,CK$2,Entry!$A$5:$EP$5,CK$1) / SUMIFS(Entry!$C$6:$EP$6,Entry!$C$4:$EP$4,CK$2,Entry!$C$5:$EP$5,CK$1))</f>
        <v/>
      </c>
      <c r="CL10" s="222" t="str">
        <f aca="false">IF(OR($B10="",CL$2=""),"",SUMIFS(INDEX(Tbl_Marks,MATCH($B10,Tbl_Student_Names,0),),Entry!$A$4:$EP$4,CL$2,Entry!$A$5:$EP$5,CL$1) / SUMIFS(Entry!$C$6:$EP$6,Entry!$C$4:$EP$4,CL$2,Entry!$C$5:$EP$5,CL$1))</f>
        <v/>
      </c>
      <c r="CM10" s="222" t="str">
        <f aca="false">IF(OR($B10="",CM$2=""),"",SUMIFS(INDEX(Tbl_Marks,MATCH($B10,Tbl_Student_Names,0),),Entry!$A$4:$EP$4,CM$2,Entry!$A$5:$EP$5,CM$1) / SUMIFS(Entry!$C$6:$EP$6,Entry!$C$4:$EP$4,CM$2,Entry!$C$5:$EP$5,CM$1))</f>
        <v/>
      </c>
      <c r="CN10" s="222" t="str">
        <f aca="false">IF(OR($B10="",CN$2=""),"",SUMIFS(INDEX(Tbl_Marks,MATCH($B10,Tbl_Student_Names,0),),Entry!$A$4:$EP$4,CN$2,Entry!$A$5:$EP$5,CN$1) / SUMIFS(Entry!$C$6:$EP$6,Entry!$C$4:$EP$4,CN$2,Entry!$C$5:$EP$5,CN$1))</f>
        <v/>
      </c>
      <c r="CO10" s="222" t="str">
        <f aca="false">IF(OR($B10="",CO$2=""),"",SUMIFS(INDEX(Tbl_Marks,MATCH($B10,Tbl_Student_Names,0),),Entry!$A$4:$EP$4,CO$2,Entry!$A$5:$EP$5,CO$1) / SUMIFS(Entry!$C$6:$EP$6,Entry!$C$4:$EP$4,CO$2,Entry!$C$5:$EP$5,CO$1))</f>
        <v/>
      </c>
      <c r="CP10" s="222" t="str">
        <f aca="false">IF(OR($B10="",CP$2=""),"",SUMIFS(INDEX(Tbl_Marks,MATCH($B10,Tbl_Student_Names,0),),Entry!$A$4:$EP$4,CP$2,Entry!$A$5:$EP$5,CP$1) / SUMIFS(Entry!$C$6:$EP$6,Entry!$C$4:$EP$4,CP$2,Entry!$C$5:$EP$5,CP$1))</f>
        <v/>
      </c>
      <c r="CQ10" s="222" t="str">
        <f aca="false">IF(OR($B10="",CQ$2=""),"",SUMIFS(INDEX(Tbl_Marks,MATCH($B10,Tbl_Student_Names,0),),Entry!$A$4:$EP$4,CQ$2,Entry!$A$5:$EP$5,CQ$1) / SUMIFS(Entry!$C$6:$EP$6,Entry!$C$4:$EP$4,CQ$2,Entry!$C$5:$EP$5,CQ$1))</f>
        <v/>
      </c>
      <c r="CR10" s="222" t="str">
        <f aca="false">IF(OR($B10="",CR$2=""),"",SUMIFS(INDEX(Tbl_Marks,MATCH($B10,Tbl_Student_Names,0),),Entry!$A$4:$EP$4,CR$2,Entry!$A$5:$EP$5,CR$1) / SUMIFS(Entry!$C$6:$EP$6,Entry!$C$4:$EP$4,CR$2,Entry!$C$5:$EP$5,CR$1))</f>
        <v/>
      </c>
      <c r="CS10" s="222" t="str">
        <f aca="false">IF(OR($B10="",CS$2=""),"",SUMIFS(INDEX(Tbl_Marks,MATCH($B10,Tbl_Student_Names,0),),Entry!$A$4:$EP$4,CS$2,Entry!$A$5:$EP$5,CS$1) / SUMIFS(Entry!$C$6:$EP$6,Entry!$C$4:$EP$4,CS$2,Entry!$C$5:$EP$5,CS$1))</f>
        <v/>
      </c>
      <c r="CT10" s="222" t="str">
        <f aca="false">IF(OR($B10="",CT$2=""),"",SUMIFS(INDEX(Tbl_Marks,MATCH($B10,Tbl_Student_Names,0),),Entry!$A$4:$EP$4,CT$2,Entry!$A$5:$EP$5,CT$1) / SUMIFS(Entry!$C$6:$EP$6,Entry!$C$4:$EP$4,CT$2,Entry!$C$5:$EP$5,CT$1))</f>
        <v/>
      </c>
      <c r="CU10" s="222" t="str">
        <f aca="false">IF(OR($B10="",CU$2=""),"",SUMIFS(INDEX(Tbl_Marks,MATCH($B10,Tbl_Student_Names,0),),Entry!$A$4:$EP$4,CU$2,Entry!$A$5:$EP$5,CU$1) / SUMIFS(Entry!$C$6:$EP$6,Entry!$C$4:$EP$4,CU$2,Entry!$C$5:$EP$5,CU$1))</f>
        <v/>
      </c>
      <c r="CV10" s="222" t="str">
        <f aca="false">IF(OR($B10="",CV$2=""),"",SUMIFS(INDEX(Tbl_Marks,MATCH($B10,Tbl_Student_Names,0),),Entry!$A$4:$EP$4,CV$2,Entry!$A$5:$EP$5,CV$1) / SUMIFS(Entry!$C$6:$EP$6,Entry!$C$4:$EP$4,CV$2,Entry!$C$5:$EP$5,CV$1))</f>
        <v/>
      </c>
      <c r="CW10" s="222" t="str">
        <f aca="false">IF(OR($B10="",CW$2=""),"",SUMIFS(INDEX(Tbl_Marks,MATCH($B10,Tbl_Student_Names,0),),Entry!$A$4:$EP$4,CW$2,Entry!$A$5:$EP$5,CW$1) / SUMIFS(Entry!$C$6:$EP$6,Entry!$C$4:$EP$4,CW$2,Entry!$C$5:$EP$5,CW$1))</f>
        <v/>
      </c>
      <c r="CX10" s="222" t="str">
        <f aca="false">IF(OR($B10="",CX$2=""),"",SUMIFS(INDEX(Tbl_Marks,MATCH($B10,Tbl_Student_Names,0),),Entry!$A$4:$EP$4,CX$2,Entry!$A$5:$EP$5,CX$1) / SUMIFS(Entry!$C$6:$EP$6,Entry!$C$4:$EP$4,CX$2,Entry!$C$5:$EP$5,CX$1))</f>
        <v/>
      </c>
      <c r="CY10" s="222" t="str">
        <f aca="false">IF(OR($B10="",CY$2=""),"",SUMIFS(INDEX(Tbl_Marks,MATCH($B10,Tbl_Student_Names,0),),Entry!$A$4:$EP$4,CY$2,Entry!$A$5:$EP$5,CY$1) / SUMIFS(Entry!$C$6:$EP$6,Entry!$C$4:$EP$4,CY$2,Entry!$C$5:$EP$5,CY$1))</f>
        <v/>
      </c>
      <c r="CZ10" s="222" t="str">
        <f aca="false">IF(OR($B10="",CZ$2=""),"",SUMIFS(INDEX(Tbl_Marks,MATCH($B10,Tbl_Student_Names,0),),Entry!$A$4:$EP$4,CZ$2,Entry!$A$5:$EP$5,CZ$1) / SUMIFS(Entry!$C$6:$EP$6,Entry!$C$4:$EP$4,CZ$2,Entry!$C$5:$EP$5,CZ$1))</f>
        <v/>
      </c>
      <c r="DA10" s="222" t="str">
        <f aca="false">IF(OR($B10="",DA$2=""),"",SUMIFS(INDEX(Tbl_Marks,MATCH($B10,Tbl_Student_Names,0),),Entry!$A$4:$EP$4,DA$2,Entry!$A$5:$EP$5,DA$1) / SUMIFS(Entry!$C$6:$EP$6,Entry!$C$4:$EP$4,DA$2,Entry!$C$5:$EP$5,DA$1))</f>
        <v/>
      </c>
      <c r="DB10" s="222" t="str">
        <f aca="false">IF(OR($B10="",DB$2=""),"",SUMIFS(INDEX(Tbl_Marks,MATCH($B10,Tbl_Student_Names,0),),Entry!$A$4:$EP$4,DB$2,Entry!$A$5:$EP$5,DB$1) / SUMIFS(Entry!$C$6:$EP$6,Entry!$C$4:$EP$4,DB$2,Entry!$C$5:$EP$5,DB$1))</f>
        <v/>
      </c>
      <c r="DC10" s="222" t="str">
        <f aca="false">IF(OR($B10="",DC$2=""),"",SUMIFS(INDEX(Tbl_Marks,MATCH($B10,Tbl_Student_Names,0),),Entry!$A$4:$EP$4,DC$2,Entry!$A$5:$EP$5,DC$1) / SUMIFS(Entry!$C$6:$EP$6,Entry!$C$4:$EP$4,DC$2,Entry!$C$5:$EP$5,DC$1))</f>
        <v/>
      </c>
      <c r="DD10" s="222" t="str">
        <f aca="false">IF(OR($B10="",DD$2=""),"",SUMIFS(INDEX(Tbl_Marks,MATCH($B10,Tbl_Student_Names,0),),Entry!$A$4:$EP$4,DD$2,Entry!$A$5:$EP$5,DD$1) / SUMIFS(Entry!$C$6:$EP$6,Entry!$C$4:$EP$4,DD$2,Entry!$C$5:$EP$5,DD$1))</f>
        <v/>
      </c>
      <c r="DE10" s="222" t="str">
        <f aca="false">IF(OR($B10="",DE$2=""),"",SUMIFS(INDEX(Tbl_Marks,MATCH($B10,Tbl_Student_Names,0),),Entry!$A$4:$EP$4,DE$2,Entry!$A$5:$EP$5,DE$1) / SUMIFS(Entry!$C$6:$EP$6,Entry!$C$4:$EP$4,DE$2,Entry!$C$5:$EP$5,DE$1))</f>
        <v/>
      </c>
      <c r="DF10" s="222" t="str">
        <f aca="false">IF(OR($B10="",DF$2=""),"",SUMIFS(INDEX(Tbl_Marks,MATCH($B10,Tbl_Student_Names,0),),Entry!$A$4:$EP$4,DF$2,Entry!$A$5:$EP$5,DF$1) / SUMIFS(Entry!$C$6:$EP$6,Entry!$C$4:$EP$4,DF$2,Entry!$C$5:$EP$5,DF$1))</f>
        <v/>
      </c>
      <c r="DG10" s="222" t="str">
        <f aca="false">IF(OR($B10="",DG$2=""),"",SUMIFS(INDEX(Tbl_Marks,MATCH($B10,Tbl_Student_Names,0),),Entry!$A$4:$EP$4,DG$2,Entry!$A$5:$EP$5,DG$1) / SUMIFS(Entry!$C$6:$EP$6,Entry!$C$4:$EP$4,DG$2,Entry!$C$5:$EP$5,DG$1))</f>
        <v/>
      </c>
      <c r="DH10" s="222" t="str">
        <f aca="false">IF(OR($B10="",DH$2=""),"",SUMIFS(INDEX(Tbl_Marks,MATCH($B10,Tbl_Student_Names,0),),Entry!$A$4:$EP$4,DH$2,Entry!$A$5:$EP$5,DH$1) / SUMIFS(Entry!$C$6:$EP$6,Entry!$C$4:$EP$4,DH$2,Entry!$C$5:$EP$5,DH$1))</f>
        <v/>
      </c>
      <c r="DI10" s="222" t="str">
        <f aca="false">IF(OR($B10="",DI$2=""),"",SUMIFS(INDEX(Tbl_Marks,MATCH($B10,Tbl_Student_Names,0),),Entry!$A$4:$EP$4,DI$2,Entry!$A$5:$EP$5,DI$1) / SUMIFS(Entry!$C$6:$EP$6,Entry!$C$4:$EP$4,DI$2,Entry!$C$5:$EP$5,DI$1))</f>
        <v/>
      </c>
      <c r="DJ10" s="222" t="str">
        <f aca="false">IF(OR($B10="",DJ$2=""),"",SUMIFS(INDEX(Tbl_Marks,MATCH($B10,Tbl_Student_Names,0),),Entry!$A$4:$EP$4,DJ$2,Entry!$A$5:$EP$5,DJ$1) / SUMIFS(Entry!$C$6:$EP$6,Entry!$C$4:$EP$4,DJ$2,Entry!$C$5:$EP$5,DJ$1))</f>
        <v/>
      </c>
      <c r="DK10" s="222" t="str">
        <f aca="false">IF(OR($B10="",DK$2=""),"",SUMIFS(INDEX(Tbl_Marks,MATCH($B10,Tbl_Student_Names,0),),Entry!$A$4:$EP$4,DK$2,Entry!$A$5:$EP$5,DK$1) / SUMIFS(Entry!$C$6:$EP$6,Entry!$C$4:$EP$4,DK$2,Entry!$C$5:$EP$5,DK$1))</f>
        <v/>
      </c>
      <c r="DL10" s="222" t="str">
        <f aca="false">IF(OR($B10="",DL$2=""),"",SUMIFS(INDEX(Tbl_Marks,MATCH($B10,Tbl_Student_Names,0),),Entry!$A$4:$EP$4,DL$2,Entry!$A$5:$EP$5,DL$1) / SUMIFS(Entry!$C$6:$EP$6,Entry!$C$4:$EP$4,DL$2,Entry!$C$5:$EP$5,DL$1))</f>
        <v/>
      </c>
      <c r="DM10" s="222" t="str">
        <f aca="false">IF(OR($B10="",DM$2=""),"",SUMIFS(INDEX(Tbl_Marks,MATCH($B10,Tbl_Student_Names,0),),Entry!$A$4:$EP$4,DM$2,Entry!$A$5:$EP$5,DM$1) / SUMIFS(Entry!$C$6:$EP$6,Entry!$C$4:$EP$4,DM$2,Entry!$C$5:$EP$5,DM$1))</f>
        <v/>
      </c>
      <c r="DN10" s="222" t="str">
        <f aca="false">IF(OR($B10="",DN$2=""),"",SUMIFS(INDEX(Tbl_Marks,MATCH($B10,Tbl_Student_Names,0),),Entry!$A$4:$EP$4,DN$2,Entry!$A$5:$EP$5,DN$1) / SUMIFS(Entry!$C$6:$EP$6,Entry!$C$4:$EP$4,DN$2,Entry!$C$5:$EP$5,DN$1))</f>
        <v/>
      </c>
      <c r="DO10" s="222" t="str">
        <f aca="false">IF(OR($B10="",DO$2=""),"",SUMIFS(INDEX(Tbl_Marks,MATCH($B10,Tbl_Student_Names,0),),Entry!$A$4:$EP$4,DO$2,Entry!$A$5:$EP$5,DO$1) / SUMIFS(Entry!$C$6:$EP$6,Entry!$C$4:$EP$4,DO$2,Entry!$C$5:$EP$5,DO$1))</f>
        <v/>
      </c>
      <c r="DP10" s="222" t="str">
        <f aca="false">IF(OR($B10="",DP$2=""),"",SUMIFS(INDEX(Tbl_Marks,MATCH($B10,Tbl_Student_Names,0),),Entry!$A$4:$EP$4,DP$2,Entry!$A$5:$EP$5,DP$1) / SUMIFS(Entry!$C$6:$EP$6,Entry!$C$4:$EP$4,DP$2,Entry!$C$5:$EP$5,DP$1))</f>
        <v/>
      </c>
      <c r="DQ10" s="222" t="str">
        <f aca="false">IF(OR($B10="",DQ$2=""),"",SUMIFS(INDEX(Tbl_Marks,MATCH($B10,Tbl_Student_Names,0),),Entry!$A$4:$EP$4,DQ$2,Entry!$A$5:$EP$5,DQ$1) / SUMIFS(Entry!$C$6:$EP$6,Entry!$C$4:$EP$4,DQ$2,Entry!$C$5:$EP$5,DQ$1))</f>
        <v/>
      </c>
      <c r="DR10" s="222" t="str">
        <f aca="false">IF(OR($B10="",DR$2=""),"",SUMIFS(INDEX(Tbl_Marks,MATCH($B10,Tbl_Student_Names,0),),Entry!$A$4:$EP$4,DR$2,Entry!$A$5:$EP$5,DR$1) / SUMIFS(Entry!$C$6:$EP$6,Entry!$C$4:$EP$4,DR$2,Entry!$C$5:$EP$5,DR$1))</f>
        <v/>
      </c>
      <c r="DS10" s="222" t="str">
        <f aca="false">IF(OR($B10="",DS$2=""),"",SUMIFS(INDEX(Tbl_Marks,MATCH($B10,Tbl_Student_Names,0),),Entry!$A$4:$EP$4,DS$2,Entry!$A$5:$EP$5,DS$1) / SUMIFS(Entry!$C$6:$EP$6,Entry!$C$4:$EP$4,DS$2,Entry!$C$5:$EP$5,DS$1))</f>
        <v/>
      </c>
      <c r="DT10" s="222" t="str">
        <f aca="false">IF(OR($B10="",DT$2=""),"",SUMIFS(INDEX(Tbl_Marks,MATCH($B10,Tbl_Student_Names,0),),Entry!$A$4:$EP$4,DT$2,Entry!$A$5:$EP$5,DT$1) / SUMIFS(Entry!$C$6:$EP$6,Entry!$C$4:$EP$4,DT$2,Entry!$C$5:$EP$5,DT$1))</f>
        <v/>
      </c>
      <c r="DU10" s="222" t="str">
        <f aca="false">IF(OR($B10="",DU$2=""),"",SUMIFS(INDEX(Tbl_Marks,MATCH($B10,Tbl_Student_Names,0),),Entry!$A$4:$EP$4,DU$2,Entry!$A$5:$EP$5,DU$1) / SUMIFS(Entry!$C$6:$EP$6,Entry!$C$4:$EP$4,DU$2,Entry!$C$5:$EP$5,DU$1))</f>
        <v/>
      </c>
      <c r="DV10" s="222" t="str">
        <f aca="false">IF(OR($B10="",DV$2=""),"",SUMIFS(INDEX(Tbl_Marks,MATCH($B10,Tbl_Student_Names,0),),Entry!$A$4:$EP$4,DV$2,Entry!$A$5:$EP$5,DV$1) / SUMIFS(Entry!$C$6:$EP$6,Entry!$C$4:$EP$4,DV$2,Entry!$C$5:$EP$5,DV$1))</f>
        <v/>
      </c>
      <c r="DW10" s="222" t="str">
        <f aca="false">IF(OR($B10="",DW$2=""),"",SUMIFS(INDEX(Tbl_Marks,MATCH($B10,Tbl_Student_Names,0),),Entry!$A$4:$EP$4,DW$2,Entry!$A$5:$EP$5,DW$1) / SUMIFS(Entry!$C$6:$EP$6,Entry!$C$4:$EP$4,DW$2,Entry!$C$5:$EP$5,DW$1))</f>
        <v/>
      </c>
      <c r="DX10" s="222" t="str">
        <f aca="false">IF(OR($B10="",DX$2=""),"",SUMIFS(INDEX(Tbl_Marks,MATCH($B10,Tbl_Student_Names,0),),Entry!$A$4:$EP$4,DX$2,Entry!$A$5:$EP$5,DX$1) / SUMIFS(Entry!$C$6:$EP$6,Entry!$C$4:$EP$4,DX$2,Entry!$C$5:$EP$5,DX$1))</f>
        <v/>
      </c>
      <c r="DY10" s="222" t="str">
        <f aca="false">IF(OR($B10="",DY$2=""),"",SUMIFS(INDEX(Tbl_Marks,MATCH($B10,Tbl_Student_Names,0),),Entry!$A$4:$EP$4,DY$2,Entry!$A$5:$EP$5,DY$1) / SUMIFS(Entry!$C$6:$EP$6,Entry!$C$4:$EP$4,DY$2,Entry!$C$5:$EP$5,DY$1))</f>
        <v/>
      </c>
      <c r="DZ10" s="222" t="str">
        <f aca="false">IF(OR($B10="",DZ$2=""),"",SUMIFS(INDEX(Tbl_Marks,MATCH($B10,Tbl_Student_Names,0),),Entry!$A$4:$EP$4,DZ$2,Entry!$A$5:$EP$5,DZ$1) / SUMIFS(Entry!$C$6:$EP$6,Entry!$C$4:$EP$4,DZ$2,Entry!$C$5:$EP$5,DZ$1))</f>
        <v/>
      </c>
      <c r="EA10" s="222" t="str">
        <f aca="false">IF(OR($B10="",EA$2=""),"",SUMIFS(INDEX(Tbl_Marks,MATCH($B10,Tbl_Student_Names,0),),Entry!$A$4:$EP$4,EA$2,Entry!$A$5:$EP$5,EA$1) / SUMIFS(Entry!$C$6:$EP$6,Entry!$C$4:$EP$4,EA$2,Entry!$C$5:$EP$5,EA$1))</f>
        <v/>
      </c>
      <c r="EB10" s="222" t="str">
        <f aca="false">IF(OR($B10="",EB$2=""),"",SUMIFS(INDEX(Tbl_Marks,MATCH($B10,Tbl_Student_Names,0),),Entry!$A$4:$EP$4,EB$2,Entry!$A$5:$EP$5,EB$1) / SUMIFS(Entry!$C$6:$EP$6,Entry!$C$4:$EP$4,EB$2,Entry!$C$5:$EP$5,EB$1))</f>
        <v/>
      </c>
      <c r="EC10" s="222" t="str">
        <f aca="false">IF(OR($B10="",EC$2=""),"",SUMIFS(INDEX(Tbl_Marks,MATCH($B10,Tbl_Student_Names,0),),Entry!$A$4:$EP$4,EC$2,Entry!$A$5:$EP$5,EC$1) / SUMIFS(Entry!$C$6:$EP$6,Entry!$C$4:$EP$4,EC$2,Entry!$C$5:$EP$5,EC$1))</f>
        <v/>
      </c>
      <c r="ED10" s="222" t="str">
        <f aca="false">IF(OR($B10="",ED$2=""),"",SUMIFS(INDEX(Tbl_Marks,MATCH($B10,Tbl_Student_Names,0),),Entry!$A$4:$EP$4,ED$2,Entry!$A$5:$EP$5,ED$1) / SUMIFS(Entry!$C$6:$EP$6,Entry!$C$4:$EP$4,ED$2,Entry!$C$5:$EP$5,ED$1))</f>
        <v/>
      </c>
      <c r="EE10" s="222" t="str">
        <f aca="false">IF(OR($B10="",EE$2=""),"",SUMIFS(INDEX(Tbl_Marks,MATCH($B10,Tbl_Student_Names,0),),Entry!$A$4:$EP$4,EE$2,Entry!$A$5:$EP$5,EE$1) / SUMIFS(Entry!$C$6:$EP$6,Entry!$C$4:$EP$4,EE$2,Entry!$C$5:$EP$5,EE$1))</f>
        <v/>
      </c>
      <c r="EF10" s="222" t="str">
        <f aca="false">IF(OR($B10="",EF$2=""),"",SUMIFS(INDEX(Tbl_Marks,MATCH($B10,Tbl_Student_Names,0),),Entry!$A$4:$EP$4,EF$2,Entry!$A$5:$EP$5,EF$1) / SUMIFS(Entry!$C$6:$EP$6,Entry!$C$4:$EP$4,EF$2,Entry!$C$5:$EP$5,EF$1))</f>
        <v/>
      </c>
      <c r="EG10" s="222" t="str">
        <f aca="false">IF(OR($B10="",EG$2=""),"",SUMIFS(INDEX(Tbl_Marks,MATCH($B10,Tbl_Student_Names,0),),Entry!$A$4:$EP$4,EG$2,Entry!$A$5:$EP$5,EG$1) / SUMIFS(Entry!$C$6:$EP$6,Entry!$C$4:$EP$4,EG$2,Entry!$C$5:$EP$5,EG$1))</f>
        <v/>
      </c>
      <c r="EH10" s="222" t="str">
        <f aca="false">IF(OR($B10="",EH$2=""),"",SUMIFS(INDEX(Tbl_Marks,MATCH($B10,Tbl_Student_Names,0),),Entry!$A$4:$EP$4,EH$2,Entry!$A$5:$EP$5,EH$1) / SUMIFS(Entry!$C$6:$EP$6,Entry!$C$4:$EP$4,EH$2,Entry!$C$5:$EP$5,EH$1))</f>
        <v/>
      </c>
      <c r="EI10" s="222" t="str">
        <f aca="false">IF(OR($B10="",EI$2=""),"",SUMIFS(INDEX(Tbl_Marks,MATCH($B10,Tbl_Student_Names,0),),Entry!$A$4:$EP$4,EI$2,Entry!$A$5:$EP$5,EI$1) / SUMIFS(Entry!$C$6:$EP$6,Entry!$C$4:$EP$4,EI$2,Entry!$C$5:$EP$5,EI$1))</f>
        <v/>
      </c>
      <c r="EJ10" s="222" t="str">
        <f aca="false">IF(OR($B10="",EJ$2=""),"",SUMIFS(INDEX(Tbl_Marks,MATCH($B10,Tbl_Student_Names,0),),Entry!$A$4:$EP$4,EJ$2,Entry!$A$5:$EP$5,EJ$1) / SUMIFS(Entry!$C$6:$EP$6,Entry!$C$4:$EP$4,EJ$2,Entry!$C$5:$EP$5,EJ$1))</f>
        <v/>
      </c>
      <c r="EK10" s="222" t="str">
        <f aca="false">IF(OR($B10="",EK$2=""),"",SUMIFS(INDEX(Tbl_Marks,MATCH($B10,Tbl_Student_Names,0),),Entry!$A$4:$EP$4,EK$2,Entry!$A$5:$EP$5,EK$1) / SUMIFS(Entry!$C$6:$EP$6,Entry!$C$4:$EP$4,EK$2,Entry!$C$5:$EP$5,EK$1))</f>
        <v/>
      </c>
      <c r="EL10" s="222" t="str">
        <f aca="false">IF(OR($B10="",EL$2=""),"",SUMIFS(INDEX(Tbl_Marks,MATCH($B10,Tbl_Student_Names,0),),Entry!$A$4:$EP$4,EL$2,Entry!$A$5:$EP$5,EL$1) / SUMIFS(Entry!$C$6:$EP$6,Entry!$C$4:$EP$4,EL$2,Entry!$C$5:$EP$5,EL$1))</f>
        <v/>
      </c>
      <c r="EM10" s="222" t="str">
        <f aca="false">IF(OR($B10="",EM$2=""),"",SUMIFS(INDEX(Tbl_Marks,MATCH($B10,Tbl_Student_Names,0),),Entry!$A$4:$EP$4,EM$2,Entry!$A$5:$EP$5,EM$1) / SUMIFS(Entry!$C$6:$EP$6,Entry!$C$4:$EP$4,EM$2,Entry!$C$5:$EP$5,EM$1))</f>
        <v/>
      </c>
      <c r="EN10" s="222" t="str">
        <f aca="false">IF(OR($B10="",EN$2=""),"",SUMIFS(INDEX(Tbl_Marks,MATCH($B10,Tbl_Student_Names,0),),Entry!$A$4:$EP$4,EN$2,Entry!$A$5:$EP$5,EN$1) / SUMIFS(Entry!$C$6:$EP$6,Entry!$C$4:$EP$4,EN$2,Entry!$C$5:$EP$5,EN$1))</f>
        <v/>
      </c>
      <c r="EO10" s="222" t="str">
        <f aca="false">IF(OR($B10="",EO$2=""),"",SUMIFS(INDEX(Tbl_Marks,MATCH($B10,Tbl_Student_Names,0),),Entry!$A$4:$EP$4,EO$2,Entry!$A$5:$EP$5,EO$1) / SUMIFS(Entry!$C$6:$EP$6,Entry!$C$4:$EP$4,EO$2,Entry!$C$5:$EP$5,EO$1))</f>
        <v/>
      </c>
      <c r="EP10" s="222" t="str">
        <f aca="false">IF(OR($B10="",EP$2=""),"",SUMIFS(INDEX(Tbl_Marks,MATCH($B10,Tbl_Student_Names,0),),Entry!$A$4:$EP$4,EP$2,Entry!$A$5:$EP$5,EP$1) / SUMIFS(Entry!$C$6:$EP$6,Entry!$C$4:$EP$4,EP$2,Entry!$C$5:$EP$5,EP$1))</f>
        <v/>
      </c>
      <c r="EQ10" s="222" t="str">
        <f aca="false">IF(OR($B10="",EQ$2=""),"",SUMIFS(INDEX(Tbl_Marks,MATCH($B10,Tbl_Student_Names,0),),Entry!$A$4:$EP$4,EQ$2,Entry!$A$5:$EP$5,EQ$1) / SUMIFS(Entry!$C$6:$EP$6,Entry!$C$4:$EP$4,EQ$2,Entry!$C$5:$EP$5,EQ$1))</f>
        <v/>
      </c>
      <c r="ER10" s="222" t="str">
        <f aca="false">IF(OR($B10="",ER$2=""),"",SUMIFS(INDEX(Tbl_Marks,MATCH($B10,Tbl_Student_Names,0),),Entry!$A$4:$EP$4,ER$2,Entry!$A$5:$EP$5,ER$1) / SUMIFS(Entry!$C$6:$EP$6,Entry!$C$4:$EP$4,ER$2,Entry!$C$5:$EP$5,ER$1))</f>
        <v/>
      </c>
      <c r="ES10" s="222" t="str">
        <f aca="false">IF(OR($B10="",ES$2=""),"",SUMIFS(INDEX(Tbl_Marks,MATCH($B10,Tbl_Student_Names,0),),Entry!$A$4:$EP$4,ES$2,Entry!$A$5:$EP$5,ES$1) / SUMIFS(Entry!$C$6:$EP$6,Entry!$C$4:$EP$4,ES$2,Entry!$C$5:$EP$5,ES$1))</f>
        <v/>
      </c>
      <c r="ET10" s="222" t="str">
        <f aca="false">IF(OR($B10="",ET$2=""),"",SUMIFS(INDEX(Tbl_Marks,MATCH($B10,Tbl_Student_Names,0),),Entry!$A$4:$EP$4,ET$2,Entry!$A$5:$EP$5,ET$1) / SUMIFS(Entry!$C$6:$EP$6,Entry!$C$4:$EP$4,ET$2,Entry!$C$5:$EP$5,ET$1))</f>
        <v/>
      </c>
      <c r="EU10" s="222" t="str">
        <f aca="false">IF(OR($B10="",EU$2=""),"",SUMIFS(INDEX(Tbl_Marks,MATCH($B10,Tbl_Student_Names,0),),Entry!$A$4:$EP$4,EU$2,Entry!$A$5:$EP$5,EU$1) / SUMIFS(Entry!$C$6:$EP$6,Entry!$C$4:$EP$4,EU$2,Entry!$C$5:$EP$5,EU$1))</f>
        <v/>
      </c>
      <c r="EV10" s="222" t="str">
        <f aca="false">IF(OR($B10="",EV$2=""),"",SUMIFS(INDEX(Tbl_Marks,MATCH($B10,Tbl_Student_Names,0),),Entry!$A$4:$EP$4,EV$2,Entry!$A$5:$EP$5,EV$1) / SUMIFS(Entry!$C$6:$EP$6,Entry!$C$4:$EP$4,EV$2,Entry!$C$5:$EP$5,EV$1))</f>
        <v/>
      </c>
      <c r="EW10" s="222" t="str">
        <f aca="false">IF(OR($B10="",EW$2=""),"",SUMIFS(INDEX(Tbl_Marks,MATCH($B10,Tbl_Student_Names,0),),Entry!$A$4:$EP$4,EW$2,Entry!$A$5:$EP$5,EW$1) / SUMIFS(Entry!$C$6:$EP$6,Entry!$C$4:$EP$4,EW$2,Entry!$C$5:$EP$5,EW$1))</f>
        <v/>
      </c>
      <c r="EX10" s="222" t="str">
        <f aca="false">IF(OR($B10="",EX$2=""),"",SUMIFS(INDEX(Tbl_Marks,MATCH($B10,Tbl_Student_Names,0),),Entry!$A$4:$EP$4,EX$2,Entry!$A$5:$EP$5,EX$1) / SUMIFS(Entry!$C$6:$EP$6,Entry!$C$4:$EP$4,EX$2,Entry!$C$5:$EP$5,EX$1))</f>
        <v/>
      </c>
      <c r="EY10" s="222" t="str">
        <f aca="false">IF(OR($B10="",EY$2=""),"",SUMIFS(INDEX(Tbl_Marks,MATCH($B10,Tbl_Student_Names,0),),Entry!$A$4:$EP$4,EY$2,Entry!$A$5:$EP$5,EY$1) / SUMIFS(Entry!$C$6:$EP$6,Entry!$C$4:$EP$4,EY$2,Entry!$C$5:$EP$5,EY$1))</f>
        <v/>
      </c>
      <c r="EZ10" s="222" t="str">
        <f aca="false">IF(OR($B10="",EZ$2=""),"",SUMIFS(INDEX(Tbl_Marks,MATCH($B10,Tbl_Student_Names,0),),Entry!$A$4:$EP$4,EZ$2,Entry!$A$5:$EP$5,EZ$1) / SUMIFS(Entry!$C$6:$EP$6,Entry!$C$4:$EP$4,EZ$2,Entry!$C$5:$EP$5,EZ$1))</f>
        <v/>
      </c>
      <c r="FA10" s="222" t="str">
        <f aca="false">IF(OR($B10="",FA$2=""),"",SUMIFS(INDEX(Tbl_Marks,MATCH($B10,Tbl_Student_Names,0),),Entry!$A$4:$EP$4,FA$2,Entry!$A$5:$EP$5,FA$1) / SUMIFS(Entry!$C$6:$EP$6,Entry!$C$4:$EP$4,FA$2,Entry!$C$5:$EP$5,FA$1))</f>
        <v/>
      </c>
      <c r="FB10" s="222" t="str">
        <f aca="false">IF(OR($B10="",FB$2=""),"",SUMIFS(INDEX(Tbl_Marks,MATCH($B10,Tbl_Student_Names,0),),Entry!$A$4:$EP$4,FB$2,Entry!$A$5:$EP$5,FB$1) / SUMIFS(Entry!$C$6:$EP$6,Entry!$C$4:$EP$4,FB$2,Entry!$C$5:$EP$5,FB$1))</f>
        <v/>
      </c>
      <c r="FC10" s="222" t="str">
        <f aca="false">IF(OR($B10="",FC$2=""),"",SUMIFS(INDEX(Tbl_Marks,MATCH($B10,Tbl_Student_Names,0),),Entry!$A$4:$EP$4,FC$2,Entry!$A$5:$EP$5,FC$1) / SUMIFS(Entry!$C$6:$EP$6,Entry!$C$4:$EP$4,FC$2,Entry!$C$5:$EP$5,FC$1))</f>
        <v/>
      </c>
      <c r="FD10" s="222" t="str">
        <f aca="false">IF(OR($B10="",FD$2=""),"",SUMIFS(INDEX(Tbl_Marks,MATCH($B10,Tbl_Student_Names,0),),Entry!$A$4:$EP$4,FD$2,Entry!$A$5:$EP$5,FD$1) / SUMIFS(Entry!$C$6:$EP$6,Entry!$C$4:$EP$4,FD$2,Entry!$C$5:$EP$5,FD$1))</f>
        <v/>
      </c>
      <c r="FE10" s="222" t="str">
        <f aca="false">IF(OR($B10="",FE$2=""),"",SUMIFS(INDEX(Tbl_Marks,MATCH($B10,Tbl_Student_Names,0),),Entry!$A$4:$EP$4,FE$2,Entry!$A$5:$EP$5,FE$1) / SUMIFS(Entry!$C$6:$EP$6,Entry!$C$4:$EP$4,FE$2,Entry!$C$5:$EP$5,FE$1))</f>
        <v/>
      </c>
      <c r="FF10" s="222" t="str">
        <f aca="false">IF(OR($B10="",FF$2=""),"",SUMIFS(INDEX(Tbl_Marks,MATCH($B10,Tbl_Student_Names,0),),Entry!$A$4:$EP$4,FF$2,Entry!$A$5:$EP$5,FF$1) / SUMIFS(Entry!$C$6:$EP$6,Entry!$C$4:$EP$4,FF$2,Entry!$C$5:$EP$5,FF$1))</f>
        <v/>
      </c>
      <c r="FG10" s="222" t="str">
        <f aca="false">IF(OR($B10="",FG$2=""),"",SUMIFS(INDEX(Tbl_Marks,MATCH($B10,Tbl_Student_Names,0),),Entry!$A$4:$EP$4,FG$2,Entry!$A$5:$EP$5,FG$1) / SUMIFS(Entry!$C$6:$EP$6,Entry!$C$4:$EP$4,FG$2,Entry!$C$5:$EP$5,FG$1))</f>
        <v/>
      </c>
      <c r="FH10" s="222" t="str">
        <f aca="false">IF(OR($B10="",FH$2=""),"",SUMIFS(INDEX(Tbl_Marks,MATCH($B10,Tbl_Student_Names,0),),Entry!$A$4:$EP$4,FH$2,Entry!$A$5:$EP$5,FH$1) / SUMIFS(Entry!$C$6:$EP$6,Entry!$C$4:$EP$4,FH$2,Entry!$C$5:$EP$5,FH$1))</f>
        <v/>
      </c>
      <c r="FI10" s="222" t="str">
        <f aca="false">IF(OR($B10="",FI$2=""),"",SUMIFS(INDEX(Tbl_Marks,MATCH($B10,Tbl_Student_Names,0),),Entry!$A$4:$EP$4,FI$2,Entry!$A$5:$EP$5,FI$1) / SUMIFS(Entry!$C$6:$EP$6,Entry!$C$4:$EP$4,FI$2,Entry!$C$5:$EP$5,FI$1))</f>
        <v/>
      </c>
      <c r="FJ10" s="222" t="str">
        <f aca="false">IF(OR($B10="",FJ$2=""),"",SUMIFS(INDEX(Tbl_Marks,MATCH($B10,Tbl_Student_Names,0),),Entry!$A$4:$EP$4,FJ$2,Entry!$A$5:$EP$5,FJ$1) / SUMIFS(Entry!$C$6:$EP$6,Entry!$C$4:$EP$4,FJ$2,Entry!$C$5:$EP$5,FJ$1))</f>
        <v/>
      </c>
      <c r="FK10" s="222" t="str">
        <f aca="false">IF(OR($B10="",FK$2=""),"",SUMIFS(INDEX(Tbl_Marks,MATCH($B10,Tbl_Student_Names,0),),Entry!$A$4:$EP$4,FK$2,Entry!$A$5:$EP$5,FK$1) / SUMIFS(Entry!$C$6:$EP$6,Entry!$C$4:$EP$4,FK$2,Entry!$C$5:$EP$5,FK$1))</f>
        <v/>
      </c>
      <c r="FL10" s="222" t="str">
        <f aca="false">IF(OR($B10="",FL$2=""),"",SUMIFS(INDEX(Tbl_Marks,MATCH($B10,Tbl_Student_Names,0),),Entry!$A$4:$EP$4,FL$2,Entry!$A$5:$EP$5,FL$1) / SUMIFS(Entry!$C$6:$EP$6,Entry!$C$4:$EP$4,FL$2,Entry!$C$5:$EP$5,FL$1))</f>
        <v/>
      </c>
      <c r="FM10" s="222" t="str">
        <f aca="false">IF(OR($B10="",FM$2=""),"",SUMIFS(INDEX(Tbl_Marks,MATCH($B10,Tbl_Student_Names,0),),Entry!$A$4:$EP$4,FM$2,Entry!$A$5:$EP$5,FM$1) / SUMIFS(Entry!$C$6:$EP$6,Entry!$C$4:$EP$4,FM$2,Entry!$C$5:$EP$5,FM$1))</f>
        <v/>
      </c>
      <c r="FN10" s="222" t="str">
        <f aca="false">IF(OR($B10="",FN$2=""),"",SUMIFS(INDEX(Tbl_Marks,MATCH($B10,Tbl_Student_Names,0),),Entry!$A$4:$EP$4,FN$2,Entry!$A$5:$EP$5,FN$1) / SUMIFS(Entry!$C$6:$EP$6,Entry!$C$4:$EP$4,FN$2,Entry!$C$5:$EP$5,FN$1))</f>
        <v/>
      </c>
      <c r="FO10" s="222" t="str">
        <f aca="false">IF(OR($B10="",FO$2=""),"",SUMIFS(INDEX(Tbl_Marks,MATCH($B10,Tbl_Student_Names,0),),Entry!$A$4:$EP$4,FO$2,Entry!$A$5:$EP$5,FO$1) / SUMIFS(Entry!$C$6:$EP$6,Entry!$C$4:$EP$4,FO$2,Entry!$C$5:$EP$5,FO$1))</f>
        <v/>
      </c>
      <c r="FP10" s="222" t="str">
        <f aca="false">IF(OR($B10="",FP$2=""),"",SUMIFS(INDEX(Tbl_Marks,MATCH($B10,Tbl_Student_Names,0),),Entry!$A$4:$EP$4,FP$2,Entry!$A$5:$EP$5,FP$1) / SUMIFS(Entry!$C$6:$EP$6,Entry!$C$4:$EP$4,FP$2,Entry!$C$5:$EP$5,FP$1))</f>
        <v/>
      </c>
      <c r="FQ10" s="222" t="str">
        <f aca="false">IF(OR($B10="",FQ$2=""),"",SUMIFS(INDEX(Tbl_Marks,MATCH($B10,Tbl_Student_Names,0),),Entry!$A$4:$EP$4,FQ$2,Entry!$A$5:$EP$5,FQ$1) / SUMIFS(Entry!$C$6:$EP$6,Entry!$C$4:$EP$4,FQ$2,Entry!$C$5:$EP$5,FQ$1))</f>
        <v/>
      </c>
      <c r="FR10" s="222" t="str">
        <f aca="false">IF(OR($B10="",FR$2=""),"",SUMIFS(INDEX(Tbl_Marks,MATCH($B10,Tbl_Student_Names,0),),Entry!$A$4:$EP$4,FR$2,Entry!$A$5:$EP$5,FR$1) / SUMIFS(Entry!$C$6:$EP$6,Entry!$C$4:$EP$4,FR$2,Entry!$C$5:$EP$5,FR$1))</f>
        <v/>
      </c>
      <c r="FS10" s="222" t="str">
        <f aca="false">IF(OR($B10="",FS$2=""),"",SUMIFS(INDEX(Tbl_Marks,MATCH($B10,Tbl_Student_Names,0),),Entry!$A$4:$EP$4,FS$2,Entry!$A$5:$EP$5,FS$1) / SUMIFS(Entry!$C$6:$EP$6,Entry!$C$4:$EP$4,FS$2,Entry!$C$5:$EP$5,FS$1))</f>
        <v/>
      </c>
      <c r="FT10" s="222" t="str">
        <f aca="false">IF(OR($B10="",FT$2=""),"",SUMIFS(INDEX(Tbl_Marks,MATCH($B10,Tbl_Student_Names,0),),Entry!$A$4:$EP$4,FT$2,Entry!$A$5:$EP$5,FT$1) / SUMIFS(Entry!$C$6:$EP$6,Entry!$C$4:$EP$4,FT$2,Entry!$C$5:$EP$5,FT$1))</f>
        <v/>
      </c>
      <c r="FU10" s="222" t="str">
        <f aca="false">IF(OR($B10="",FU$2=""),"",SUMIFS(INDEX(Tbl_Marks,MATCH($B10,Tbl_Student_Names,0),),Entry!$A$4:$EP$4,FU$2,Entry!$A$5:$EP$5,FU$1) / SUMIFS(Entry!$C$6:$EP$6,Entry!$C$4:$EP$4,FU$2,Entry!$C$5:$EP$5,FU$1))</f>
        <v/>
      </c>
      <c r="FV10" s="222" t="str">
        <f aca="false">IF(OR($B10="",FV$2=""),"",SUMIFS(INDEX(Tbl_Marks,MATCH($B10,Tbl_Student_Names,0),),Entry!$A$4:$EP$4,FV$2,Entry!$A$5:$EP$5,FV$1) / SUMIFS(Entry!$C$6:$EP$6,Entry!$C$4:$EP$4,FV$2,Entry!$C$5:$EP$5,FV$1))</f>
        <v/>
      </c>
      <c r="FW10" s="222" t="str">
        <f aca="false">IF(OR($B10="",FW$2=""),"",SUMIFS(INDEX(Tbl_Marks,MATCH($B10,Tbl_Student_Names,0),),Entry!$A$4:$EP$4,FW$2,Entry!$A$5:$EP$5,FW$1) / SUMIFS(Entry!$C$6:$EP$6,Entry!$C$4:$EP$4,FW$2,Entry!$C$5:$EP$5,FW$1))</f>
        <v/>
      </c>
      <c r="FX10" s="222" t="str">
        <f aca="false">IF(OR($B10="",FX$2=""),"",SUMIFS(INDEX(Tbl_Marks,MATCH($B10,Tbl_Student_Names,0),),Entry!$A$4:$EP$4,FX$2,Entry!$A$5:$EP$5,FX$1) / SUMIFS(Entry!$C$6:$EP$6,Entry!$C$4:$EP$4,FX$2,Entry!$C$5:$EP$5,FX$1))</f>
        <v/>
      </c>
      <c r="FY10" s="222" t="str">
        <f aca="false">IF(OR($B10="",FY$2=""),"",SUMIFS(INDEX(Tbl_Marks,MATCH($B10,Tbl_Student_Names,0),),Entry!$A$4:$EP$4,FY$2,Entry!$A$5:$EP$5,FY$1) / SUMIFS(Entry!$C$6:$EP$6,Entry!$C$4:$EP$4,FY$2,Entry!$C$5:$EP$5,FY$1))</f>
        <v/>
      </c>
      <c r="FZ10" s="222" t="str">
        <f aca="false">IF(OR($B10="",FZ$2=""),"",SUMIFS(INDEX(Tbl_Marks,MATCH($B10,Tbl_Student_Names,0),),Entry!$A$4:$EP$4,FZ$2,Entry!$A$5:$EP$5,FZ$1) / SUMIFS(Entry!$C$6:$EP$6,Entry!$C$4:$EP$4,FZ$2,Entry!$C$5:$EP$5,FZ$1))</f>
        <v/>
      </c>
      <c r="GA10" s="222" t="str">
        <f aca="false">IF(OR($B10="",GA$2=""),"",SUMIFS(INDEX(Tbl_Marks,MATCH($B10,Tbl_Student_Names,0),),Entry!$A$4:$EP$4,GA$2,Entry!$A$5:$EP$5,GA$1) / SUMIFS(Entry!$C$6:$EP$6,Entry!$C$4:$EP$4,GA$2,Entry!$C$5:$EP$5,GA$1))</f>
        <v/>
      </c>
      <c r="GB10" s="222" t="str">
        <f aca="false">IF(OR($B10="",GB$2=""),"",SUMIFS(INDEX(Tbl_Marks,MATCH($B10,Tbl_Student_Names,0),),Entry!$A$4:$EP$4,GB$2,Entry!$A$5:$EP$5,GB$1) / SUMIFS(Entry!$C$6:$EP$6,Entry!$C$4:$EP$4,GB$2,Entry!$C$5:$EP$5,GB$1))</f>
        <v/>
      </c>
      <c r="GC10" s="222" t="str">
        <f aca="false">IF(OR($B10="",GC$2=""),"",SUMIFS(INDEX(Tbl_Marks,MATCH($B10,Tbl_Student_Names,0),),Entry!$A$4:$EP$4,GC$2,Entry!$A$5:$EP$5,GC$1) / SUMIFS(Entry!$C$6:$EP$6,Entry!$C$4:$EP$4,GC$2,Entry!$C$5:$EP$5,GC$1))</f>
        <v/>
      </c>
      <c r="GD10" s="222" t="str">
        <f aca="false">IF(OR($B10="",GD$2=""),"",SUMIFS(INDEX(Tbl_Marks,MATCH($B10,Tbl_Student_Names,0),),Entry!$A$4:$EP$4,GD$2,Entry!$A$5:$EP$5,GD$1) / SUMIFS(Entry!$C$6:$EP$6,Entry!$C$4:$EP$4,GD$2,Entry!$C$5:$EP$5,GD$1))</f>
        <v/>
      </c>
      <c r="GE10" s="222" t="str">
        <f aca="false">IF(OR($B10="",GE$2=""),"",SUMIFS(INDEX(Tbl_Marks,MATCH($B10,Tbl_Student_Names,0),),Entry!$A$4:$EP$4,GE$2,Entry!$A$5:$EP$5,GE$1) / SUMIFS(Entry!$C$6:$EP$6,Entry!$C$4:$EP$4,GE$2,Entry!$C$5:$EP$5,GE$1))</f>
        <v/>
      </c>
      <c r="GF10" s="222" t="str">
        <f aca="false">IF(OR($B10="",GF$2=""),"",SUMIFS(INDEX(Tbl_Marks,MATCH($B10,Tbl_Student_Names,0),),Entry!$A$4:$EP$4,GF$2,Entry!$A$5:$EP$5,GF$1) / SUMIFS(Entry!$C$6:$EP$6,Entry!$C$4:$EP$4,GF$2,Entry!$C$5:$EP$5,GF$1))</f>
        <v/>
      </c>
      <c r="GG10" s="222" t="str">
        <f aca="false">IF(OR($B10="",GG$2=""),"",SUMIFS(INDEX(Tbl_Marks,MATCH($B10,Tbl_Student_Names,0),),Entry!$A$4:$EP$4,GG$2,Entry!$A$5:$EP$5,GG$1) / SUMIFS(Entry!$C$6:$EP$6,Entry!$C$4:$EP$4,GG$2,Entry!$C$5:$EP$5,GG$1))</f>
        <v/>
      </c>
      <c r="GH10" s="222" t="str">
        <f aca="false">IF(OR($B10="",GH$2=""),"",SUMIFS(INDEX(Tbl_Marks,MATCH($B10,Tbl_Student_Names,0),),Entry!$A$4:$EP$4,GH$2,Entry!$A$5:$EP$5,GH$1) / SUMIFS(Entry!$C$6:$EP$6,Entry!$C$4:$EP$4,GH$2,Entry!$C$5:$EP$5,GH$1))</f>
        <v/>
      </c>
      <c r="GI10" s="222" t="str">
        <f aca="false">IF(OR($B10="",GI$2=""),"",SUMIFS(INDEX(Tbl_Marks,MATCH($B10,Tbl_Student_Names,0),),Entry!$A$4:$EP$4,GI$2,Entry!$A$5:$EP$5,GI$1) / SUMIFS(Entry!$C$6:$EP$6,Entry!$C$4:$EP$4,GI$2,Entry!$C$5:$EP$5,GI$1))</f>
        <v/>
      </c>
      <c r="GJ10" s="222" t="str">
        <f aca="false">IF(OR($B10="",GJ$2=""),"",SUMIFS(INDEX(Tbl_Marks,MATCH($B10,Tbl_Student_Names,0),),Entry!$A$4:$EP$4,GJ$2,Entry!$A$5:$EP$5,GJ$1) / SUMIFS(Entry!$C$6:$EP$6,Entry!$C$4:$EP$4,GJ$2,Entry!$C$5:$EP$5,GJ$1))</f>
        <v/>
      </c>
      <c r="GK10" s="222" t="str">
        <f aca="false">IF(OR($B10="",GK$2=""),"",SUMIFS(INDEX(Tbl_Marks,MATCH($B10,Tbl_Student_Names,0),),Entry!$A$4:$EP$4,GK$2,Entry!$A$5:$EP$5,GK$1) / SUMIFS(Entry!$C$6:$EP$6,Entry!$C$4:$EP$4,GK$2,Entry!$C$5:$EP$5,GK$1))</f>
        <v/>
      </c>
      <c r="GL10" s="222" t="str">
        <f aca="false">IF(OR($B10="",GL$2=""),"",SUMIFS(INDEX(Tbl_Marks,MATCH($B10,Tbl_Student_Names,0),),Entry!$A$4:$EP$4,GL$2,Entry!$A$5:$EP$5,GL$1) / SUMIFS(Entry!$C$6:$EP$6,Entry!$C$4:$EP$4,GL$2,Entry!$C$5:$EP$5,GL$1))</f>
        <v/>
      </c>
      <c r="GM10" s="222" t="str">
        <f aca="false">IF(OR($B10="",GM$2=""),"",SUMIFS(INDEX(Tbl_Marks,MATCH($B10,Tbl_Student_Names,0),),Entry!$A$4:$EP$4,GM$2,Entry!$A$5:$EP$5,GM$1) / SUMIFS(Entry!$C$6:$EP$6,Entry!$C$4:$EP$4,GM$2,Entry!$C$5:$EP$5,GM$1))</f>
        <v/>
      </c>
      <c r="GN10" s="222" t="str">
        <f aca="false">IF(OR($B10="",GN$2=""),"",SUMIFS(INDEX(Tbl_Marks,MATCH($B10,Tbl_Student_Names,0),),Entry!$A$4:$EP$4,GN$2,Entry!$A$5:$EP$5,GN$1) / SUMIFS(Entry!$C$6:$EP$6,Entry!$C$4:$EP$4,GN$2,Entry!$C$5:$EP$5,GN$1))</f>
        <v/>
      </c>
      <c r="GO10" s="222" t="str">
        <f aca="false">IF(OR($B10="",GO$2=""),"",SUMIFS(INDEX(Tbl_Marks,MATCH($B10,Tbl_Student_Names,0),),Entry!$A$4:$EP$4,GO$2,Entry!$A$5:$EP$5,GO$1) / SUMIFS(Entry!$C$6:$EP$6,Entry!$C$4:$EP$4,GO$2,Entry!$C$5:$EP$5,GO$1))</f>
        <v/>
      </c>
      <c r="GP10" s="222" t="str">
        <f aca="false">IF(OR($B10="",GP$2=""),"",SUMIFS(INDEX(Tbl_Marks,MATCH($B10,Tbl_Student_Names,0),),Entry!$A$4:$EP$4,GP$2,Entry!$A$5:$EP$5,GP$1) / SUMIFS(Entry!$C$6:$EP$6,Entry!$C$4:$EP$4,GP$2,Entry!$C$5:$EP$5,GP$1))</f>
        <v/>
      </c>
      <c r="GQ10" s="223" t="str">
        <f aca="false" t="array" ref="GQ10:GQ10">IF(OR(GQ$1="",$B10=""),"",SUMPRODUCT(TRANSPOSE($BC10:$BN10),(Settings!$D$19:$D$30)))</f>
        <v/>
      </c>
      <c r="GR10" s="223" t="str">
        <f aca="false" t="array" ref="GR10:GR10">IF(OR(GR$1="",$B10=""),"",SUMPRODUCT(TRANSPOSE($BO10:$BZ10),(Settings!$D$19:$D$30)))</f>
        <v/>
      </c>
      <c r="GS10" s="223" t="str">
        <f aca="false" t="array" ref="GS10:GS10">IF(OR(GS$1="",$B10=""),"",SUMPRODUCT(TRANSPOSE($CA10:$CL10),(Settings!$D$19:$D$30)))</f>
        <v/>
      </c>
      <c r="GT10" s="223" t="str">
        <f aca="false" t="array" ref="GT10:GT10">IF(OR(GT$1="",$B10=""),"",SUMPRODUCT(TRANSPOSE($CM10:$CX10),(Settings!$D$19:$D$30)))</f>
        <v/>
      </c>
      <c r="GU10" s="223" t="str">
        <f aca="false" t="array" ref="GU10:GU10">IF(OR(GU$1="",$B10=""),"",SUMPRODUCT(TRANSPOSE($CY10:$DJ10),(Settings!$D$19:$D$30)))</f>
        <v/>
      </c>
      <c r="GV10" s="223" t="str">
        <f aca="false" t="array" ref="GV10:GV10">IF(OR(GV$1="",$B10=""),"",SUMPRODUCT(TRANSPOSE($DK10:$DV10),(Settings!$D$19:$D$30)))</f>
        <v/>
      </c>
      <c r="GW10" s="223" t="str">
        <f aca="false" t="array" ref="GW10:GW10">IF(OR(GW$1="",$B10=""),"",SUMPRODUCT(TRANSPOSE($DW10:$EH10),(Settings!$D$19:$D$30)))</f>
        <v/>
      </c>
      <c r="GX10" s="223" t="str">
        <f aca="false" t="array" ref="GX10:GX10">IF(OR(GX$1="",$B10=""),"",SUMPRODUCT(TRANSPOSE($EI10:$ET10),(Settings!$D$19:$D$30)))</f>
        <v/>
      </c>
      <c r="GY10" s="223" t="str">
        <f aca="false" t="array" ref="GY10:GY10">IF(OR(GY$1="",$B10=""),"",SUMPRODUCT(TRANSPOSE($EU10:$FF10),(Settings!$D$19:$D$30)))</f>
        <v/>
      </c>
      <c r="GZ10" s="223" t="str">
        <f aca="false" t="array" ref="GZ10:GZ10">IF(OR(GZ$1="",$B10=""),"",SUMPRODUCT(TRANSPOSE($FG10:$FR10),(Settings!$D$19:$D$30)))</f>
        <v/>
      </c>
      <c r="HA10" s="223" t="str">
        <f aca="false" t="array" ref="HA10:HA10">IF(OR(HA$1="",$B10=""),"",SUMPRODUCT(TRANSPOSE($FS10:$GD10),(Settings!$D$19:$D$30)))</f>
        <v/>
      </c>
      <c r="HB10" s="224" t="str">
        <f aca="false" t="array" ref="HB10:HB10">IF(OR(HB$1="",$B10=""),"",SUMPRODUCT(TRANSPOSE($GE10:$GP10),(Settings!$D$19:$D$30)))</f>
        <v/>
      </c>
      <c r="HC10" s="225"/>
      <c r="HD10" s="222" t="str">
        <f aca="false">IF(OR(HD$2="",$B10=""),"",SUMIFS(INDEX(Tbl_Marks,MATCH($B10,Tbl_Student_Names,0),),Entry!$A$4:$EP$4,HD$2) / SUMIFS(Entry!$C$6:$EP$6,Entry!$C$4:$EP$4,HD$2))</f>
        <v/>
      </c>
      <c r="HE10" s="222" t="str">
        <f aca="false">IF(OR(HE$2="",$B10=""),"",SUMIFS(INDEX(Tbl_Marks,MATCH($B10,Tbl_Student_Names,0),),Entry!$A$4:$EP$4,HE$2) / SUMIFS(Entry!$C$6:$EP$6,Entry!$C$4:$EP$4,HE$2))</f>
        <v/>
      </c>
      <c r="HF10" s="222" t="str">
        <f aca="false">IF(OR(HF$2="",$B10=""),"",SUMIFS(INDEX(Tbl_Marks,MATCH($B10,Tbl_Student_Names,0),),Entry!$A$4:$EP$4,HF$2) / SUMIFS(Entry!$C$6:$EP$6,Entry!$C$4:$EP$4,HF$2))</f>
        <v/>
      </c>
      <c r="HG10" s="222" t="str">
        <f aca="false">IF(OR(HG$2="",$B10=""),"",SUMIFS(INDEX(Tbl_Marks,MATCH($B10,Tbl_Student_Names,0),),Entry!$A$4:$EP$4,HG$2) / SUMIFS(Entry!$C$6:$EP$6,Entry!$C$4:$EP$4,HG$2))</f>
        <v/>
      </c>
      <c r="HH10" s="222" t="str">
        <f aca="false">IF(OR(HH$2="",$B10=""),"",SUMIFS(INDEX(Tbl_Marks,MATCH($B10,Tbl_Student_Names,0),),Entry!$A$4:$EP$4,HH$2) / SUMIFS(Entry!$C$6:$EP$6,Entry!$C$4:$EP$4,HH$2))</f>
        <v/>
      </c>
      <c r="HI10" s="222" t="str">
        <f aca="false">IF(OR(HI$2="",$B10=""),"",SUMIFS(INDEX(Tbl_Marks,MATCH($B10,Tbl_Student_Names,0),),Entry!$A$4:$EP$4,HI$2) / SUMIFS(Entry!$C$6:$EP$6,Entry!$C$4:$EP$4,HI$2))</f>
        <v/>
      </c>
      <c r="HJ10" s="222" t="str">
        <f aca="false">IF(OR(HJ$2="",$B10=""),"",SUMIFS(INDEX(Tbl_Marks,MATCH($B10,Tbl_Student_Names,0),),Entry!$A$4:$EP$4,HJ$2) / SUMIFS(Entry!$C$6:$EP$6,Entry!$C$4:$EP$4,HJ$2))</f>
        <v/>
      </c>
      <c r="HK10" s="222" t="str">
        <f aca="false">IF(OR(HK$2="",$B10=""),"",SUMIFS(INDEX(Tbl_Marks,MATCH($B10,Tbl_Student_Names,0),),Entry!$A$4:$EP$4,HK$2) / SUMIFS(Entry!$C$6:$EP$6,Entry!$C$4:$EP$4,HK$2))</f>
        <v/>
      </c>
      <c r="HL10" s="222" t="str">
        <f aca="false">IF(OR(HL$2="",$B10=""),"",SUMIFS(INDEX(Tbl_Marks,MATCH($B10,Tbl_Student_Names,0),),Entry!$A$4:$EP$4,HL$2) / SUMIFS(Entry!$C$6:$EP$6,Entry!$C$4:$EP$4,HL$2))</f>
        <v/>
      </c>
      <c r="HM10" s="222" t="str">
        <f aca="false">IF(OR(HM$2="",$B10=""),"",SUMIFS(INDEX(Tbl_Marks,MATCH($B10,Tbl_Student_Names,0),),Entry!$A$4:$EP$4,HM$2) / SUMIFS(Entry!$C$6:$EP$6,Entry!$C$4:$EP$4,HM$2))</f>
        <v/>
      </c>
      <c r="HN10" s="222" t="str">
        <f aca="false">IF(OR(HN$2="",$B10=""),"",SUMIFS(INDEX(Tbl_Marks,MATCH($B10,Tbl_Student_Names,0),),Entry!$A$4:$EP$4,HN$2) / SUMIFS(Entry!$C$6:$EP$6,Entry!$C$4:$EP$4,HN$2))</f>
        <v/>
      </c>
      <c r="HO10" s="222" t="str">
        <f aca="false">IF(OR(HO$2="",$B10=""),"",SUMIFS(INDEX(Tbl_Marks,MATCH($B10,Tbl_Student_Names,0),),Entry!$A$4:$EP$4,HO$2) / SUMIFS(Entry!$C$6:$EP$6,Entry!$C$4:$EP$4,HO$2))</f>
        <v/>
      </c>
      <c r="HP10" s="222" t="str">
        <f aca="false">IF($B10="","",AVERAGE($GQ10:$HB10))</f>
        <v/>
      </c>
    </row>
    <row r="11" customFormat="false" ht="15" hidden="false" customHeight="false" outlineLevel="0" collapsed="false">
      <c r="A11" s="201" t="n">
        <f aca="false">INDEX(Tbl_Marks,ROW(A11)-ROW($A$2),1)</f>
        <v>0</v>
      </c>
      <c r="B11" s="201" t="str">
        <f aca="false">IF(LEN(INDEX(Tbl_Marks,ROW(B11)-ROW($B$2),2))=0,"",INDEX(Tbl_Marks,ROW(B11)-ROW($B$2),2))</f>
        <v/>
      </c>
      <c r="C11" s="201" t="str">
        <f aca="false">IF(OR($B11="",C$2=""),"",SUMIF(Entry!$A$4:$EP$4,C$2,INDEX(Tbl_Marks,MATCH($B11,Tbl_Student_Names,0),)))</f>
        <v/>
      </c>
      <c r="D11" s="201" t="str">
        <f aca="false">IF(OR($B11="",D$2=""),"",SUMIF(Entry!$A$4:$EP$4,D$2,INDEX(Tbl_Marks,MATCH($B11,Tbl_Student_Names,0),)))</f>
        <v/>
      </c>
      <c r="E11" s="201" t="str">
        <f aca="false">IF(OR($B11="",E$2=""),"",SUMIF(Entry!$A$4:$EP$4,E$2,INDEX(Tbl_Marks,MATCH($B11,Tbl_Student_Names,0),)))</f>
        <v/>
      </c>
      <c r="F11" s="201" t="str">
        <f aca="false">IF(OR($B11="",F$2=""),"",SUMIF(Entry!$A$4:$EP$4,F$2,INDEX(Tbl_Marks,MATCH($B11,Tbl_Student_Names,0),)))</f>
        <v/>
      </c>
      <c r="G11" s="201" t="str">
        <f aca="false">IF(OR($B11="",G$2=""),"",SUMIF(Entry!$A$4:$EP$4,G$2,INDEX(Tbl_Marks,MATCH($B11,Tbl_Student_Names,0),)))</f>
        <v/>
      </c>
      <c r="H11" s="201" t="str">
        <f aca="false">IF(OR($B11="",H$2=""),"",SUMIF(Entry!$A$4:$EP$4,H$2,INDEX(Tbl_Marks,MATCH($B11,Tbl_Student_Names,0),)))</f>
        <v/>
      </c>
      <c r="I11" s="201" t="str">
        <f aca="false">IF(OR($B11="",I$2=""),"",SUMIF(Entry!$A$4:$EP$4,I$2,INDEX(Tbl_Marks,MATCH($B11,Tbl_Student_Names,0),)))</f>
        <v/>
      </c>
      <c r="J11" s="201" t="str">
        <f aca="false">IF(OR($B11="",J$2=""),"",SUMIF(Entry!$A$4:$EP$4,J$2,INDEX(Tbl_Marks,MATCH($B11,Tbl_Student_Names,0),)))</f>
        <v/>
      </c>
      <c r="K11" s="201" t="str">
        <f aca="false">IF(OR($B11="",K$2=""),"",SUMIF(Entry!$A$4:$EP$4,K$2,INDEX(Tbl_Marks,MATCH($B11,Tbl_Student_Names,0),)))</f>
        <v/>
      </c>
      <c r="L11" s="201" t="str">
        <f aca="false">IF(OR($B11="",L$2=""),"",SUMIF(Entry!$A$4:$EP$4,L$2,INDEX(Tbl_Marks,MATCH($B11,Tbl_Student_Names,0),)))</f>
        <v/>
      </c>
      <c r="M11" s="201" t="str">
        <f aca="false">IF(OR($B11="",M$2=""),"",SUMIF(Entry!$A$4:$EP$4,M$2,INDEX(Tbl_Marks,MATCH($B11,Tbl_Student_Names,0),)))</f>
        <v/>
      </c>
      <c r="N11" s="201" t="str">
        <f aca="false">IF(OR($B11="",N$2=""),"",SUMIF(Entry!$A$4:$EP$4,N$2,INDEX(Tbl_Marks,MATCH($B11,Tbl_Student_Names,0),)))</f>
        <v/>
      </c>
      <c r="O11" s="217" t="str">
        <f aca="false">IF($B11="","",(HP11*Num_Subjects*100))</f>
        <v/>
      </c>
      <c r="P11" s="218" t="str">
        <f aca="false" t="array" ref="P11:P11">IF(OR($B11="",P$2=""),"",IF(MIN(IF(Help_Lookup_Tests=P$2,$BC11:$GP11,""))&gt;=I_PassPercentage,"PASS","FAIL"))</f>
        <v/>
      </c>
      <c r="Q11" s="218" t="str">
        <f aca="false" t="array" ref="Q11:Q11">IF(OR($B11="",Q$2=""),"",IF(MIN(IF(Help_Lookup_Tests=Q$2,$BC11:$GP11,""))&gt;=I_PassPercentage,"PASS","FAIL"))</f>
        <v/>
      </c>
      <c r="R11" s="218" t="str">
        <f aca="false" t="array" ref="R11:R11">IF(OR($B11="",R$2=""),"",IF(MIN(IF(Help_Lookup_Tests=R$2,$BC11:$GP11,""))&gt;=I_PassPercentage,"PASS","FAIL"))</f>
        <v/>
      </c>
      <c r="S11" s="218" t="str">
        <f aca="false" t="array" ref="S11:S11">IF(OR($B11="",S$2=""),"",IF(MIN(IF(Help_Lookup_Tests=S$2,$BC11:$GP11,""))&gt;=I_PassPercentage,"PASS","FAIL"))</f>
        <v/>
      </c>
      <c r="T11" s="218" t="str">
        <f aca="false" t="array" ref="T11:T11">IF(OR($B11="",T$2=""),"",IF(MIN(IF(Help_Lookup_Tests=T$2,$BC11:$GP11,""))&gt;=I_PassPercentage,"PASS","FAIL"))</f>
        <v/>
      </c>
      <c r="U11" s="218" t="str">
        <f aca="false" t="array" ref="U11:U11">IF(OR($B11="",U$2=""),"",IF(MIN(IF(Help_Lookup_Tests=U$2,$BC11:$GP11,""))&gt;=I_PassPercentage,"PASS","FAIL"))</f>
        <v/>
      </c>
      <c r="V11" s="218" t="str">
        <f aca="false" t="array" ref="V11:V11">IF(OR($B11="",V$2=""),"",IF(MIN(IF(Help_Lookup_Tests=V$2,$BC11:$GP11,""))&gt;=I_PassPercentage,"PASS","FAIL"))</f>
        <v/>
      </c>
      <c r="W11" s="218" t="str">
        <f aca="false" t="array" ref="W11:W11">IF(OR($B11="",W$2=""),"",IF(MIN(IF(Help_Lookup_Tests=W$2,$BC11:$GP11,""))&gt;=I_PassPercentage,"PASS","FAIL"))</f>
        <v/>
      </c>
      <c r="X11" s="218" t="str">
        <f aca="false" t="array" ref="X11:X11">IF(OR($B11="",X$2=""),"",IF(MIN(IF(Help_Lookup_Tests=X$2,$BC11:$GP11,""))&gt;=I_PassPercentage,"PASS","FAIL"))</f>
        <v/>
      </c>
      <c r="Y11" s="218" t="str">
        <f aca="false" t="array" ref="Y11:Y11">IF(OR($B11="",Y$2=""),"",IF(MIN(IF(Help_Lookup_Tests=Y$2,$BC11:$GP11,""))&gt;=I_PassPercentage,"PASS","FAIL"))</f>
        <v/>
      </c>
      <c r="Z11" s="218" t="str">
        <f aca="false" t="array" ref="Z11:Z11">IF(OR($B11="",Z$2=""),"",IF(MIN(IF(Help_Lookup_Tests=Z$2,$BC11:$GP11,""))&gt;=I_PassPercentage,"PASS","FAIL"))</f>
        <v/>
      </c>
      <c r="AA11" s="218" t="str">
        <f aca="false" t="array" ref="AA11:AA11">IF(OR($B11="",AA$2=""),"",IF(MIN(IF(Help_Lookup_Tests=AA$2,$BC11:$GP11,""))&gt;=I_PassPercentage,"PASS","FAIL"))</f>
        <v/>
      </c>
      <c r="AB11" s="227" t="str">
        <f aca="false" t="array" ref="AB11:AB11">IF(OR($B11=""),"",IF(MIN(IF($GQ$2:$HB$2="FINAL",$GQ11:$HB11,""))&gt;=I_PassPercentage,"PASS","FAIL"))</f>
        <v/>
      </c>
      <c r="AC11" s="201" t="str">
        <f aca="false">IF(OR($B11="",AC$2="",P11="FAIL"),"",C11)</f>
        <v/>
      </c>
      <c r="AD11" s="201" t="str">
        <f aca="false">IF(OR($B11="",AD$2="",Q11="FAIL"),"",D11)</f>
        <v/>
      </c>
      <c r="AE11" s="201" t="str">
        <f aca="false">IF(OR($B11="",AE$2="",R11="FAIL"),"",E11)</f>
        <v/>
      </c>
      <c r="AF11" s="201" t="str">
        <f aca="false">IF(OR($B11="",AF$2="",S11="FAIL"),"",F11)</f>
        <v/>
      </c>
      <c r="AG11" s="201" t="str">
        <f aca="false">IF(OR($B11="",AG$2="",T11="FAIL"),"",G11)</f>
        <v/>
      </c>
      <c r="AH11" s="201" t="str">
        <f aca="false">IF(OR($B11="",AH$2="",U11="FAIL"),"",H11)</f>
        <v/>
      </c>
      <c r="AI11" s="201" t="str">
        <f aca="false">IF(OR($B11="",AI$2="",V11="FAIL"),"",I11)</f>
        <v/>
      </c>
      <c r="AJ11" s="201" t="str">
        <f aca="false">IF(OR($B11="",AJ$2="",W11="FAIL"),"",J11)</f>
        <v/>
      </c>
      <c r="AK11" s="201" t="str">
        <f aca="false">IF(OR($B11="",AK$2="",X11="FAIL"),"",K11)</f>
        <v/>
      </c>
      <c r="AL11" s="201" t="str">
        <f aca="false">IF(OR($B11="",AL$2="",Y11="FAIL"),"",L11)</f>
        <v/>
      </c>
      <c r="AM11" s="201" t="str">
        <f aca="false">IF(OR($B11="",AM$2="",Z11="FAIL"),"",M11)</f>
        <v/>
      </c>
      <c r="AN11" s="201" t="str">
        <f aca="false">IF(OR($B11="",AN$2="",AA11="FAIL"),"",N11)</f>
        <v/>
      </c>
      <c r="AO11" s="220" t="str">
        <f aca="false">IF(OR($B11="",AB11="FAIL"),"",O11)</f>
        <v/>
      </c>
      <c r="AP11" s="221" t="str">
        <f aca="false">IFERROR(IF(OR(AP$2="",$B11=""),"",RANK(AC11,AC$3:AC$52,0)),"NR")</f>
        <v/>
      </c>
      <c r="AQ11" s="221" t="str">
        <f aca="false">IFERROR(IF(OR(AQ$2="",$B11=""),"",RANK(AD11,AD$3:AD$52,0)),"NR")</f>
        <v/>
      </c>
      <c r="AR11" s="221" t="str">
        <f aca="false">IFERROR(IF(OR(AR$2="",$B11=""),"",RANK(AE11,AE$3:AE$52,0)),"NR")</f>
        <v/>
      </c>
      <c r="AS11" s="221" t="str">
        <f aca="false">IFERROR(IF(OR(AS$2="",$B11=""),"",RANK(AF11,AF$3:AF$52,0)),"NR")</f>
        <v/>
      </c>
      <c r="AT11" s="221" t="str">
        <f aca="false">IFERROR(IF(OR(AT$2="",$B11=""),"",RANK(AG11,AG$3:AG$52,0)),"NR")</f>
        <v/>
      </c>
      <c r="AU11" s="221" t="str">
        <f aca="false">IFERROR(IF(OR(AU$2="",$B11=""),"",RANK(AH11,AH$3:AH$52,0)),"NR")</f>
        <v/>
      </c>
      <c r="AV11" s="221" t="str">
        <f aca="false">IFERROR(IF(OR(AV$2="",$B11=""),"",RANK(AI11,AI$3:AI$52,0)),"NR")</f>
        <v/>
      </c>
      <c r="AW11" s="221" t="str">
        <f aca="false">IFERROR(IF(OR(AW$2="",$B11=""),"",RANK(AJ11,AJ$3:AJ$52,0)),"NR")</f>
        <v/>
      </c>
      <c r="AX11" s="221" t="str">
        <f aca="false">IFERROR(IF(OR(AX$2="",$B11=""),"",RANK(AK11,AK$3:AK$52,0)),"NR")</f>
        <v/>
      </c>
      <c r="AY11" s="221" t="str">
        <f aca="false">IFERROR(IF(OR(AY$2="",$B11=""),"",RANK(AL11,AL$3:AL$52,0)),"NR")</f>
        <v/>
      </c>
      <c r="AZ11" s="221" t="str">
        <f aca="false">IFERROR(IF(OR(AZ$2="",$B11=""),"",RANK(AM11,AM$3:AM$52,0)),"NR")</f>
        <v/>
      </c>
      <c r="BA11" s="221" t="str">
        <f aca="false">IFERROR(IF(OR(BA$2="",$B11=""),"",RANK(AN11,AN$3:AN$52,0)),"NR")</f>
        <v/>
      </c>
      <c r="BB11" s="211" t="str">
        <f aca="false">IFERROR(IF($B11="","",RANK(AO11,AO$3:AO$52,0)),"NR")</f>
        <v/>
      </c>
      <c r="BC11" s="222" t="str">
        <f aca="false">IF(OR($B11="",BC$2=""),"",SUMIFS(INDEX(Tbl_Marks,MATCH($B11,Tbl_Student_Names,0),),Entry!$A$4:$EP$4,BC$2,Entry!$A$5:$EP$5,BC$1) / SUMIFS(Entry!$C$6:$EP$6,Entry!$C$4:$EP$4,BC$2,Entry!$C$5:$EP$5,BC$1))</f>
        <v/>
      </c>
      <c r="BD11" s="222" t="str">
        <f aca="false">IF(OR($B11="",BD$2=""),"",SUMIFS(INDEX(Tbl_Marks,MATCH($B11,Tbl_Student_Names,0),),Entry!$A$4:$EP$4,BD$2,Entry!$A$5:$EP$5,BD$1) / SUMIFS(Entry!$C$6:$EP$6,Entry!$C$4:$EP$4,BD$2,Entry!$C$5:$EP$5,BD$1))</f>
        <v/>
      </c>
      <c r="BE11" s="222" t="str">
        <f aca="false">IF(OR($B11="",BE$2=""),"",SUMIFS(INDEX(Tbl_Marks,MATCH($B11,Tbl_Student_Names,0),),Entry!$A$4:$EP$4,BE$2,Entry!$A$5:$EP$5,BE$1) / SUMIFS(Entry!$C$6:$EP$6,Entry!$C$4:$EP$4,BE$2,Entry!$C$5:$EP$5,BE$1))</f>
        <v/>
      </c>
      <c r="BF11" s="222" t="str">
        <f aca="false">IF(OR($B11="",BF$2=""),"",SUMIFS(INDEX(Tbl_Marks,MATCH($B11,Tbl_Student_Names,0),),Entry!$A$4:$EP$4,BF$2,Entry!$A$5:$EP$5,BF$1) / SUMIFS(Entry!$C$6:$EP$6,Entry!$C$4:$EP$4,BF$2,Entry!$C$5:$EP$5,BF$1))</f>
        <v/>
      </c>
      <c r="BG11" s="222" t="str">
        <f aca="false">IF(OR($B11="",BG$2=""),"",SUMIFS(INDEX(Tbl_Marks,MATCH($B11,Tbl_Student_Names,0),),Entry!$A$4:$EP$4,BG$2,Entry!$A$5:$EP$5,BG$1) / SUMIFS(Entry!$C$6:$EP$6,Entry!$C$4:$EP$4,BG$2,Entry!$C$5:$EP$5,BG$1))</f>
        <v/>
      </c>
      <c r="BH11" s="222" t="str">
        <f aca="false">IF(OR($B11="",BH$2=""),"",SUMIFS(INDEX(Tbl_Marks,MATCH($B11,Tbl_Student_Names,0),),Entry!$A$4:$EP$4,BH$2,Entry!$A$5:$EP$5,BH$1) / SUMIFS(Entry!$C$6:$EP$6,Entry!$C$4:$EP$4,BH$2,Entry!$C$5:$EP$5,BH$1))</f>
        <v/>
      </c>
      <c r="BI11" s="222" t="str">
        <f aca="false">IF(OR($B11="",BI$2=""),"",SUMIFS(INDEX(Tbl_Marks,MATCH($B11,Tbl_Student_Names,0),),Entry!$A$4:$EP$4,BI$2,Entry!$A$5:$EP$5,BI$1) / SUMIFS(Entry!$C$6:$EP$6,Entry!$C$4:$EP$4,BI$2,Entry!$C$5:$EP$5,BI$1))</f>
        <v/>
      </c>
      <c r="BJ11" s="222" t="str">
        <f aca="false">IF(OR($B11="",BJ$2=""),"",SUMIFS(INDEX(Tbl_Marks,MATCH($B11,Tbl_Student_Names,0),),Entry!$A$4:$EP$4,BJ$2,Entry!$A$5:$EP$5,BJ$1) / SUMIFS(Entry!$C$6:$EP$6,Entry!$C$4:$EP$4,BJ$2,Entry!$C$5:$EP$5,BJ$1))</f>
        <v/>
      </c>
      <c r="BK11" s="222" t="str">
        <f aca="false">IF(OR($B11="",BK$2=""),"",SUMIFS(INDEX(Tbl_Marks,MATCH($B11,Tbl_Student_Names,0),),Entry!$A$4:$EP$4,BK$2,Entry!$A$5:$EP$5,BK$1) / SUMIFS(Entry!$C$6:$EP$6,Entry!$C$4:$EP$4,BK$2,Entry!$C$5:$EP$5,BK$1))</f>
        <v/>
      </c>
      <c r="BL11" s="222" t="str">
        <f aca="false">IF(OR($B11="",BL$2=""),"",SUMIFS(INDEX(Tbl_Marks,MATCH($B11,Tbl_Student_Names,0),),Entry!$A$4:$EP$4,BL$2,Entry!$A$5:$EP$5,BL$1) / SUMIFS(Entry!$C$6:$EP$6,Entry!$C$4:$EP$4,BL$2,Entry!$C$5:$EP$5,BL$1))</f>
        <v/>
      </c>
      <c r="BM11" s="222" t="str">
        <f aca="false">IF(OR($B11="",BM$2=""),"",SUMIFS(INDEX(Tbl_Marks,MATCH($B11,Tbl_Student_Names,0),),Entry!$A$4:$EP$4,BM$2,Entry!$A$5:$EP$5,BM$1) / SUMIFS(Entry!$C$6:$EP$6,Entry!$C$4:$EP$4,BM$2,Entry!$C$5:$EP$5,BM$1))</f>
        <v/>
      </c>
      <c r="BN11" s="222" t="str">
        <f aca="false">IF(OR($B11="",BN$2=""),"",SUMIFS(INDEX(Tbl_Marks,MATCH($B11,Tbl_Student_Names,0),),Entry!$A$4:$EP$4,BN$2,Entry!$A$5:$EP$5,BN$1) / SUMIFS(Entry!$C$6:$EP$6,Entry!$C$4:$EP$4,BN$2,Entry!$C$5:$EP$5,BN$1))</f>
        <v/>
      </c>
      <c r="BO11" s="222" t="str">
        <f aca="false">IF(OR($B11="",BO$2=""),"",SUMIFS(INDEX(Tbl_Marks,MATCH($B11,Tbl_Student_Names,0),),Entry!$A$4:$EP$4,BO$2,Entry!$A$5:$EP$5,BO$1) / SUMIFS(Entry!$C$6:$EP$6,Entry!$C$4:$EP$4,BO$2,Entry!$C$5:$EP$5,BO$1))</f>
        <v/>
      </c>
      <c r="BP11" s="222" t="str">
        <f aca="false">IF(OR($B11="",BP$2=""),"",SUMIFS(INDEX(Tbl_Marks,MATCH($B11,Tbl_Student_Names,0),),Entry!$A$4:$EP$4,BP$2,Entry!$A$5:$EP$5,BP$1) / SUMIFS(Entry!$C$6:$EP$6,Entry!$C$4:$EP$4,BP$2,Entry!$C$5:$EP$5,BP$1))</f>
        <v/>
      </c>
      <c r="BQ11" s="222" t="str">
        <f aca="false">IF(OR($B11="",BQ$2=""),"",SUMIFS(INDEX(Tbl_Marks,MATCH($B11,Tbl_Student_Names,0),),Entry!$A$4:$EP$4,BQ$2,Entry!$A$5:$EP$5,BQ$1) / SUMIFS(Entry!$C$6:$EP$6,Entry!$C$4:$EP$4,BQ$2,Entry!$C$5:$EP$5,BQ$1))</f>
        <v/>
      </c>
      <c r="BR11" s="222" t="str">
        <f aca="false">IF(OR($B11="",BR$2=""),"",SUMIFS(INDEX(Tbl_Marks,MATCH($B11,Tbl_Student_Names,0),),Entry!$A$4:$EP$4,BR$2,Entry!$A$5:$EP$5,BR$1) / SUMIFS(Entry!$C$6:$EP$6,Entry!$C$4:$EP$4,BR$2,Entry!$C$5:$EP$5,BR$1))</f>
        <v/>
      </c>
      <c r="BS11" s="222" t="str">
        <f aca="false">IF(OR($B11="",BS$2=""),"",SUMIFS(INDEX(Tbl_Marks,MATCH($B11,Tbl_Student_Names,0),),Entry!$A$4:$EP$4,BS$2,Entry!$A$5:$EP$5,BS$1) / SUMIFS(Entry!$C$6:$EP$6,Entry!$C$4:$EP$4,BS$2,Entry!$C$5:$EP$5,BS$1))</f>
        <v/>
      </c>
      <c r="BT11" s="222" t="str">
        <f aca="false">IF(OR($B11="",BT$2=""),"",SUMIFS(INDEX(Tbl_Marks,MATCH($B11,Tbl_Student_Names,0),),Entry!$A$4:$EP$4,BT$2,Entry!$A$5:$EP$5,BT$1) / SUMIFS(Entry!$C$6:$EP$6,Entry!$C$4:$EP$4,BT$2,Entry!$C$5:$EP$5,BT$1))</f>
        <v/>
      </c>
      <c r="BU11" s="222" t="str">
        <f aca="false">IF(OR($B11="",BU$2=""),"",SUMIFS(INDEX(Tbl_Marks,MATCH($B11,Tbl_Student_Names,0),),Entry!$A$4:$EP$4,BU$2,Entry!$A$5:$EP$5,BU$1) / SUMIFS(Entry!$C$6:$EP$6,Entry!$C$4:$EP$4,BU$2,Entry!$C$5:$EP$5,BU$1))</f>
        <v/>
      </c>
      <c r="BV11" s="222" t="str">
        <f aca="false">IF(OR($B11="",BV$2=""),"",SUMIFS(INDEX(Tbl_Marks,MATCH($B11,Tbl_Student_Names,0),),Entry!$A$4:$EP$4,BV$2,Entry!$A$5:$EP$5,BV$1) / SUMIFS(Entry!$C$6:$EP$6,Entry!$C$4:$EP$4,BV$2,Entry!$C$5:$EP$5,BV$1))</f>
        <v/>
      </c>
      <c r="BW11" s="222" t="str">
        <f aca="false">IF(OR($B11="",BW$2=""),"",SUMIFS(INDEX(Tbl_Marks,MATCH($B11,Tbl_Student_Names,0),),Entry!$A$4:$EP$4,BW$2,Entry!$A$5:$EP$5,BW$1) / SUMIFS(Entry!$C$6:$EP$6,Entry!$C$4:$EP$4,BW$2,Entry!$C$5:$EP$5,BW$1))</f>
        <v/>
      </c>
      <c r="BX11" s="222" t="str">
        <f aca="false">IF(OR($B11="",BX$2=""),"",SUMIFS(INDEX(Tbl_Marks,MATCH($B11,Tbl_Student_Names,0),),Entry!$A$4:$EP$4,BX$2,Entry!$A$5:$EP$5,BX$1) / SUMIFS(Entry!$C$6:$EP$6,Entry!$C$4:$EP$4,BX$2,Entry!$C$5:$EP$5,BX$1))</f>
        <v/>
      </c>
      <c r="BY11" s="222" t="str">
        <f aca="false">IF(OR($B11="",BY$2=""),"",SUMIFS(INDEX(Tbl_Marks,MATCH($B11,Tbl_Student_Names,0),),Entry!$A$4:$EP$4,BY$2,Entry!$A$5:$EP$5,BY$1) / SUMIFS(Entry!$C$6:$EP$6,Entry!$C$4:$EP$4,BY$2,Entry!$C$5:$EP$5,BY$1))</f>
        <v/>
      </c>
      <c r="BZ11" s="222" t="str">
        <f aca="false">IF(OR($B11="",BZ$2=""),"",SUMIFS(INDEX(Tbl_Marks,MATCH($B11,Tbl_Student_Names,0),),Entry!$A$4:$EP$4,BZ$2,Entry!$A$5:$EP$5,BZ$1) / SUMIFS(Entry!$C$6:$EP$6,Entry!$C$4:$EP$4,BZ$2,Entry!$C$5:$EP$5,BZ$1))</f>
        <v/>
      </c>
      <c r="CA11" s="222" t="str">
        <f aca="false">IF(OR($B11="",CA$2=""),"",SUMIFS(INDEX(Tbl_Marks,MATCH($B11,Tbl_Student_Names,0),),Entry!$A$4:$EP$4,CA$2,Entry!$A$5:$EP$5,CA$1) / SUMIFS(Entry!$C$6:$EP$6,Entry!$C$4:$EP$4,CA$2,Entry!$C$5:$EP$5,CA$1))</f>
        <v/>
      </c>
      <c r="CB11" s="222" t="str">
        <f aca="false">IF(OR($B11="",CB$2=""),"",SUMIFS(INDEX(Tbl_Marks,MATCH($B11,Tbl_Student_Names,0),),Entry!$A$4:$EP$4,CB$2,Entry!$A$5:$EP$5,CB$1) / SUMIFS(Entry!$C$6:$EP$6,Entry!$C$4:$EP$4,CB$2,Entry!$C$5:$EP$5,CB$1))</f>
        <v/>
      </c>
      <c r="CC11" s="222" t="str">
        <f aca="false">IF(OR($B11="",CC$2=""),"",SUMIFS(INDEX(Tbl_Marks,MATCH($B11,Tbl_Student_Names,0),),Entry!$A$4:$EP$4,CC$2,Entry!$A$5:$EP$5,CC$1) / SUMIFS(Entry!$C$6:$EP$6,Entry!$C$4:$EP$4,CC$2,Entry!$C$5:$EP$5,CC$1))</f>
        <v/>
      </c>
      <c r="CD11" s="222" t="str">
        <f aca="false">IF(OR($B11="",CD$2=""),"",SUMIFS(INDEX(Tbl_Marks,MATCH($B11,Tbl_Student_Names,0),),Entry!$A$4:$EP$4,CD$2,Entry!$A$5:$EP$5,CD$1) / SUMIFS(Entry!$C$6:$EP$6,Entry!$C$4:$EP$4,CD$2,Entry!$C$5:$EP$5,CD$1))</f>
        <v/>
      </c>
      <c r="CE11" s="222" t="str">
        <f aca="false">IF(OR($B11="",CE$2=""),"",SUMIFS(INDEX(Tbl_Marks,MATCH($B11,Tbl_Student_Names,0),),Entry!$A$4:$EP$4,CE$2,Entry!$A$5:$EP$5,CE$1) / SUMIFS(Entry!$C$6:$EP$6,Entry!$C$4:$EP$4,CE$2,Entry!$C$5:$EP$5,CE$1))</f>
        <v/>
      </c>
      <c r="CF11" s="222" t="str">
        <f aca="false">IF(OR($B11="",CF$2=""),"",SUMIFS(INDEX(Tbl_Marks,MATCH($B11,Tbl_Student_Names,0),),Entry!$A$4:$EP$4,CF$2,Entry!$A$5:$EP$5,CF$1) / SUMIFS(Entry!$C$6:$EP$6,Entry!$C$4:$EP$4,CF$2,Entry!$C$5:$EP$5,CF$1))</f>
        <v/>
      </c>
      <c r="CG11" s="222" t="str">
        <f aca="false">IF(OR($B11="",CG$2=""),"",SUMIFS(INDEX(Tbl_Marks,MATCH($B11,Tbl_Student_Names,0),),Entry!$A$4:$EP$4,CG$2,Entry!$A$5:$EP$5,CG$1) / SUMIFS(Entry!$C$6:$EP$6,Entry!$C$4:$EP$4,CG$2,Entry!$C$5:$EP$5,CG$1))</f>
        <v/>
      </c>
      <c r="CH11" s="222" t="str">
        <f aca="false">IF(OR($B11="",CH$2=""),"",SUMIFS(INDEX(Tbl_Marks,MATCH($B11,Tbl_Student_Names,0),),Entry!$A$4:$EP$4,CH$2,Entry!$A$5:$EP$5,CH$1) / SUMIFS(Entry!$C$6:$EP$6,Entry!$C$4:$EP$4,CH$2,Entry!$C$5:$EP$5,CH$1))</f>
        <v/>
      </c>
      <c r="CI11" s="222" t="str">
        <f aca="false">IF(OR($B11="",CI$2=""),"",SUMIFS(INDEX(Tbl_Marks,MATCH($B11,Tbl_Student_Names,0),),Entry!$A$4:$EP$4,CI$2,Entry!$A$5:$EP$5,CI$1) / SUMIFS(Entry!$C$6:$EP$6,Entry!$C$4:$EP$4,CI$2,Entry!$C$5:$EP$5,CI$1))</f>
        <v/>
      </c>
      <c r="CJ11" s="222" t="str">
        <f aca="false">IF(OR($B11="",CJ$2=""),"",SUMIFS(INDEX(Tbl_Marks,MATCH($B11,Tbl_Student_Names,0),),Entry!$A$4:$EP$4,CJ$2,Entry!$A$5:$EP$5,CJ$1) / SUMIFS(Entry!$C$6:$EP$6,Entry!$C$4:$EP$4,CJ$2,Entry!$C$5:$EP$5,CJ$1))</f>
        <v/>
      </c>
      <c r="CK11" s="222" t="str">
        <f aca="false">IF(OR($B11="",CK$2=""),"",SUMIFS(INDEX(Tbl_Marks,MATCH($B11,Tbl_Student_Names,0),),Entry!$A$4:$EP$4,CK$2,Entry!$A$5:$EP$5,CK$1) / SUMIFS(Entry!$C$6:$EP$6,Entry!$C$4:$EP$4,CK$2,Entry!$C$5:$EP$5,CK$1))</f>
        <v/>
      </c>
      <c r="CL11" s="222" t="str">
        <f aca="false">IF(OR($B11="",CL$2=""),"",SUMIFS(INDEX(Tbl_Marks,MATCH($B11,Tbl_Student_Names,0),),Entry!$A$4:$EP$4,CL$2,Entry!$A$5:$EP$5,CL$1) / SUMIFS(Entry!$C$6:$EP$6,Entry!$C$4:$EP$4,CL$2,Entry!$C$5:$EP$5,CL$1))</f>
        <v/>
      </c>
      <c r="CM11" s="222" t="str">
        <f aca="false">IF(OR($B11="",CM$2=""),"",SUMIFS(INDEX(Tbl_Marks,MATCH($B11,Tbl_Student_Names,0),),Entry!$A$4:$EP$4,CM$2,Entry!$A$5:$EP$5,CM$1) / SUMIFS(Entry!$C$6:$EP$6,Entry!$C$4:$EP$4,CM$2,Entry!$C$5:$EP$5,CM$1))</f>
        <v/>
      </c>
      <c r="CN11" s="222" t="str">
        <f aca="false">IF(OR($B11="",CN$2=""),"",SUMIFS(INDEX(Tbl_Marks,MATCH($B11,Tbl_Student_Names,0),),Entry!$A$4:$EP$4,CN$2,Entry!$A$5:$EP$5,CN$1) / SUMIFS(Entry!$C$6:$EP$6,Entry!$C$4:$EP$4,CN$2,Entry!$C$5:$EP$5,CN$1))</f>
        <v/>
      </c>
      <c r="CO11" s="222" t="str">
        <f aca="false">IF(OR($B11="",CO$2=""),"",SUMIFS(INDEX(Tbl_Marks,MATCH($B11,Tbl_Student_Names,0),),Entry!$A$4:$EP$4,CO$2,Entry!$A$5:$EP$5,CO$1) / SUMIFS(Entry!$C$6:$EP$6,Entry!$C$4:$EP$4,CO$2,Entry!$C$5:$EP$5,CO$1))</f>
        <v/>
      </c>
      <c r="CP11" s="222" t="str">
        <f aca="false">IF(OR($B11="",CP$2=""),"",SUMIFS(INDEX(Tbl_Marks,MATCH($B11,Tbl_Student_Names,0),),Entry!$A$4:$EP$4,CP$2,Entry!$A$5:$EP$5,CP$1) / SUMIFS(Entry!$C$6:$EP$6,Entry!$C$4:$EP$4,CP$2,Entry!$C$5:$EP$5,CP$1))</f>
        <v/>
      </c>
      <c r="CQ11" s="222" t="str">
        <f aca="false">IF(OR($B11="",CQ$2=""),"",SUMIFS(INDEX(Tbl_Marks,MATCH($B11,Tbl_Student_Names,0),),Entry!$A$4:$EP$4,CQ$2,Entry!$A$5:$EP$5,CQ$1) / SUMIFS(Entry!$C$6:$EP$6,Entry!$C$4:$EP$4,CQ$2,Entry!$C$5:$EP$5,CQ$1))</f>
        <v/>
      </c>
      <c r="CR11" s="222" t="str">
        <f aca="false">IF(OR($B11="",CR$2=""),"",SUMIFS(INDEX(Tbl_Marks,MATCH($B11,Tbl_Student_Names,0),),Entry!$A$4:$EP$4,CR$2,Entry!$A$5:$EP$5,CR$1) / SUMIFS(Entry!$C$6:$EP$6,Entry!$C$4:$EP$4,CR$2,Entry!$C$5:$EP$5,CR$1))</f>
        <v/>
      </c>
      <c r="CS11" s="222" t="str">
        <f aca="false">IF(OR($B11="",CS$2=""),"",SUMIFS(INDEX(Tbl_Marks,MATCH($B11,Tbl_Student_Names,0),),Entry!$A$4:$EP$4,CS$2,Entry!$A$5:$EP$5,CS$1) / SUMIFS(Entry!$C$6:$EP$6,Entry!$C$4:$EP$4,CS$2,Entry!$C$5:$EP$5,CS$1))</f>
        <v/>
      </c>
      <c r="CT11" s="222" t="str">
        <f aca="false">IF(OR($B11="",CT$2=""),"",SUMIFS(INDEX(Tbl_Marks,MATCH($B11,Tbl_Student_Names,0),),Entry!$A$4:$EP$4,CT$2,Entry!$A$5:$EP$5,CT$1) / SUMIFS(Entry!$C$6:$EP$6,Entry!$C$4:$EP$4,CT$2,Entry!$C$5:$EP$5,CT$1))</f>
        <v/>
      </c>
      <c r="CU11" s="222" t="str">
        <f aca="false">IF(OR($B11="",CU$2=""),"",SUMIFS(INDEX(Tbl_Marks,MATCH($B11,Tbl_Student_Names,0),),Entry!$A$4:$EP$4,CU$2,Entry!$A$5:$EP$5,CU$1) / SUMIFS(Entry!$C$6:$EP$6,Entry!$C$4:$EP$4,CU$2,Entry!$C$5:$EP$5,CU$1))</f>
        <v/>
      </c>
      <c r="CV11" s="222" t="str">
        <f aca="false">IF(OR($B11="",CV$2=""),"",SUMIFS(INDEX(Tbl_Marks,MATCH($B11,Tbl_Student_Names,0),),Entry!$A$4:$EP$4,CV$2,Entry!$A$5:$EP$5,CV$1) / SUMIFS(Entry!$C$6:$EP$6,Entry!$C$4:$EP$4,CV$2,Entry!$C$5:$EP$5,CV$1))</f>
        <v/>
      </c>
      <c r="CW11" s="222" t="str">
        <f aca="false">IF(OR($B11="",CW$2=""),"",SUMIFS(INDEX(Tbl_Marks,MATCH($B11,Tbl_Student_Names,0),),Entry!$A$4:$EP$4,CW$2,Entry!$A$5:$EP$5,CW$1) / SUMIFS(Entry!$C$6:$EP$6,Entry!$C$4:$EP$4,CW$2,Entry!$C$5:$EP$5,CW$1))</f>
        <v/>
      </c>
      <c r="CX11" s="222" t="str">
        <f aca="false">IF(OR($B11="",CX$2=""),"",SUMIFS(INDEX(Tbl_Marks,MATCH($B11,Tbl_Student_Names,0),),Entry!$A$4:$EP$4,CX$2,Entry!$A$5:$EP$5,CX$1) / SUMIFS(Entry!$C$6:$EP$6,Entry!$C$4:$EP$4,CX$2,Entry!$C$5:$EP$5,CX$1))</f>
        <v/>
      </c>
      <c r="CY11" s="222" t="str">
        <f aca="false">IF(OR($B11="",CY$2=""),"",SUMIFS(INDEX(Tbl_Marks,MATCH($B11,Tbl_Student_Names,0),),Entry!$A$4:$EP$4,CY$2,Entry!$A$5:$EP$5,CY$1) / SUMIFS(Entry!$C$6:$EP$6,Entry!$C$4:$EP$4,CY$2,Entry!$C$5:$EP$5,CY$1))</f>
        <v/>
      </c>
      <c r="CZ11" s="222" t="str">
        <f aca="false">IF(OR($B11="",CZ$2=""),"",SUMIFS(INDEX(Tbl_Marks,MATCH($B11,Tbl_Student_Names,0),),Entry!$A$4:$EP$4,CZ$2,Entry!$A$5:$EP$5,CZ$1) / SUMIFS(Entry!$C$6:$EP$6,Entry!$C$4:$EP$4,CZ$2,Entry!$C$5:$EP$5,CZ$1))</f>
        <v/>
      </c>
      <c r="DA11" s="222" t="str">
        <f aca="false">IF(OR($B11="",DA$2=""),"",SUMIFS(INDEX(Tbl_Marks,MATCH($B11,Tbl_Student_Names,0),),Entry!$A$4:$EP$4,DA$2,Entry!$A$5:$EP$5,DA$1) / SUMIFS(Entry!$C$6:$EP$6,Entry!$C$4:$EP$4,DA$2,Entry!$C$5:$EP$5,DA$1))</f>
        <v/>
      </c>
      <c r="DB11" s="222" t="str">
        <f aca="false">IF(OR($B11="",DB$2=""),"",SUMIFS(INDEX(Tbl_Marks,MATCH($B11,Tbl_Student_Names,0),),Entry!$A$4:$EP$4,DB$2,Entry!$A$5:$EP$5,DB$1) / SUMIFS(Entry!$C$6:$EP$6,Entry!$C$4:$EP$4,DB$2,Entry!$C$5:$EP$5,DB$1))</f>
        <v/>
      </c>
      <c r="DC11" s="222" t="str">
        <f aca="false">IF(OR($B11="",DC$2=""),"",SUMIFS(INDEX(Tbl_Marks,MATCH($B11,Tbl_Student_Names,0),),Entry!$A$4:$EP$4,DC$2,Entry!$A$5:$EP$5,DC$1) / SUMIFS(Entry!$C$6:$EP$6,Entry!$C$4:$EP$4,DC$2,Entry!$C$5:$EP$5,DC$1))</f>
        <v/>
      </c>
      <c r="DD11" s="222" t="str">
        <f aca="false">IF(OR($B11="",DD$2=""),"",SUMIFS(INDEX(Tbl_Marks,MATCH($B11,Tbl_Student_Names,0),),Entry!$A$4:$EP$4,DD$2,Entry!$A$5:$EP$5,DD$1) / SUMIFS(Entry!$C$6:$EP$6,Entry!$C$4:$EP$4,DD$2,Entry!$C$5:$EP$5,DD$1))</f>
        <v/>
      </c>
      <c r="DE11" s="222" t="str">
        <f aca="false">IF(OR($B11="",DE$2=""),"",SUMIFS(INDEX(Tbl_Marks,MATCH($B11,Tbl_Student_Names,0),),Entry!$A$4:$EP$4,DE$2,Entry!$A$5:$EP$5,DE$1) / SUMIFS(Entry!$C$6:$EP$6,Entry!$C$4:$EP$4,DE$2,Entry!$C$5:$EP$5,DE$1))</f>
        <v/>
      </c>
      <c r="DF11" s="222" t="str">
        <f aca="false">IF(OR($B11="",DF$2=""),"",SUMIFS(INDEX(Tbl_Marks,MATCH($B11,Tbl_Student_Names,0),),Entry!$A$4:$EP$4,DF$2,Entry!$A$5:$EP$5,DF$1) / SUMIFS(Entry!$C$6:$EP$6,Entry!$C$4:$EP$4,DF$2,Entry!$C$5:$EP$5,DF$1))</f>
        <v/>
      </c>
      <c r="DG11" s="222" t="str">
        <f aca="false">IF(OR($B11="",DG$2=""),"",SUMIFS(INDEX(Tbl_Marks,MATCH($B11,Tbl_Student_Names,0),),Entry!$A$4:$EP$4,DG$2,Entry!$A$5:$EP$5,DG$1) / SUMIFS(Entry!$C$6:$EP$6,Entry!$C$4:$EP$4,DG$2,Entry!$C$5:$EP$5,DG$1))</f>
        <v/>
      </c>
      <c r="DH11" s="222" t="str">
        <f aca="false">IF(OR($B11="",DH$2=""),"",SUMIFS(INDEX(Tbl_Marks,MATCH($B11,Tbl_Student_Names,0),),Entry!$A$4:$EP$4,DH$2,Entry!$A$5:$EP$5,DH$1) / SUMIFS(Entry!$C$6:$EP$6,Entry!$C$4:$EP$4,DH$2,Entry!$C$5:$EP$5,DH$1))</f>
        <v/>
      </c>
      <c r="DI11" s="222" t="str">
        <f aca="false">IF(OR($B11="",DI$2=""),"",SUMIFS(INDEX(Tbl_Marks,MATCH($B11,Tbl_Student_Names,0),),Entry!$A$4:$EP$4,DI$2,Entry!$A$5:$EP$5,DI$1) / SUMIFS(Entry!$C$6:$EP$6,Entry!$C$4:$EP$4,DI$2,Entry!$C$5:$EP$5,DI$1))</f>
        <v/>
      </c>
      <c r="DJ11" s="222" t="str">
        <f aca="false">IF(OR($B11="",DJ$2=""),"",SUMIFS(INDEX(Tbl_Marks,MATCH($B11,Tbl_Student_Names,0),),Entry!$A$4:$EP$4,DJ$2,Entry!$A$5:$EP$5,DJ$1) / SUMIFS(Entry!$C$6:$EP$6,Entry!$C$4:$EP$4,DJ$2,Entry!$C$5:$EP$5,DJ$1))</f>
        <v/>
      </c>
      <c r="DK11" s="222" t="str">
        <f aca="false">IF(OR($B11="",DK$2=""),"",SUMIFS(INDEX(Tbl_Marks,MATCH($B11,Tbl_Student_Names,0),),Entry!$A$4:$EP$4,DK$2,Entry!$A$5:$EP$5,DK$1) / SUMIFS(Entry!$C$6:$EP$6,Entry!$C$4:$EP$4,DK$2,Entry!$C$5:$EP$5,DK$1))</f>
        <v/>
      </c>
      <c r="DL11" s="222" t="str">
        <f aca="false">IF(OR($B11="",DL$2=""),"",SUMIFS(INDEX(Tbl_Marks,MATCH($B11,Tbl_Student_Names,0),),Entry!$A$4:$EP$4,DL$2,Entry!$A$5:$EP$5,DL$1) / SUMIFS(Entry!$C$6:$EP$6,Entry!$C$4:$EP$4,DL$2,Entry!$C$5:$EP$5,DL$1))</f>
        <v/>
      </c>
      <c r="DM11" s="222" t="str">
        <f aca="false">IF(OR($B11="",DM$2=""),"",SUMIFS(INDEX(Tbl_Marks,MATCH($B11,Tbl_Student_Names,0),),Entry!$A$4:$EP$4,DM$2,Entry!$A$5:$EP$5,DM$1) / SUMIFS(Entry!$C$6:$EP$6,Entry!$C$4:$EP$4,DM$2,Entry!$C$5:$EP$5,DM$1))</f>
        <v/>
      </c>
      <c r="DN11" s="222" t="str">
        <f aca="false">IF(OR($B11="",DN$2=""),"",SUMIFS(INDEX(Tbl_Marks,MATCH($B11,Tbl_Student_Names,0),),Entry!$A$4:$EP$4,DN$2,Entry!$A$5:$EP$5,DN$1) / SUMIFS(Entry!$C$6:$EP$6,Entry!$C$4:$EP$4,DN$2,Entry!$C$5:$EP$5,DN$1))</f>
        <v/>
      </c>
      <c r="DO11" s="222" t="str">
        <f aca="false">IF(OR($B11="",DO$2=""),"",SUMIFS(INDEX(Tbl_Marks,MATCH($B11,Tbl_Student_Names,0),),Entry!$A$4:$EP$4,DO$2,Entry!$A$5:$EP$5,DO$1) / SUMIFS(Entry!$C$6:$EP$6,Entry!$C$4:$EP$4,DO$2,Entry!$C$5:$EP$5,DO$1))</f>
        <v/>
      </c>
      <c r="DP11" s="222" t="str">
        <f aca="false">IF(OR($B11="",DP$2=""),"",SUMIFS(INDEX(Tbl_Marks,MATCH($B11,Tbl_Student_Names,0),),Entry!$A$4:$EP$4,DP$2,Entry!$A$5:$EP$5,DP$1) / SUMIFS(Entry!$C$6:$EP$6,Entry!$C$4:$EP$4,DP$2,Entry!$C$5:$EP$5,DP$1))</f>
        <v/>
      </c>
      <c r="DQ11" s="222" t="str">
        <f aca="false">IF(OR($B11="",DQ$2=""),"",SUMIFS(INDEX(Tbl_Marks,MATCH($B11,Tbl_Student_Names,0),),Entry!$A$4:$EP$4,DQ$2,Entry!$A$5:$EP$5,DQ$1) / SUMIFS(Entry!$C$6:$EP$6,Entry!$C$4:$EP$4,DQ$2,Entry!$C$5:$EP$5,DQ$1))</f>
        <v/>
      </c>
      <c r="DR11" s="222" t="str">
        <f aca="false">IF(OR($B11="",DR$2=""),"",SUMIFS(INDEX(Tbl_Marks,MATCH($B11,Tbl_Student_Names,0),),Entry!$A$4:$EP$4,DR$2,Entry!$A$5:$EP$5,DR$1) / SUMIFS(Entry!$C$6:$EP$6,Entry!$C$4:$EP$4,DR$2,Entry!$C$5:$EP$5,DR$1))</f>
        <v/>
      </c>
      <c r="DS11" s="222" t="str">
        <f aca="false">IF(OR($B11="",DS$2=""),"",SUMIFS(INDEX(Tbl_Marks,MATCH($B11,Tbl_Student_Names,0),),Entry!$A$4:$EP$4,DS$2,Entry!$A$5:$EP$5,DS$1) / SUMIFS(Entry!$C$6:$EP$6,Entry!$C$4:$EP$4,DS$2,Entry!$C$5:$EP$5,DS$1))</f>
        <v/>
      </c>
      <c r="DT11" s="222" t="str">
        <f aca="false">IF(OR($B11="",DT$2=""),"",SUMIFS(INDEX(Tbl_Marks,MATCH($B11,Tbl_Student_Names,0),),Entry!$A$4:$EP$4,DT$2,Entry!$A$5:$EP$5,DT$1) / SUMIFS(Entry!$C$6:$EP$6,Entry!$C$4:$EP$4,DT$2,Entry!$C$5:$EP$5,DT$1))</f>
        <v/>
      </c>
      <c r="DU11" s="222" t="str">
        <f aca="false">IF(OR($B11="",DU$2=""),"",SUMIFS(INDEX(Tbl_Marks,MATCH($B11,Tbl_Student_Names,0),),Entry!$A$4:$EP$4,DU$2,Entry!$A$5:$EP$5,DU$1) / SUMIFS(Entry!$C$6:$EP$6,Entry!$C$4:$EP$4,DU$2,Entry!$C$5:$EP$5,DU$1))</f>
        <v/>
      </c>
      <c r="DV11" s="222" t="str">
        <f aca="false">IF(OR($B11="",DV$2=""),"",SUMIFS(INDEX(Tbl_Marks,MATCH($B11,Tbl_Student_Names,0),),Entry!$A$4:$EP$4,DV$2,Entry!$A$5:$EP$5,DV$1) / SUMIFS(Entry!$C$6:$EP$6,Entry!$C$4:$EP$4,DV$2,Entry!$C$5:$EP$5,DV$1))</f>
        <v/>
      </c>
      <c r="DW11" s="222" t="str">
        <f aca="false">IF(OR($B11="",DW$2=""),"",SUMIFS(INDEX(Tbl_Marks,MATCH($B11,Tbl_Student_Names,0),),Entry!$A$4:$EP$4,DW$2,Entry!$A$5:$EP$5,DW$1) / SUMIFS(Entry!$C$6:$EP$6,Entry!$C$4:$EP$4,DW$2,Entry!$C$5:$EP$5,DW$1))</f>
        <v/>
      </c>
      <c r="DX11" s="222" t="str">
        <f aca="false">IF(OR($B11="",DX$2=""),"",SUMIFS(INDEX(Tbl_Marks,MATCH($B11,Tbl_Student_Names,0),),Entry!$A$4:$EP$4,DX$2,Entry!$A$5:$EP$5,DX$1) / SUMIFS(Entry!$C$6:$EP$6,Entry!$C$4:$EP$4,DX$2,Entry!$C$5:$EP$5,DX$1))</f>
        <v/>
      </c>
      <c r="DY11" s="222" t="str">
        <f aca="false">IF(OR($B11="",DY$2=""),"",SUMIFS(INDEX(Tbl_Marks,MATCH($B11,Tbl_Student_Names,0),),Entry!$A$4:$EP$4,DY$2,Entry!$A$5:$EP$5,DY$1) / SUMIFS(Entry!$C$6:$EP$6,Entry!$C$4:$EP$4,DY$2,Entry!$C$5:$EP$5,DY$1))</f>
        <v/>
      </c>
      <c r="DZ11" s="222" t="str">
        <f aca="false">IF(OR($B11="",DZ$2=""),"",SUMIFS(INDEX(Tbl_Marks,MATCH($B11,Tbl_Student_Names,0),),Entry!$A$4:$EP$4,DZ$2,Entry!$A$5:$EP$5,DZ$1) / SUMIFS(Entry!$C$6:$EP$6,Entry!$C$4:$EP$4,DZ$2,Entry!$C$5:$EP$5,DZ$1))</f>
        <v/>
      </c>
      <c r="EA11" s="222" t="str">
        <f aca="false">IF(OR($B11="",EA$2=""),"",SUMIFS(INDEX(Tbl_Marks,MATCH($B11,Tbl_Student_Names,0),),Entry!$A$4:$EP$4,EA$2,Entry!$A$5:$EP$5,EA$1) / SUMIFS(Entry!$C$6:$EP$6,Entry!$C$4:$EP$4,EA$2,Entry!$C$5:$EP$5,EA$1))</f>
        <v/>
      </c>
      <c r="EB11" s="222" t="str">
        <f aca="false">IF(OR($B11="",EB$2=""),"",SUMIFS(INDEX(Tbl_Marks,MATCH($B11,Tbl_Student_Names,0),),Entry!$A$4:$EP$4,EB$2,Entry!$A$5:$EP$5,EB$1) / SUMIFS(Entry!$C$6:$EP$6,Entry!$C$4:$EP$4,EB$2,Entry!$C$5:$EP$5,EB$1))</f>
        <v/>
      </c>
      <c r="EC11" s="222" t="str">
        <f aca="false">IF(OR($B11="",EC$2=""),"",SUMIFS(INDEX(Tbl_Marks,MATCH($B11,Tbl_Student_Names,0),),Entry!$A$4:$EP$4,EC$2,Entry!$A$5:$EP$5,EC$1) / SUMIFS(Entry!$C$6:$EP$6,Entry!$C$4:$EP$4,EC$2,Entry!$C$5:$EP$5,EC$1))</f>
        <v/>
      </c>
      <c r="ED11" s="222" t="str">
        <f aca="false">IF(OR($B11="",ED$2=""),"",SUMIFS(INDEX(Tbl_Marks,MATCH($B11,Tbl_Student_Names,0),),Entry!$A$4:$EP$4,ED$2,Entry!$A$5:$EP$5,ED$1) / SUMIFS(Entry!$C$6:$EP$6,Entry!$C$4:$EP$4,ED$2,Entry!$C$5:$EP$5,ED$1))</f>
        <v/>
      </c>
      <c r="EE11" s="222" t="str">
        <f aca="false">IF(OR($B11="",EE$2=""),"",SUMIFS(INDEX(Tbl_Marks,MATCH($B11,Tbl_Student_Names,0),),Entry!$A$4:$EP$4,EE$2,Entry!$A$5:$EP$5,EE$1) / SUMIFS(Entry!$C$6:$EP$6,Entry!$C$4:$EP$4,EE$2,Entry!$C$5:$EP$5,EE$1))</f>
        <v/>
      </c>
      <c r="EF11" s="222" t="str">
        <f aca="false">IF(OR($B11="",EF$2=""),"",SUMIFS(INDEX(Tbl_Marks,MATCH($B11,Tbl_Student_Names,0),),Entry!$A$4:$EP$4,EF$2,Entry!$A$5:$EP$5,EF$1) / SUMIFS(Entry!$C$6:$EP$6,Entry!$C$4:$EP$4,EF$2,Entry!$C$5:$EP$5,EF$1))</f>
        <v/>
      </c>
      <c r="EG11" s="222" t="str">
        <f aca="false">IF(OR($B11="",EG$2=""),"",SUMIFS(INDEX(Tbl_Marks,MATCH($B11,Tbl_Student_Names,0),),Entry!$A$4:$EP$4,EG$2,Entry!$A$5:$EP$5,EG$1) / SUMIFS(Entry!$C$6:$EP$6,Entry!$C$4:$EP$4,EG$2,Entry!$C$5:$EP$5,EG$1))</f>
        <v/>
      </c>
      <c r="EH11" s="222" t="str">
        <f aca="false">IF(OR($B11="",EH$2=""),"",SUMIFS(INDEX(Tbl_Marks,MATCH($B11,Tbl_Student_Names,0),),Entry!$A$4:$EP$4,EH$2,Entry!$A$5:$EP$5,EH$1) / SUMIFS(Entry!$C$6:$EP$6,Entry!$C$4:$EP$4,EH$2,Entry!$C$5:$EP$5,EH$1))</f>
        <v/>
      </c>
      <c r="EI11" s="222" t="str">
        <f aca="false">IF(OR($B11="",EI$2=""),"",SUMIFS(INDEX(Tbl_Marks,MATCH($B11,Tbl_Student_Names,0),),Entry!$A$4:$EP$4,EI$2,Entry!$A$5:$EP$5,EI$1) / SUMIFS(Entry!$C$6:$EP$6,Entry!$C$4:$EP$4,EI$2,Entry!$C$5:$EP$5,EI$1))</f>
        <v/>
      </c>
      <c r="EJ11" s="222" t="str">
        <f aca="false">IF(OR($B11="",EJ$2=""),"",SUMIFS(INDEX(Tbl_Marks,MATCH($B11,Tbl_Student_Names,0),),Entry!$A$4:$EP$4,EJ$2,Entry!$A$5:$EP$5,EJ$1) / SUMIFS(Entry!$C$6:$EP$6,Entry!$C$4:$EP$4,EJ$2,Entry!$C$5:$EP$5,EJ$1))</f>
        <v/>
      </c>
      <c r="EK11" s="222" t="str">
        <f aca="false">IF(OR($B11="",EK$2=""),"",SUMIFS(INDEX(Tbl_Marks,MATCH($B11,Tbl_Student_Names,0),),Entry!$A$4:$EP$4,EK$2,Entry!$A$5:$EP$5,EK$1) / SUMIFS(Entry!$C$6:$EP$6,Entry!$C$4:$EP$4,EK$2,Entry!$C$5:$EP$5,EK$1))</f>
        <v/>
      </c>
      <c r="EL11" s="222" t="str">
        <f aca="false">IF(OR($B11="",EL$2=""),"",SUMIFS(INDEX(Tbl_Marks,MATCH($B11,Tbl_Student_Names,0),),Entry!$A$4:$EP$4,EL$2,Entry!$A$5:$EP$5,EL$1) / SUMIFS(Entry!$C$6:$EP$6,Entry!$C$4:$EP$4,EL$2,Entry!$C$5:$EP$5,EL$1))</f>
        <v/>
      </c>
      <c r="EM11" s="222" t="str">
        <f aca="false">IF(OR($B11="",EM$2=""),"",SUMIFS(INDEX(Tbl_Marks,MATCH($B11,Tbl_Student_Names,0),),Entry!$A$4:$EP$4,EM$2,Entry!$A$5:$EP$5,EM$1) / SUMIFS(Entry!$C$6:$EP$6,Entry!$C$4:$EP$4,EM$2,Entry!$C$5:$EP$5,EM$1))</f>
        <v/>
      </c>
      <c r="EN11" s="222" t="str">
        <f aca="false">IF(OR($B11="",EN$2=""),"",SUMIFS(INDEX(Tbl_Marks,MATCH($B11,Tbl_Student_Names,0),),Entry!$A$4:$EP$4,EN$2,Entry!$A$5:$EP$5,EN$1) / SUMIFS(Entry!$C$6:$EP$6,Entry!$C$4:$EP$4,EN$2,Entry!$C$5:$EP$5,EN$1))</f>
        <v/>
      </c>
      <c r="EO11" s="222" t="str">
        <f aca="false">IF(OR($B11="",EO$2=""),"",SUMIFS(INDEX(Tbl_Marks,MATCH($B11,Tbl_Student_Names,0),),Entry!$A$4:$EP$4,EO$2,Entry!$A$5:$EP$5,EO$1) / SUMIFS(Entry!$C$6:$EP$6,Entry!$C$4:$EP$4,EO$2,Entry!$C$5:$EP$5,EO$1))</f>
        <v/>
      </c>
      <c r="EP11" s="222" t="str">
        <f aca="false">IF(OR($B11="",EP$2=""),"",SUMIFS(INDEX(Tbl_Marks,MATCH($B11,Tbl_Student_Names,0),),Entry!$A$4:$EP$4,EP$2,Entry!$A$5:$EP$5,EP$1) / SUMIFS(Entry!$C$6:$EP$6,Entry!$C$4:$EP$4,EP$2,Entry!$C$5:$EP$5,EP$1))</f>
        <v/>
      </c>
      <c r="EQ11" s="222" t="str">
        <f aca="false">IF(OR($B11="",EQ$2=""),"",SUMIFS(INDEX(Tbl_Marks,MATCH($B11,Tbl_Student_Names,0),),Entry!$A$4:$EP$4,EQ$2,Entry!$A$5:$EP$5,EQ$1) / SUMIFS(Entry!$C$6:$EP$6,Entry!$C$4:$EP$4,EQ$2,Entry!$C$5:$EP$5,EQ$1))</f>
        <v/>
      </c>
      <c r="ER11" s="222" t="str">
        <f aca="false">IF(OR($B11="",ER$2=""),"",SUMIFS(INDEX(Tbl_Marks,MATCH($B11,Tbl_Student_Names,0),),Entry!$A$4:$EP$4,ER$2,Entry!$A$5:$EP$5,ER$1) / SUMIFS(Entry!$C$6:$EP$6,Entry!$C$4:$EP$4,ER$2,Entry!$C$5:$EP$5,ER$1))</f>
        <v/>
      </c>
      <c r="ES11" s="222" t="str">
        <f aca="false">IF(OR($B11="",ES$2=""),"",SUMIFS(INDEX(Tbl_Marks,MATCH($B11,Tbl_Student_Names,0),),Entry!$A$4:$EP$4,ES$2,Entry!$A$5:$EP$5,ES$1) / SUMIFS(Entry!$C$6:$EP$6,Entry!$C$4:$EP$4,ES$2,Entry!$C$5:$EP$5,ES$1))</f>
        <v/>
      </c>
      <c r="ET11" s="222" t="str">
        <f aca="false">IF(OR($B11="",ET$2=""),"",SUMIFS(INDEX(Tbl_Marks,MATCH($B11,Tbl_Student_Names,0),),Entry!$A$4:$EP$4,ET$2,Entry!$A$5:$EP$5,ET$1) / SUMIFS(Entry!$C$6:$EP$6,Entry!$C$4:$EP$4,ET$2,Entry!$C$5:$EP$5,ET$1))</f>
        <v/>
      </c>
      <c r="EU11" s="222" t="str">
        <f aca="false">IF(OR($B11="",EU$2=""),"",SUMIFS(INDEX(Tbl_Marks,MATCH($B11,Tbl_Student_Names,0),),Entry!$A$4:$EP$4,EU$2,Entry!$A$5:$EP$5,EU$1) / SUMIFS(Entry!$C$6:$EP$6,Entry!$C$4:$EP$4,EU$2,Entry!$C$5:$EP$5,EU$1))</f>
        <v/>
      </c>
      <c r="EV11" s="222" t="str">
        <f aca="false">IF(OR($B11="",EV$2=""),"",SUMIFS(INDEX(Tbl_Marks,MATCH($B11,Tbl_Student_Names,0),),Entry!$A$4:$EP$4,EV$2,Entry!$A$5:$EP$5,EV$1) / SUMIFS(Entry!$C$6:$EP$6,Entry!$C$4:$EP$4,EV$2,Entry!$C$5:$EP$5,EV$1))</f>
        <v/>
      </c>
      <c r="EW11" s="222" t="str">
        <f aca="false">IF(OR($B11="",EW$2=""),"",SUMIFS(INDEX(Tbl_Marks,MATCH($B11,Tbl_Student_Names,0),),Entry!$A$4:$EP$4,EW$2,Entry!$A$5:$EP$5,EW$1) / SUMIFS(Entry!$C$6:$EP$6,Entry!$C$4:$EP$4,EW$2,Entry!$C$5:$EP$5,EW$1))</f>
        <v/>
      </c>
      <c r="EX11" s="222" t="str">
        <f aca="false">IF(OR($B11="",EX$2=""),"",SUMIFS(INDEX(Tbl_Marks,MATCH($B11,Tbl_Student_Names,0),),Entry!$A$4:$EP$4,EX$2,Entry!$A$5:$EP$5,EX$1) / SUMIFS(Entry!$C$6:$EP$6,Entry!$C$4:$EP$4,EX$2,Entry!$C$5:$EP$5,EX$1))</f>
        <v/>
      </c>
      <c r="EY11" s="222" t="str">
        <f aca="false">IF(OR($B11="",EY$2=""),"",SUMIFS(INDEX(Tbl_Marks,MATCH($B11,Tbl_Student_Names,0),),Entry!$A$4:$EP$4,EY$2,Entry!$A$5:$EP$5,EY$1) / SUMIFS(Entry!$C$6:$EP$6,Entry!$C$4:$EP$4,EY$2,Entry!$C$5:$EP$5,EY$1))</f>
        <v/>
      </c>
      <c r="EZ11" s="222" t="str">
        <f aca="false">IF(OR($B11="",EZ$2=""),"",SUMIFS(INDEX(Tbl_Marks,MATCH($B11,Tbl_Student_Names,0),),Entry!$A$4:$EP$4,EZ$2,Entry!$A$5:$EP$5,EZ$1) / SUMIFS(Entry!$C$6:$EP$6,Entry!$C$4:$EP$4,EZ$2,Entry!$C$5:$EP$5,EZ$1))</f>
        <v/>
      </c>
      <c r="FA11" s="222" t="str">
        <f aca="false">IF(OR($B11="",FA$2=""),"",SUMIFS(INDEX(Tbl_Marks,MATCH($B11,Tbl_Student_Names,0),),Entry!$A$4:$EP$4,FA$2,Entry!$A$5:$EP$5,FA$1) / SUMIFS(Entry!$C$6:$EP$6,Entry!$C$4:$EP$4,FA$2,Entry!$C$5:$EP$5,FA$1))</f>
        <v/>
      </c>
      <c r="FB11" s="222" t="str">
        <f aca="false">IF(OR($B11="",FB$2=""),"",SUMIFS(INDEX(Tbl_Marks,MATCH($B11,Tbl_Student_Names,0),),Entry!$A$4:$EP$4,FB$2,Entry!$A$5:$EP$5,FB$1) / SUMIFS(Entry!$C$6:$EP$6,Entry!$C$4:$EP$4,FB$2,Entry!$C$5:$EP$5,FB$1))</f>
        <v/>
      </c>
      <c r="FC11" s="222" t="str">
        <f aca="false">IF(OR($B11="",FC$2=""),"",SUMIFS(INDEX(Tbl_Marks,MATCH($B11,Tbl_Student_Names,0),),Entry!$A$4:$EP$4,FC$2,Entry!$A$5:$EP$5,FC$1) / SUMIFS(Entry!$C$6:$EP$6,Entry!$C$4:$EP$4,FC$2,Entry!$C$5:$EP$5,FC$1))</f>
        <v/>
      </c>
      <c r="FD11" s="222" t="str">
        <f aca="false">IF(OR($B11="",FD$2=""),"",SUMIFS(INDEX(Tbl_Marks,MATCH($B11,Tbl_Student_Names,0),),Entry!$A$4:$EP$4,FD$2,Entry!$A$5:$EP$5,FD$1) / SUMIFS(Entry!$C$6:$EP$6,Entry!$C$4:$EP$4,FD$2,Entry!$C$5:$EP$5,FD$1))</f>
        <v/>
      </c>
      <c r="FE11" s="222" t="str">
        <f aca="false">IF(OR($B11="",FE$2=""),"",SUMIFS(INDEX(Tbl_Marks,MATCH($B11,Tbl_Student_Names,0),),Entry!$A$4:$EP$4,FE$2,Entry!$A$5:$EP$5,FE$1) / SUMIFS(Entry!$C$6:$EP$6,Entry!$C$4:$EP$4,FE$2,Entry!$C$5:$EP$5,FE$1))</f>
        <v/>
      </c>
      <c r="FF11" s="222" t="str">
        <f aca="false">IF(OR($B11="",FF$2=""),"",SUMIFS(INDEX(Tbl_Marks,MATCH($B11,Tbl_Student_Names,0),),Entry!$A$4:$EP$4,FF$2,Entry!$A$5:$EP$5,FF$1) / SUMIFS(Entry!$C$6:$EP$6,Entry!$C$4:$EP$4,FF$2,Entry!$C$5:$EP$5,FF$1))</f>
        <v/>
      </c>
      <c r="FG11" s="222" t="str">
        <f aca="false">IF(OR($B11="",FG$2=""),"",SUMIFS(INDEX(Tbl_Marks,MATCH($B11,Tbl_Student_Names,0),),Entry!$A$4:$EP$4,FG$2,Entry!$A$5:$EP$5,FG$1) / SUMIFS(Entry!$C$6:$EP$6,Entry!$C$4:$EP$4,FG$2,Entry!$C$5:$EP$5,FG$1))</f>
        <v/>
      </c>
      <c r="FH11" s="222" t="str">
        <f aca="false">IF(OR($B11="",FH$2=""),"",SUMIFS(INDEX(Tbl_Marks,MATCH($B11,Tbl_Student_Names,0),),Entry!$A$4:$EP$4,FH$2,Entry!$A$5:$EP$5,FH$1) / SUMIFS(Entry!$C$6:$EP$6,Entry!$C$4:$EP$4,FH$2,Entry!$C$5:$EP$5,FH$1))</f>
        <v/>
      </c>
      <c r="FI11" s="222" t="str">
        <f aca="false">IF(OR($B11="",FI$2=""),"",SUMIFS(INDEX(Tbl_Marks,MATCH($B11,Tbl_Student_Names,0),),Entry!$A$4:$EP$4,FI$2,Entry!$A$5:$EP$5,FI$1) / SUMIFS(Entry!$C$6:$EP$6,Entry!$C$4:$EP$4,FI$2,Entry!$C$5:$EP$5,FI$1))</f>
        <v/>
      </c>
      <c r="FJ11" s="222" t="str">
        <f aca="false">IF(OR($B11="",FJ$2=""),"",SUMIFS(INDEX(Tbl_Marks,MATCH($B11,Tbl_Student_Names,0),),Entry!$A$4:$EP$4,FJ$2,Entry!$A$5:$EP$5,FJ$1) / SUMIFS(Entry!$C$6:$EP$6,Entry!$C$4:$EP$4,FJ$2,Entry!$C$5:$EP$5,FJ$1))</f>
        <v/>
      </c>
      <c r="FK11" s="222" t="str">
        <f aca="false">IF(OR($B11="",FK$2=""),"",SUMIFS(INDEX(Tbl_Marks,MATCH($B11,Tbl_Student_Names,0),),Entry!$A$4:$EP$4,FK$2,Entry!$A$5:$EP$5,FK$1) / SUMIFS(Entry!$C$6:$EP$6,Entry!$C$4:$EP$4,FK$2,Entry!$C$5:$EP$5,FK$1))</f>
        <v/>
      </c>
      <c r="FL11" s="222" t="str">
        <f aca="false">IF(OR($B11="",FL$2=""),"",SUMIFS(INDEX(Tbl_Marks,MATCH($B11,Tbl_Student_Names,0),),Entry!$A$4:$EP$4,FL$2,Entry!$A$5:$EP$5,FL$1) / SUMIFS(Entry!$C$6:$EP$6,Entry!$C$4:$EP$4,FL$2,Entry!$C$5:$EP$5,FL$1))</f>
        <v/>
      </c>
      <c r="FM11" s="222" t="str">
        <f aca="false">IF(OR($B11="",FM$2=""),"",SUMIFS(INDEX(Tbl_Marks,MATCH($B11,Tbl_Student_Names,0),),Entry!$A$4:$EP$4,FM$2,Entry!$A$5:$EP$5,FM$1) / SUMIFS(Entry!$C$6:$EP$6,Entry!$C$4:$EP$4,FM$2,Entry!$C$5:$EP$5,FM$1))</f>
        <v/>
      </c>
      <c r="FN11" s="222" t="str">
        <f aca="false">IF(OR($B11="",FN$2=""),"",SUMIFS(INDEX(Tbl_Marks,MATCH($B11,Tbl_Student_Names,0),),Entry!$A$4:$EP$4,FN$2,Entry!$A$5:$EP$5,FN$1) / SUMIFS(Entry!$C$6:$EP$6,Entry!$C$4:$EP$4,FN$2,Entry!$C$5:$EP$5,FN$1))</f>
        <v/>
      </c>
      <c r="FO11" s="222" t="str">
        <f aca="false">IF(OR($B11="",FO$2=""),"",SUMIFS(INDEX(Tbl_Marks,MATCH($B11,Tbl_Student_Names,0),),Entry!$A$4:$EP$4,FO$2,Entry!$A$5:$EP$5,FO$1) / SUMIFS(Entry!$C$6:$EP$6,Entry!$C$4:$EP$4,FO$2,Entry!$C$5:$EP$5,FO$1))</f>
        <v/>
      </c>
      <c r="FP11" s="222" t="str">
        <f aca="false">IF(OR($B11="",FP$2=""),"",SUMIFS(INDEX(Tbl_Marks,MATCH($B11,Tbl_Student_Names,0),),Entry!$A$4:$EP$4,FP$2,Entry!$A$5:$EP$5,FP$1) / SUMIFS(Entry!$C$6:$EP$6,Entry!$C$4:$EP$4,FP$2,Entry!$C$5:$EP$5,FP$1))</f>
        <v/>
      </c>
      <c r="FQ11" s="222" t="str">
        <f aca="false">IF(OR($B11="",FQ$2=""),"",SUMIFS(INDEX(Tbl_Marks,MATCH($B11,Tbl_Student_Names,0),),Entry!$A$4:$EP$4,FQ$2,Entry!$A$5:$EP$5,FQ$1) / SUMIFS(Entry!$C$6:$EP$6,Entry!$C$4:$EP$4,FQ$2,Entry!$C$5:$EP$5,FQ$1))</f>
        <v/>
      </c>
      <c r="FR11" s="222" t="str">
        <f aca="false">IF(OR($B11="",FR$2=""),"",SUMIFS(INDEX(Tbl_Marks,MATCH($B11,Tbl_Student_Names,0),),Entry!$A$4:$EP$4,FR$2,Entry!$A$5:$EP$5,FR$1) / SUMIFS(Entry!$C$6:$EP$6,Entry!$C$4:$EP$4,FR$2,Entry!$C$5:$EP$5,FR$1))</f>
        <v/>
      </c>
      <c r="FS11" s="222" t="str">
        <f aca="false">IF(OR($B11="",FS$2=""),"",SUMIFS(INDEX(Tbl_Marks,MATCH($B11,Tbl_Student_Names,0),),Entry!$A$4:$EP$4,FS$2,Entry!$A$5:$EP$5,FS$1) / SUMIFS(Entry!$C$6:$EP$6,Entry!$C$4:$EP$4,FS$2,Entry!$C$5:$EP$5,FS$1))</f>
        <v/>
      </c>
      <c r="FT11" s="222" t="str">
        <f aca="false">IF(OR($B11="",FT$2=""),"",SUMIFS(INDEX(Tbl_Marks,MATCH($B11,Tbl_Student_Names,0),),Entry!$A$4:$EP$4,FT$2,Entry!$A$5:$EP$5,FT$1) / SUMIFS(Entry!$C$6:$EP$6,Entry!$C$4:$EP$4,FT$2,Entry!$C$5:$EP$5,FT$1))</f>
        <v/>
      </c>
      <c r="FU11" s="222" t="str">
        <f aca="false">IF(OR($B11="",FU$2=""),"",SUMIFS(INDEX(Tbl_Marks,MATCH($B11,Tbl_Student_Names,0),),Entry!$A$4:$EP$4,FU$2,Entry!$A$5:$EP$5,FU$1) / SUMIFS(Entry!$C$6:$EP$6,Entry!$C$4:$EP$4,FU$2,Entry!$C$5:$EP$5,FU$1))</f>
        <v/>
      </c>
      <c r="FV11" s="222" t="str">
        <f aca="false">IF(OR($B11="",FV$2=""),"",SUMIFS(INDEX(Tbl_Marks,MATCH($B11,Tbl_Student_Names,0),),Entry!$A$4:$EP$4,FV$2,Entry!$A$5:$EP$5,FV$1) / SUMIFS(Entry!$C$6:$EP$6,Entry!$C$4:$EP$4,FV$2,Entry!$C$5:$EP$5,FV$1))</f>
        <v/>
      </c>
      <c r="FW11" s="222" t="str">
        <f aca="false">IF(OR($B11="",FW$2=""),"",SUMIFS(INDEX(Tbl_Marks,MATCH($B11,Tbl_Student_Names,0),),Entry!$A$4:$EP$4,FW$2,Entry!$A$5:$EP$5,FW$1) / SUMIFS(Entry!$C$6:$EP$6,Entry!$C$4:$EP$4,FW$2,Entry!$C$5:$EP$5,FW$1))</f>
        <v/>
      </c>
      <c r="FX11" s="222" t="str">
        <f aca="false">IF(OR($B11="",FX$2=""),"",SUMIFS(INDEX(Tbl_Marks,MATCH($B11,Tbl_Student_Names,0),),Entry!$A$4:$EP$4,FX$2,Entry!$A$5:$EP$5,FX$1) / SUMIFS(Entry!$C$6:$EP$6,Entry!$C$4:$EP$4,FX$2,Entry!$C$5:$EP$5,FX$1))</f>
        <v/>
      </c>
      <c r="FY11" s="222" t="str">
        <f aca="false">IF(OR($B11="",FY$2=""),"",SUMIFS(INDEX(Tbl_Marks,MATCH($B11,Tbl_Student_Names,0),),Entry!$A$4:$EP$4,FY$2,Entry!$A$5:$EP$5,FY$1) / SUMIFS(Entry!$C$6:$EP$6,Entry!$C$4:$EP$4,FY$2,Entry!$C$5:$EP$5,FY$1))</f>
        <v/>
      </c>
      <c r="FZ11" s="222" t="str">
        <f aca="false">IF(OR($B11="",FZ$2=""),"",SUMIFS(INDEX(Tbl_Marks,MATCH($B11,Tbl_Student_Names,0),),Entry!$A$4:$EP$4,FZ$2,Entry!$A$5:$EP$5,FZ$1) / SUMIFS(Entry!$C$6:$EP$6,Entry!$C$4:$EP$4,FZ$2,Entry!$C$5:$EP$5,FZ$1))</f>
        <v/>
      </c>
      <c r="GA11" s="222" t="str">
        <f aca="false">IF(OR($B11="",GA$2=""),"",SUMIFS(INDEX(Tbl_Marks,MATCH($B11,Tbl_Student_Names,0),),Entry!$A$4:$EP$4,GA$2,Entry!$A$5:$EP$5,GA$1) / SUMIFS(Entry!$C$6:$EP$6,Entry!$C$4:$EP$4,GA$2,Entry!$C$5:$EP$5,GA$1))</f>
        <v/>
      </c>
      <c r="GB11" s="222" t="str">
        <f aca="false">IF(OR($B11="",GB$2=""),"",SUMIFS(INDEX(Tbl_Marks,MATCH($B11,Tbl_Student_Names,0),),Entry!$A$4:$EP$4,GB$2,Entry!$A$5:$EP$5,GB$1) / SUMIFS(Entry!$C$6:$EP$6,Entry!$C$4:$EP$4,GB$2,Entry!$C$5:$EP$5,GB$1))</f>
        <v/>
      </c>
      <c r="GC11" s="222" t="str">
        <f aca="false">IF(OR($B11="",GC$2=""),"",SUMIFS(INDEX(Tbl_Marks,MATCH($B11,Tbl_Student_Names,0),),Entry!$A$4:$EP$4,GC$2,Entry!$A$5:$EP$5,GC$1) / SUMIFS(Entry!$C$6:$EP$6,Entry!$C$4:$EP$4,GC$2,Entry!$C$5:$EP$5,GC$1))</f>
        <v/>
      </c>
      <c r="GD11" s="222" t="str">
        <f aca="false">IF(OR($B11="",GD$2=""),"",SUMIFS(INDEX(Tbl_Marks,MATCH($B11,Tbl_Student_Names,0),),Entry!$A$4:$EP$4,GD$2,Entry!$A$5:$EP$5,GD$1) / SUMIFS(Entry!$C$6:$EP$6,Entry!$C$4:$EP$4,GD$2,Entry!$C$5:$EP$5,GD$1))</f>
        <v/>
      </c>
      <c r="GE11" s="222" t="str">
        <f aca="false">IF(OR($B11="",GE$2=""),"",SUMIFS(INDEX(Tbl_Marks,MATCH($B11,Tbl_Student_Names,0),),Entry!$A$4:$EP$4,GE$2,Entry!$A$5:$EP$5,GE$1) / SUMIFS(Entry!$C$6:$EP$6,Entry!$C$4:$EP$4,GE$2,Entry!$C$5:$EP$5,GE$1))</f>
        <v/>
      </c>
      <c r="GF11" s="222" t="str">
        <f aca="false">IF(OR($B11="",GF$2=""),"",SUMIFS(INDEX(Tbl_Marks,MATCH($B11,Tbl_Student_Names,0),),Entry!$A$4:$EP$4,GF$2,Entry!$A$5:$EP$5,GF$1) / SUMIFS(Entry!$C$6:$EP$6,Entry!$C$4:$EP$4,GF$2,Entry!$C$5:$EP$5,GF$1))</f>
        <v/>
      </c>
      <c r="GG11" s="222" t="str">
        <f aca="false">IF(OR($B11="",GG$2=""),"",SUMIFS(INDEX(Tbl_Marks,MATCH($B11,Tbl_Student_Names,0),),Entry!$A$4:$EP$4,GG$2,Entry!$A$5:$EP$5,GG$1) / SUMIFS(Entry!$C$6:$EP$6,Entry!$C$4:$EP$4,GG$2,Entry!$C$5:$EP$5,GG$1))</f>
        <v/>
      </c>
      <c r="GH11" s="222" t="str">
        <f aca="false">IF(OR($B11="",GH$2=""),"",SUMIFS(INDEX(Tbl_Marks,MATCH($B11,Tbl_Student_Names,0),),Entry!$A$4:$EP$4,GH$2,Entry!$A$5:$EP$5,GH$1) / SUMIFS(Entry!$C$6:$EP$6,Entry!$C$4:$EP$4,GH$2,Entry!$C$5:$EP$5,GH$1))</f>
        <v/>
      </c>
      <c r="GI11" s="222" t="str">
        <f aca="false">IF(OR($B11="",GI$2=""),"",SUMIFS(INDEX(Tbl_Marks,MATCH($B11,Tbl_Student_Names,0),),Entry!$A$4:$EP$4,GI$2,Entry!$A$5:$EP$5,GI$1) / SUMIFS(Entry!$C$6:$EP$6,Entry!$C$4:$EP$4,GI$2,Entry!$C$5:$EP$5,GI$1))</f>
        <v/>
      </c>
      <c r="GJ11" s="222" t="str">
        <f aca="false">IF(OR($B11="",GJ$2=""),"",SUMIFS(INDEX(Tbl_Marks,MATCH($B11,Tbl_Student_Names,0),),Entry!$A$4:$EP$4,GJ$2,Entry!$A$5:$EP$5,GJ$1) / SUMIFS(Entry!$C$6:$EP$6,Entry!$C$4:$EP$4,GJ$2,Entry!$C$5:$EP$5,GJ$1))</f>
        <v/>
      </c>
      <c r="GK11" s="222" t="str">
        <f aca="false">IF(OR($B11="",GK$2=""),"",SUMIFS(INDEX(Tbl_Marks,MATCH($B11,Tbl_Student_Names,0),),Entry!$A$4:$EP$4,GK$2,Entry!$A$5:$EP$5,GK$1) / SUMIFS(Entry!$C$6:$EP$6,Entry!$C$4:$EP$4,GK$2,Entry!$C$5:$EP$5,GK$1))</f>
        <v/>
      </c>
      <c r="GL11" s="222" t="str">
        <f aca="false">IF(OR($B11="",GL$2=""),"",SUMIFS(INDEX(Tbl_Marks,MATCH($B11,Tbl_Student_Names,0),),Entry!$A$4:$EP$4,GL$2,Entry!$A$5:$EP$5,GL$1) / SUMIFS(Entry!$C$6:$EP$6,Entry!$C$4:$EP$4,GL$2,Entry!$C$5:$EP$5,GL$1))</f>
        <v/>
      </c>
      <c r="GM11" s="222" t="str">
        <f aca="false">IF(OR($B11="",GM$2=""),"",SUMIFS(INDEX(Tbl_Marks,MATCH($B11,Tbl_Student_Names,0),),Entry!$A$4:$EP$4,GM$2,Entry!$A$5:$EP$5,GM$1) / SUMIFS(Entry!$C$6:$EP$6,Entry!$C$4:$EP$4,GM$2,Entry!$C$5:$EP$5,GM$1))</f>
        <v/>
      </c>
      <c r="GN11" s="222" t="str">
        <f aca="false">IF(OR($B11="",GN$2=""),"",SUMIFS(INDEX(Tbl_Marks,MATCH($B11,Tbl_Student_Names,0),),Entry!$A$4:$EP$4,GN$2,Entry!$A$5:$EP$5,GN$1) / SUMIFS(Entry!$C$6:$EP$6,Entry!$C$4:$EP$4,GN$2,Entry!$C$5:$EP$5,GN$1))</f>
        <v/>
      </c>
      <c r="GO11" s="222" t="str">
        <f aca="false">IF(OR($B11="",GO$2=""),"",SUMIFS(INDEX(Tbl_Marks,MATCH($B11,Tbl_Student_Names,0),),Entry!$A$4:$EP$4,GO$2,Entry!$A$5:$EP$5,GO$1) / SUMIFS(Entry!$C$6:$EP$6,Entry!$C$4:$EP$4,GO$2,Entry!$C$5:$EP$5,GO$1))</f>
        <v/>
      </c>
      <c r="GP11" s="222" t="str">
        <f aca="false">IF(OR($B11="",GP$2=""),"",SUMIFS(INDEX(Tbl_Marks,MATCH($B11,Tbl_Student_Names,0),),Entry!$A$4:$EP$4,GP$2,Entry!$A$5:$EP$5,GP$1) / SUMIFS(Entry!$C$6:$EP$6,Entry!$C$4:$EP$4,GP$2,Entry!$C$5:$EP$5,GP$1))</f>
        <v/>
      </c>
      <c r="GQ11" s="223" t="str">
        <f aca="false" t="array" ref="GQ11:GQ11">IF(OR(GQ$1="",$B11=""),"",SUMPRODUCT(TRANSPOSE($BC11:$BN11),(Settings!$D$19:$D$30)))</f>
        <v/>
      </c>
      <c r="GR11" s="223" t="str">
        <f aca="false" t="array" ref="GR11:GR11">IF(OR(GR$1="",$B11=""),"",SUMPRODUCT(TRANSPOSE($BO11:$BZ11),(Settings!$D$19:$D$30)))</f>
        <v/>
      </c>
      <c r="GS11" s="223" t="str">
        <f aca="false" t="array" ref="GS11:GS11">IF(OR(GS$1="",$B11=""),"",SUMPRODUCT(TRANSPOSE($CA11:$CL11),(Settings!$D$19:$D$30)))</f>
        <v/>
      </c>
      <c r="GT11" s="223" t="str">
        <f aca="false" t="array" ref="GT11:GT11">IF(OR(GT$1="",$B11=""),"",SUMPRODUCT(TRANSPOSE($CM11:$CX11),(Settings!$D$19:$D$30)))</f>
        <v/>
      </c>
      <c r="GU11" s="223" t="str">
        <f aca="false" t="array" ref="GU11:GU11">IF(OR(GU$1="",$B11=""),"",SUMPRODUCT(TRANSPOSE($CY11:$DJ11),(Settings!$D$19:$D$30)))</f>
        <v/>
      </c>
      <c r="GV11" s="223" t="str">
        <f aca="false" t="array" ref="GV11:GV11">IF(OR(GV$1="",$B11=""),"",SUMPRODUCT(TRANSPOSE($DK11:$DV11),(Settings!$D$19:$D$30)))</f>
        <v/>
      </c>
      <c r="GW11" s="223" t="str">
        <f aca="false" t="array" ref="GW11:GW11">IF(OR(GW$1="",$B11=""),"",SUMPRODUCT(TRANSPOSE($DW11:$EH11),(Settings!$D$19:$D$30)))</f>
        <v/>
      </c>
      <c r="GX11" s="223" t="str">
        <f aca="false" t="array" ref="GX11:GX11">IF(OR(GX$1="",$B11=""),"",SUMPRODUCT(TRANSPOSE($EI11:$ET11),(Settings!$D$19:$D$30)))</f>
        <v/>
      </c>
      <c r="GY11" s="223" t="str">
        <f aca="false" t="array" ref="GY11:GY11">IF(OR(GY$1="",$B11=""),"",SUMPRODUCT(TRANSPOSE($EU11:$FF11),(Settings!$D$19:$D$30)))</f>
        <v/>
      </c>
      <c r="GZ11" s="223" t="str">
        <f aca="false" t="array" ref="GZ11:GZ11">IF(OR(GZ$1="",$B11=""),"",SUMPRODUCT(TRANSPOSE($FG11:$FR11),(Settings!$D$19:$D$30)))</f>
        <v/>
      </c>
      <c r="HA11" s="223" t="str">
        <f aca="false" t="array" ref="HA11:HA11">IF(OR(HA$1="",$B11=""),"",SUMPRODUCT(TRANSPOSE($FS11:$GD11),(Settings!$D$19:$D$30)))</f>
        <v/>
      </c>
      <c r="HB11" s="224" t="str">
        <f aca="false" t="array" ref="HB11:HB11">IF(OR(HB$1="",$B11=""),"",SUMPRODUCT(TRANSPOSE($GE11:$GP11),(Settings!$D$19:$D$30)))</f>
        <v/>
      </c>
      <c r="HC11" s="225"/>
      <c r="HD11" s="222" t="str">
        <f aca="false">IF(OR(HD$2="",$B11=""),"",SUMIFS(INDEX(Tbl_Marks,MATCH($B11,Tbl_Student_Names,0),),Entry!$A$4:$EP$4,HD$2) / SUMIFS(Entry!$C$6:$EP$6,Entry!$C$4:$EP$4,HD$2))</f>
        <v/>
      </c>
      <c r="HE11" s="222" t="str">
        <f aca="false">IF(OR(HE$2="",$B11=""),"",SUMIFS(INDEX(Tbl_Marks,MATCH($B11,Tbl_Student_Names,0),),Entry!$A$4:$EP$4,HE$2) / SUMIFS(Entry!$C$6:$EP$6,Entry!$C$4:$EP$4,HE$2))</f>
        <v/>
      </c>
      <c r="HF11" s="222" t="str">
        <f aca="false">IF(OR(HF$2="",$B11=""),"",SUMIFS(INDEX(Tbl_Marks,MATCH($B11,Tbl_Student_Names,0),),Entry!$A$4:$EP$4,HF$2) / SUMIFS(Entry!$C$6:$EP$6,Entry!$C$4:$EP$4,HF$2))</f>
        <v/>
      </c>
      <c r="HG11" s="222" t="str">
        <f aca="false">IF(OR(HG$2="",$B11=""),"",SUMIFS(INDEX(Tbl_Marks,MATCH($B11,Tbl_Student_Names,0),),Entry!$A$4:$EP$4,HG$2) / SUMIFS(Entry!$C$6:$EP$6,Entry!$C$4:$EP$4,HG$2))</f>
        <v/>
      </c>
      <c r="HH11" s="222" t="str">
        <f aca="false">IF(OR(HH$2="",$B11=""),"",SUMIFS(INDEX(Tbl_Marks,MATCH($B11,Tbl_Student_Names,0),),Entry!$A$4:$EP$4,HH$2) / SUMIFS(Entry!$C$6:$EP$6,Entry!$C$4:$EP$4,HH$2))</f>
        <v/>
      </c>
      <c r="HI11" s="222" t="str">
        <f aca="false">IF(OR(HI$2="",$B11=""),"",SUMIFS(INDEX(Tbl_Marks,MATCH($B11,Tbl_Student_Names,0),),Entry!$A$4:$EP$4,HI$2) / SUMIFS(Entry!$C$6:$EP$6,Entry!$C$4:$EP$4,HI$2))</f>
        <v/>
      </c>
      <c r="HJ11" s="222" t="str">
        <f aca="false">IF(OR(HJ$2="",$B11=""),"",SUMIFS(INDEX(Tbl_Marks,MATCH($B11,Tbl_Student_Names,0),),Entry!$A$4:$EP$4,HJ$2) / SUMIFS(Entry!$C$6:$EP$6,Entry!$C$4:$EP$4,HJ$2))</f>
        <v/>
      </c>
      <c r="HK11" s="222" t="str">
        <f aca="false">IF(OR(HK$2="",$B11=""),"",SUMIFS(INDEX(Tbl_Marks,MATCH($B11,Tbl_Student_Names,0),),Entry!$A$4:$EP$4,HK$2) / SUMIFS(Entry!$C$6:$EP$6,Entry!$C$4:$EP$4,HK$2))</f>
        <v/>
      </c>
      <c r="HL11" s="222" t="str">
        <f aca="false">IF(OR(HL$2="",$B11=""),"",SUMIFS(INDEX(Tbl_Marks,MATCH($B11,Tbl_Student_Names,0),),Entry!$A$4:$EP$4,HL$2) / SUMIFS(Entry!$C$6:$EP$6,Entry!$C$4:$EP$4,HL$2))</f>
        <v/>
      </c>
      <c r="HM11" s="222" t="str">
        <f aca="false">IF(OR(HM$2="",$B11=""),"",SUMIFS(INDEX(Tbl_Marks,MATCH($B11,Tbl_Student_Names,0),),Entry!$A$4:$EP$4,HM$2) / SUMIFS(Entry!$C$6:$EP$6,Entry!$C$4:$EP$4,HM$2))</f>
        <v/>
      </c>
      <c r="HN11" s="222" t="str">
        <f aca="false">IF(OR(HN$2="",$B11=""),"",SUMIFS(INDEX(Tbl_Marks,MATCH($B11,Tbl_Student_Names,0),),Entry!$A$4:$EP$4,HN$2) / SUMIFS(Entry!$C$6:$EP$6,Entry!$C$4:$EP$4,HN$2))</f>
        <v/>
      </c>
      <c r="HO11" s="222" t="str">
        <f aca="false">IF(OR(HO$2="",$B11=""),"",SUMIFS(INDEX(Tbl_Marks,MATCH($B11,Tbl_Student_Names,0),),Entry!$A$4:$EP$4,HO$2) / SUMIFS(Entry!$C$6:$EP$6,Entry!$C$4:$EP$4,HO$2))</f>
        <v/>
      </c>
      <c r="HP11" s="222" t="str">
        <f aca="false">IF($B11="","",AVERAGE($GQ11:$HB11))</f>
        <v/>
      </c>
    </row>
    <row r="12" customFormat="false" ht="15" hidden="false" customHeight="false" outlineLevel="0" collapsed="false">
      <c r="A12" s="201" t="n">
        <f aca="false">INDEX(Tbl_Marks,ROW(A12)-ROW($A$2),1)</f>
        <v>0</v>
      </c>
      <c r="B12" s="201" t="str">
        <f aca="false">IF(LEN(INDEX(Tbl_Marks,ROW(B12)-ROW($B$2),2))=0,"",INDEX(Tbl_Marks,ROW(B12)-ROW($B$2),2))</f>
        <v/>
      </c>
      <c r="C12" s="201" t="str">
        <f aca="false">IF(OR($B12="",C$2=""),"",SUMIF(Entry!$A$4:$EP$4,C$2,INDEX(Tbl_Marks,MATCH($B12,Tbl_Student_Names,0),)))</f>
        <v/>
      </c>
      <c r="D12" s="201" t="str">
        <f aca="false">IF(OR($B12="",D$2=""),"",SUMIF(Entry!$A$4:$EP$4,D$2,INDEX(Tbl_Marks,MATCH($B12,Tbl_Student_Names,0),)))</f>
        <v/>
      </c>
      <c r="E12" s="201" t="str">
        <f aca="false">IF(OR($B12="",E$2=""),"",SUMIF(Entry!$A$4:$EP$4,E$2,INDEX(Tbl_Marks,MATCH($B12,Tbl_Student_Names,0),)))</f>
        <v/>
      </c>
      <c r="F12" s="201" t="str">
        <f aca="false">IF(OR($B12="",F$2=""),"",SUMIF(Entry!$A$4:$EP$4,F$2,INDEX(Tbl_Marks,MATCH($B12,Tbl_Student_Names,0),)))</f>
        <v/>
      </c>
      <c r="G12" s="201" t="str">
        <f aca="false">IF(OR($B12="",G$2=""),"",SUMIF(Entry!$A$4:$EP$4,G$2,INDEX(Tbl_Marks,MATCH($B12,Tbl_Student_Names,0),)))</f>
        <v/>
      </c>
      <c r="H12" s="201" t="str">
        <f aca="false">IF(OR($B12="",H$2=""),"",SUMIF(Entry!$A$4:$EP$4,H$2,INDEX(Tbl_Marks,MATCH($B12,Tbl_Student_Names,0),)))</f>
        <v/>
      </c>
      <c r="I12" s="201" t="str">
        <f aca="false">IF(OR($B12="",I$2=""),"",SUMIF(Entry!$A$4:$EP$4,I$2,INDEX(Tbl_Marks,MATCH($B12,Tbl_Student_Names,0),)))</f>
        <v/>
      </c>
      <c r="J12" s="201" t="str">
        <f aca="false">IF(OR($B12="",J$2=""),"",SUMIF(Entry!$A$4:$EP$4,J$2,INDEX(Tbl_Marks,MATCH($B12,Tbl_Student_Names,0),)))</f>
        <v/>
      </c>
      <c r="K12" s="201" t="str">
        <f aca="false">IF(OR($B12="",K$2=""),"",SUMIF(Entry!$A$4:$EP$4,K$2,INDEX(Tbl_Marks,MATCH($B12,Tbl_Student_Names,0),)))</f>
        <v/>
      </c>
      <c r="L12" s="201" t="str">
        <f aca="false">IF(OR($B12="",L$2=""),"",SUMIF(Entry!$A$4:$EP$4,L$2,INDEX(Tbl_Marks,MATCH($B12,Tbl_Student_Names,0),)))</f>
        <v/>
      </c>
      <c r="M12" s="201" t="str">
        <f aca="false">IF(OR($B12="",M$2=""),"",SUMIF(Entry!$A$4:$EP$4,M$2,INDEX(Tbl_Marks,MATCH($B12,Tbl_Student_Names,0),)))</f>
        <v/>
      </c>
      <c r="N12" s="201" t="str">
        <f aca="false">IF(OR($B12="",N$2=""),"",SUMIF(Entry!$A$4:$EP$4,N$2,INDEX(Tbl_Marks,MATCH($B12,Tbl_Student_Names,0),)))</f>
        <v/>
      </c>
      <c r="O12" s="217" t="str">
        <f aca="false">IF($B12="","",(HP12*Num_Subjects*100))</f>
        <v/>
      </c>
      <c r="P12" s="218" t="str">
        <f aca="false" t="array" ref="P12:P12">IF(OR($B12="",P$2=""),"",IF(MIN(IF(Help_Lookup_Tests=P$2,$BC12:$GP12,""))&gt;=I_PassPercentage,"PASS","FAIL"))</f>
        <v/>
      </c>
      <c r="Q12" s="218" t="str">
        <f aca="false" t="array" ref="Q12:Q12">IF(OR($B12="",Q$2=""),"",IF(MIN(IF(Help_Lookup_Tests=Q$2,$BC12:$GP12,""))&gt;=I_PassPercentage,"PASS","FAIL"))</f>
        <v/>
      </c>
      <c r="R12" s="218" t="str">
        <f aca="false" t="array" ref="R12:R12">IF(OR($B12="",R$2=""),"",IF(MIN(IF(Help_Lookup_Tests=R$2,$BC12:$GP12,""))&gt;=I_PassPercentage,"PASS","FAIL"))</f>
        <v/>
      </c>
      <c r="S12" s="218" t="str">
        <f aca="false" t="array" ref="S12:S12">IF(OR($B12="",S$2=""),"",IF(MIN(IF(Help_Lookup_Tests=S$2,$BC12:$GP12,""))&gt;=I_PassPercentage,"PASS","FAIL"))</f>
        <v/>
      </c>
      <c r="T12" s="218" t="str">
        <f aca="false" t="array" ref="T12:T12">IF(OR($B12="",T$2=""),"",IF(MIN(IF(Help_Lookup_Tests=T$2,$BC12:$GP12,""))&gt;=I_PassPercentage,"PASS","FAIL"))</f>
        <v/>
      </c>
      <c r="U12" s="218" t="str">
        <f aca="false" t="array" ref="U12:U12">IF(OR($B12="",U$2=""),"",IF(MIN(IF(Help_Lookup_Tests=U$2,$BC12:$GP12,""))&gt;=I_PassPercentage,"PASS","FAIL"))</f>
        <v/>
      </c>
      <c r="V12" s="218" t="str">
        <f aca="false" t="array" ref="V12:V12">IF(OR($B12="",V$2=""),"",IF(MIN(IF(Help_Lookup_Tests=V$2,$BC12:$GP12,""))&gt;=I_PassPercentage,"PASS","FAIL"))</f>
        <v/>
      </c>
      <c r="W12" s="218" t="str">
        <f aca="false" t="array" ref="W12:W12">IF(OR($B12="",W$2=""),"",IF(MIN(IF(Help_Lookup_Tests=W$2,$BC12:$GP12,""))&gt;=I_PassPercentage,"PASS","FAIL"))</f>
        <v/>
      </c>
      <c r="X12" s="218" t="str">
        <f aca="false" t="array" ref="X12:X12">IF(OR($B12="",X$2=""),"",IF(MIN(IF(Help_Lookup_Tests=X$2,$BC12:$GP12,""))&gt;=I_PassPercentage,"PASS","FAIL"))</f>
        <v/>
      </c>
      <c r="Y12" s="218" t="str">
        <f aca="false" t="array" ref="Y12:Y12">IF(OR($B12="",Y$2=""),"",IF(MIN(IF(Help_Lookup_Tests=Y$2,$BC12:$GP12,""))&gt;=I_PassPercentage,"PASS","FAIL"))</f>
        <v/>
      </c>
      <c r="Z12" s="218" t="str">
        <f aca="false" t="array" ref="Z12:Z12">IF(OR($B12="",Z$2=""),"",IF(MIN(IF(Help_Lookup_Tests=Z$2,$BC12:$GP12,""))&gt;=I_PassPercentage,"PASS","FAIL"))</f>
        <v/>
      </c>
      <c r="AA12" s="218" t="str">
        <f aca="false" t="array" ref="AA12:AA12">IF(OR($B12="",AA$2=""),"",IF(MIN(IF(Help_Lookup_Tests=AA$2,$BC12:$GP12,""))&gt;=I_PassPercentage,"PASS","FAIL"))</f>
        <v/>
      </c>
      <c r="AB12" s="227" t="str">
        <f aca="false" t="array" ref="AB12:AB12">IF(OR($B12=""),"",IF(MIN(IF($GQ$2:$HB$2="FINAL",$GQ12:$HB12,""))&gt;=I_PassPercentage,"PASS","FAIL"))</f>
        <v/>
      </c>
      <c r="AC12" s="201" t="str">
        <f aca="false">IF(OR($B12="",AC$2="",P12="FAIL"),"",C12)</f>
        <v/>
      </c>
      <c r="AD12" s="201" t="str">
        <f aca="false">IF(OR($B12="",AD$2="",Q12="FAIL"),"",D12)</f>
        <v/>
      </c>
      <c r="AE12" s="201" t="str">
        <f aca="false">IF(OR($B12="",AE$2="",R12="FAIL"),"",E12)</f>
        <v/>
      </c>
      <c r="AF12" s="201" t="str">
        <f aca="false">IF(OR($B12="",AF$2="",S12="FAIL"),"",F12)</f>
        <v/>
      </c>
      <c r="AG12" s="201" t="str">
        <f aca="false">IF(OR($B12="",AG$2="",T12="FAIL"),"",G12)</f>
        <v/>
      </c>
      <c r="AH12" s="201" t="str">
        <f aca="false">IF(OR($B12="",AH$2="",U12="FAIL"),"",H12)</f>
        <v/>
      </c>
      <c r="AI12" s="201" t="str">
        <f aca="false">IF(OR($B12="",AI$2="",V12="FAIL"),"",I12)</f>
        <v/>
      </c>
      <c r="AJ12" s="201" t="str">
        <f aca="false">IF(OR($B12="",AJ$2="",W12="FAIL"),"",J12)</f>
        <v/>
      </c>
      <c r="AK12" s="201" t="str">
        <f aca="false">IF(OR($B12="",AK$2="",X12="FAIL"),"",K12)</f>
        <v/>
      </c>
      <c r="AL12" s="201" t="str">
        <f aca="false">IF(OR($B12="",AL$2="",Y12="FAIL"),"",L12)</f>
        <v/>
      </c>
      <c r="AM12" s="201" t="str">
        <f aca="false">IF(OR($B12="",AM$2="",Z12="FAIL"),"",M12)</f>
        <v/>
      </c>
      <c r="AN12" s="201" t="str">
        <f aca="false">IF(OR($B12="",AN$2="",AA12="FAIL"),"",N12)</f>
        <v/>
      </c>
      <c r="AO12" s="220" t="str">
        <f aca="false">IF(OR($B12="",AB12="FAIL"),"",O12)</f>
        <v/>
      </c>
      <c r="AP12" s="221" t="str">
        <f aca="false">IFERROR(IF(OR(AP$2="",$B12=""),"",RANK(AC12,AC$3:AC$52,0)),"NR")</f>
        <v/>
      </c>
      <c r="AQ12" s="221" t="str">
        <f aca="false">IFERROR(IF(OR(AQ$2="",$B12=""),"",RANK(AD12,AD$3:AD$52,0)),"NR")</f>
        <v/>
      </c>
      <c r="AR12" s="221" t="str">
        <f aca="false">IFERROR(IF(OR(AR$2="",$B12=""),"",RANK(AE12,AE$3:AE$52,0)),"NR")</f>
        <v/>
      </c>
      <c r="AS12" s="221" t="str">
        <f aca="false">IFERROR(IF(OR(AS$2="",$B12=""),"",RANK(AF12,AF$3:AF$52,0)),"NR")</f>
        <v/>
      </c>
      <c r="AT12" s="221" t="str">
        <f aca="false">IFERROR(IF(OR(AT$2="",$B12=""),"",RANK(AG12,AG$3:AG$52,0)),"NR")</f>
        <v/>
      </c>
      <c r="AU12" s="221" t="str">
        <f aca="false">IFERROR(IF(OR(AU$2="",$B12=""),"",RANK(AH12,AH$3:AH$52,0)),"NR")</f>
        <v/>
      </c>
      <c r="AV12" s="221" t="str">
        <f aca="false">IFERROR(IF(OR(AV$2="",$B12=""),"",RANK(AI12,AI$3:AI$52,0)),"NR")</f>
        <v/>
      </c>
      <c r="AW12" s="221" t="str">
        <f aca="false">IFERROR(IF(OR(AW$2="",$B12=""),"",RANK(AJ12,AJ$3:AJ$52,0)),"NR")</f>
        <v/>
      </c>
      <c r="AX12" s="221" t="str">
        <f aca="false">IFERROR(IF(OR(AX$2="",$B12=""),"",RANK(AK12,AK$3:AK$52,0)),"NR")</f>
        <v/>
      </c>
      <c r="AY12" s="221" t="str">
        <f aca="false">IFERROR(IF(OR(AY$2="",$B12=""),"",RANK(AL12,AL$3:AL$52,0)),"NR")</f>
        <v/>
      </c>
      <c r="AZ12" s="221" t="str">
        <f aca="false">IFERROR(IF(OR(AZ$2="",$B12=""),"",RANK(AM12,AM$3:AM$52,0)),"NR")</f>
        <v/>
      </c>
      <c r="BA12" s="221" t="str">
        <f aca="false">IFERROR(IF(OR(BA$2="",$B12=""),"",RANK(AN12,AN$3:AN$52,0)),"NR")</f>
        <v/>
      </c>
      <c r="BB12" s="211" t="str">
        <f aca="false">IFERROR(IF($B12="","",RANK(AO12,AO$3:AO$52,0)),"NR")</f>
        <v/>
      </c>
      <c r="BC12" s="222" t="str">
        <f aca="false">IF(OR($B12="",BC$2=""),"",SUMIFS(INDEX(Tbl_Marks,MATCH($B12,Tbl_Student_Names,0),),Entry!$A$4:$EP$4,BC$2,Entry!$A$5:$EP$5,BC$1) / SUMIFS(Entry!$C$6:$EP$6,Entry!$C$4:$EP$4,BC$2,Entry!$C$5:$EP$5,BC$1))</f>
        <v/>
      </c>
      <c r="BD12" s="222" t="str">
        <f aca="false">IF(OR($B12="",BD$2=""),"",SUMIFS(INDEX(Tbl_Marks,MATCH($B12,Tbl_Student_Names,0),),Entry!$A$4:$EP$4,BD$2,Entry!$A$5:$EP$5,BD$1) / SUMIFS(Entry!$C$6:$EP$6,Entry!$C$4:$EP$4,BD$2,Entry!$C$5:$EP$5,BD$1))</f>
        <v/>
      </c>
      <c r="BE12" s="222" t="str">
        <f aca="false">IF(OR($B12="",BE$2=""),"",SUMIFS(INDEX(Tbl_Marks,MATCH($B12,Tbl_Student_Names,0),),Entry!$A$4:$EP$4,BE$2,Entry!$A$5:$EP$5,BE$1) / SUMIFS(Entry!$C$6:$EP$6,Entry!$C$4:$EP$4,BE$2,Entry!$C$5:$EP$5,BE$1))</f>
        <v/>
      </c>
      <c r="BF12" s="222" t="str">
        <f aca="false">IF(OR($B12="",BF$2=""),"",SUMIFS(INDEX(Tbl_Marks,MATCH($B12,Tbl_Student_Names,0),),Entry!$A$4:$EP$4,BF$2,Entry!$A$5:$EP$5,BF$1) / SUMIFS(Entry!$C$6:$EP$6,Entry!$C$4:$EP$4,BF$2,Entry!$C$5:$EP$5,BF$1))</f>
        <v/>
      </c>
      <c r="BG12" s="222" t="str">
        <f aca="false">IF(OR($B12="",BG$2=""),"",SUMIFS(INDEX(Tbl_Marks,MATCH($B12,Tbl_Student_Names,0),),Entry!$A$4:$EP$4,BG$2,Entry!$A$5:$EP$5,BG$1) / SUMIFS(Entry!$C$6:$EP$6,Entry!$C$4:$EP$4,BG$2,Entry!$C$5:$EP$5,BG$1))</f>
        <v/>
      </c>
      <c r="BH12" s="222" t="str">
        <f aca="false">IF(OR($B12="",BH$2=""),"",SUMIFS(INDEX(Tbl_Marks,MATCH($B12,Tbl_Student_Names,0),),Entry!$A$4:$EP$4,BH$2,Entry!$A$5:$EP$5,BH$1) / SUMIFS(Entry!$C$6:$EP$6,Entry!$C$4:$EP$4,BH$2,Entry!$C$5:$EP$5,BH$1))</f>
        <v/>
      </c>
      <c r="BI12" s="222" t="str">
        <f aca="false">IF(OR($B12="",BI$2=""),"",SUMIFS(INDEX(Tbl_Marks,MATCH($B12,Tbl_Student_Names,0),),Entry!$A$4:$EP$4,BI$2,Entry!$A$5:$EP$5,BI$1) / SUMIFS(Entry!$C$6:$EP$6,Entry!$C$4:$EP$4,BI$2,Entry!$C$5:$EP$5,BI$1))</f>
        <v/>
      </c>
      <c r="BJ12" s="222" t="str">
        <f aca="false">IF(OR($B12="",BJ$2=""),"",SUMIFS(INDEX(Tbl_Marks,MATCH($B12,Tbl_Student_Names,0),),Entry!$A$4:$EP$4,BJ$2,Entry!$A$5:$EP$5,BJ$1) / SUMIFS(Entry!$C$6:$EP$6,Entry!$C$4:$EP$4,BJ$2,Entry!$C$5:$EP$5,BJ$1))</f>
        <v/>
      </c>
      <c r="BK12" s="222" t="str">
        <f aca="false">IF(OR($B12="",BK$2=""),"",SUMIFS(INDEX(Tbl_Marks,MATCH($B12,Tbl_Student_Names,0),),Entry!$A$4:$EP$4,BK$2,Entry!$A$5:$EP$5,BK$1) / SUMIFS(Entry!$C$6:$EP$6,Entry!$C$4:$EP$4,BK$2,Entry!$C$5:$EP$5,BK$1))</f>
        <v/>
      </c>
      <c r="BL12" s="222" t="str">
        <f aca="false">IF(OR($B12="",BL$2=""),"",SUMIFS(INDEX(Tbl_Marks,MATCH($B12,Tbl_Student_Names,0),),Entry!$A$4:$EP$4,BL$2,Entry!$A$5:$EP$5,BL$1) / SUMIFS(Entry!$C$6:$EP$6,Entry!$C$4:$EP$4,BL$2,Entry!$C$5:$EP$5,BL$1))</f>
        <v/>
      </c>
      <c r="BM12" s="222" t="str">
        <f aca="false">IF(OR($B12="",BM$2=""),"",SUMIFS(INDEX(Tbl_Marks,MATCH($B12,Tbl_Student_Names,0),),Entry!$A$4:$EP$4,BM$2,Entry!$A$5:$EP$5,BM$1) / SUMIFS(Entry!$C$6:$EP$6,Entry!$C$4:$EP$4,BM$2,Entry!$C$5:$EP$5,BM$1))</f>
        <v/>
      </c>
      <c r="BN12" s="222" t="str">
        <f aca="false">IF(OR($B12="",BN$2=""),"",SUMIFS(INDEX(Tbl_Marks,MATCH($B12,Tbl_Student_Names,0),),Entry!$A$4:$EP$4,BN$2,Entry!$A$5:$EP$5,BN$1) / SUMIFS(Entry!$C$6:$EP$6,Entry!$C$4:$EP$4,BN$2,Entry!$C$5:$EP$5,BN$1))</f>
        <v/>
      </c>
      <c r="BO12" s="222" t="str">
        <f aca="false">IF(OR($B12="",BO$2=""),"",SUMIFS(INDEX(Tbl_Marks,MATCH($B12,Tbl_Student_Names,0),),Entry!$A$4:$EP$4,BO$2,Entry!$A$5:$EP$5,BO$1) / SUMIFS(Entry!$C$6:$EP$6,Entry!$C$4:$EP$4,BO$2,Entry!$C$5:$EP$5,BO$1))</f>
        <v/>
      </c>
      <c r="BP12" s="222" t="str">
        <f aca="false">IF(OR($B12="",BP$2=""),"",SUMIFS(INDEX(Tbl_Marks,MATCH($B12,Tbl_Student_Names,0),),Entry!$A$4:$EP$4,BP$2,Entry!$A$5:$EP$5,BP$1) / SUMIFS(Entry!$C$6:$EP$6,Entry!$C$4:$EP$4,BP$2,Entry!$C$5:$EP$5,BP$1))</f>
        <v/>
      </c>
      <c r="BQ12" s="222" t="str">
        <f aca="false">IF(OR($B12="",BQ$2=""),"",SUMIFS(INDEX(Tbl_Marks,MATCH($B12,Tbl_Student_Names,0),),Entry!$A$4:$EP$4,BQ$2,Entry!$A$5:$EP$5,BQ$1) / SUMIFS(Entry!$C$6:$EP$6,Entry!$C$4:$EP$4,BQ$2,Entry!$C$5:$EP$5,BQ$1))</f>
        <v/>
      </c>
      <c r="BR12" s="222" t="str">
        <f aca="false">IF(OR($B12="",BR$2=""),"",SUMIFS(INDEX(Tbl_Marks,MATCH($B12,Tbl_Student_Names,0),),Entry!$A$4:$EP$4,BR$2,Entry!$A$5:$EP$5,BR$1) / SUMIFS(Entry!$C$6:$EP$6,Entry!$C$4:$EP$4,BR$2,Entry!$C$5:$EP$5,BR$1))</f>
        <v/>
      </c>
      <c r="BS12" s="222" t="str">
        <f aca="false">IF(OR($B12="",BS$2=""),"",SUMIFS(INDEX(Tbl_Marks,MATCH($B12,Tbl_Student_Names,0),),Entry!$A$4:$EP$4,BS$2,Entry!$A$5:$EP$5,BS$1) / SUMIFS(Entry!$C$6:$EP$6,Entry!$C$4:$EP$4,BS$2,Entry!$C$5:$EP$5,BS$1))</f>
        <v/>
      </c>
      <c r="BT12" s="222" t="str">
        <f aca="false">IF(OR($B12="",BT$2=""),"",SUMIFS(INDEX(Tbl_Marks,MATCH($B12,Tbl_Student_Names,0),),Entry!$A$4:$EP$4,BT$2,Entry!$A$5:$EP$5,BT$1) / SUMIFS(Entry!$C$6:$EP$6,Entry!$C$4:$EP$4,BT$2,Entry!$C$5:$EP$5,BT$1))</f>
        <v/>
      </c>
      <c r="BU12" s="222" t="str">
        <f aca="false">IF(OR($B12="",BU$2=""),"",SUMIFS(INDEX(Tbl_Marks,MATCH($B12,Tbl_Student_Names,0),),Entry!$A$4:$EP$4,BU$2,Entry!$A$5:$EP$5,BU$1) / SUMIFS(Entry!$C$6:$EP$6,Entry!$C$4:$EP$4,BU$2,Entry!$C$5:$EP$5,BU$1))</f>
        <v/>
      </c>
      <c r="BV12" s="222" t="str">
        <f aca="false">IF(OR($B12="",BV$2=""),"",SUMIFS(INDEX(Tbl_Marks,MATCH($B12,Tbl_Student_Names,0),),Entry!$A$4:$EP$4,BV$2,Entry!$A$5:$EP$5,BV$1) / SUMIFS(Entry!$C$6:$EP$6,Entry!$C$4:$EP$4,BV$2,Entry!$C$5:$EP$5,BV$1))</f>
        <v/>
      </c>
      <c r="BW12" s="222" t="str">
        <f aca="false">IF(OR($B12="",BW$2=""),"",SUMIFS(INDEX(Tbl_Marks,MATCH($B12,Tbl_Student_Names,0),),Entry!$A$4:$EP$4,BW$2,Entry!$A$5:$EP$5,BW$1) / SUMIFS(Entry!$C$6:$EP$6,Entry!$C$4:$EP$4,BW$2,Entry!$C$5:$EP$5,BW$1))</f>
        <v/>
      </c>
      <c r="BX12" s="222" t="str">
        <f aca="false">IF(OR($B12="",BX$2=""),"",SUMIFS(INDEX(Tbl_Marks,MATCH($B12,Tbl_Student_Names,0),),Entry!$A$4:$EP$4,BX$2,Entry!$A$5:$EP$5,BX$1) / SUMIFS(Entry!$C$6:$EP$6,Entry!$C$4:$EP$4,BX$2,Entry!$C$5:$EP$5,BX$1))</f>
        <v/>
      </c>
      <c r="BY12" s="222" t="str">
        <f aca="false">IF(OR($B12="",BY$2=""),"",SUMIFS(INDEX(Tbl_Marks,MATCH($B12,Tbl_Student_Names,0),),Entry!$A$4:$EP$4,BY$2,Entry!$A$5:$EP$5,BY$1) / SUMIFS(Entry!$C$6:$EP$6,Entry!$C$4:$EP$4,BY$2,Entry!$C$5:$EP$5,BY$1))</f>
        <v/>
      </c>
      <c r="BZ12" s="222" t="str">
        <f aca="false">IF(OR($B12="",BZ$2=""),"",SUMIFS(INDEX(Tbl_Marks,MATCH($B12,Tbl_Student_Names,0),),Entry!$A$4:$EP$4,BZ$2,Entry!$A$5:$EP$5,BZ$1) / SUMIFS(Entry!$C$6:$EP$6,Entry!$C$4:$EP$4,BZ$2,Entry!$C$5:$EP$5,BZ$1))</f>
        <v/>
      </c>
      <c r="CA12" s="222" t="str">
        <f aca="false">IF(OR($B12="",CA$2=""),"",SUMIFS(INDEX(Tbl_Marks,MATCH($B12,Tbl_Student_Names,0),),Entry!$A$4:$EP$4,CA$2,Entry!$A$5:$EP$5,CA$1) / SUMIFS(Entry!$C$6:$EP$6,Entry!$C$4:$EP$4,CA$2,Entry!$C$5:$EP$5,CA$1))</f>
        <v/>
      </c>
      <c r="CB12" s="222" t="str">
        <f aca="false">IF(OR($B12="",CB$2=""),"",SUMIFS(INDEX(Tbl_Marks,MATCH($B12,Tbl_Student_Names,0),),Entry!$A$4:$EP$4,CB$2,Entry!$A$5:$EP$5,CB$1) / SUMIFS(Entry!$C$6:$EP$6,Entry!$C$4:$EP$4,CB$2,Entry!$C$5:$EP$5,CB$1))</f>
        <v/>
      </c>
      <c r="CC12" s="222" t="str">
        <f aca="false">IF(OR($B12="",CC$2=""),"",SUMIFS(INDEX(Tbl_Marks,MATCH($B12,Tbl_Student_Names,0),),Entry!$A$4:$EP$4,CC$2,Entry!$A$5:$EP$5,CC$1) / SUMIFS(Entry!$C$6:$EP$6,Entry!$C$4:$EP$4,CC$2,Entry!$C$5:$EP$5,CC$1))</f>
        <v/>
      </c>
      <c r="CD12" s="222" t="str">
        <f aca="false">IF(OR($B12="",CD$2=""),"",SUMIFS(INDEX(Tbl_Marks,MATCH($B12,Tbl_Student_Names,0),),Entry!$A$4:$EP$4,CD$2,Entry!$A$5:$EP$5,CD$1) / SUMIFS(Entry!$C$6:$EP$6,Entry!$C$4:$EP$4,CD$2,Entry!$C$5:$EP$5,CD$1))</f>
        <v/>
      </c>
      <c r="CE12" s="222" t="str">
        <f aca="false">IF(OR($B12="",CE$2=""),"",SUMIFS(INDEX(Tbl_Marks,MATCH($B12,Tbl_Student_Names,0),),Entry!$A$4:$EP$4,CE$2,Entry!$A$5:$EP$5,CE$1) / SUMIFS(Entry!$C$6:$EP$6,Entry!$C$4:$EP$4,CE$2,Entry!$C$5:$EP$5,CE$1))</f>
        <v/>
      </c>
      <c r="CF12" s="222" t="str">
        <f aca="false">IF(OR($B12="",CF$2=""),"",SUMIFS(INDEX(Tbl_Marks,MATCH($B12,Tbl_Student_Names,0),),Entry!$A$4:$EP$4,CF$2,Entry!$A$5:$EP$5,CF$1) / SUMIFS(Entry!$C$6:$EP$6,Entry!$C$4:$EP$4,CF$2,Entry!$C$5:$EP$5,CF$1))</f>
        <v/>
      </c>
      <c r="CG12" s="222" t="str">
        <f aca="false">IF(OR($B12="",CG$2=""),"",SUMIFS(INDEX(Tbl_Marks,MATCH($B12,Tbl_Student_Names,0),),Entry!$A$4:$EP$4,CG$2,Entry!$A$5:$EP$5,CG$1) / SUMIFS(Entry!$C$6:$EP$6,Entry!$C$4:$EP$4,CG$2,Entry!$C$5:$EP$5,CG$1))</f>
        <v/>
      </c>
      <c r="CH12" s="222" t="str">
        <f aca="false">IF(OR($B12="",CH$2=""),"",SUMIFS(INDEX(Tbl_Marks,MATCH($B12,Tbl_Student_Names,0),),Entry!$A$4:$EP$4,CH$2,Entry!$A$5:$EP$5,CH$1) / SUMIFS(Entry!$C$6:$EP$6,Entry!$C$4:$EP$4,CH$2,Entry!$C$5:$EP$5,CH$1))</f>
        <v/>
      </c>
      <c r="CI12" s="222" t="str">
        <f aca="false">IF(OR($B12="",CI$2=""),"",SUMIFS(INDEX(Tbl_Marks,MATCH($B12,Tbl_Student_Names,0),),Entry!$A$4:$EP$4,CI$2,Entry!$A$5:$EP$5,CI$1) / SUMIFS(Entry!$C$6:$EP$6,Entry!$C$4:$EP$4,CI$2,Entry!$C$5:$EP$5,CI$1))</f>
        <v/>
      </c>
      <c r="CJ12" s="222" t="str">
        <f aca="false">IF(OR($B12="",CJ$2=""),"",SUMIFS(INDEX(Tbl_Marks,MATCH($B12,Tbl_Student_Names,0),),Entry!$A$4:$EP$4,CJ$2,Entry!$A$5:$EP$5,CJ$1) / SUMIFS(Entry!$C$6:$EP$6,Entry!$C$4:$EP$4,CJ$2,Entry!$C$5:$EP$5,CJ$1))</f>
        <v/>
      </c>
      <c r="CK12" s="222" t="str">
        <f aca="false">IF(OR($B12="",CK$2=""),"",SUMIFS(INDEX(Tbl_Marks,MATCH($B12,Tbl_Student_Names,0),),Entry!$A$4:$EP$4,CK$2,Entry!$A$5:$EP$5,CK$1) / SUMIFS(Entry!$C$6:$EP$6,Entry!$C$4:$EP$4,CK$2,Entry!$C$5:$EP$5,CK$1))</f>
        <v/>
      </c>
      <c r="CL12" s="222" t="str">
        <f aca="false">IF(OR($B12="",CL$2=""),"",SUMIFS(INDEX(Tbl_Marks,MATCH($B12,Tbl_Student_Names,0),),Entry!$A$4:$EP$4,CL$2,Entry!$A$5:$EP$5,CL$1) / SUMIFS(Entry!$C$6:$EP$6,Entry!$C$4:$EP$4,CL$2,Entry!$C$5:$EP$5,CL$1))</f>
        <v/>
      </c>
      <c r="CM12" s="222" t="str">
        <f aca="false">IF(OR($B12="",CM$2=""),"",SUMIFS(INDEX(Tbl_Marks,MATCH($B12,Tbl_Student_Names,0),),Entry!$A$4:$EP$4,CM$2,Entry!$A$5:$EP$5,CM$1) / SUMIFS(Entry!$C$6:$EP$6,Entry!$C$4:$EP$4,CM$2,Entry!$C$5:$EP$5,CM$1))</f>
        <v/>
      </c>
      <c r="CN12" s="222" t="str">
        <f aca="false">IF(OR($B12="",CN$2=""),"",SUMIFS(INDEX(Tbl_Marks,MATCH($B12,Tbl_Student_Names,0),),Entry!$A$4:$EP$4,CN$2,Entry!$A$5:$EP$5,CN$1) / SUMIFS(Entry!$C$6:$EP$6,Entry!$C$4:$EP$4,CN$2,Entry!$C$5:$EP$5,CN$1))</f>
        <v/>
      </c>
      <c r="CO12" s="222" t="str">
        <f aca="false">IF(OR($B12="",CO$2=""),"",SUMIFS(INDEX(Tbl_Marks,MATCH($B12,Tbl_Student_Names,0),),Entry!$A$4:$EP$4,CO$2,Entry!$A$5:$EP$5,CO$1) / SUMIFS(Entry!$C$6:$EP$6,Entry!$C$4:$EP$4,CO$2,Entry!$C$5:$EP$5,CO$1))</f>
        <v/>
      </c>
      <c r="CP12" s="222" t="str">
        <f aca="false">IF(OR($B12="",CP$2=""),"",SUMIFS(INDEX(Tbl_Marks,MATCH($B12,Tbl_Student_Names,0),),Entry!$A$4:$EP$4,CP$2,Entry!$A$5:$EP$5,CP$1) / SUMIFS(Entry!$C$6:$EP$6,Entry!$C$4:$EP$4,CP$2,Entry!$C$5:$EP$5,CP$1))</f>
        <v/>
      </c>
      <c r="CQ12" s="222" t="str">
        <f aca="false">IF(OR($B12="",CQ$2=""),"",SUMIFS(INDEX(Tbl_Marks,MATCH($B12,Tbl_Student_Names,0),),Entry!$A$4:$EP$4,CQ$2,Entry!$A$5:$EP$5,CQ$1) / SUMIFS(Entry!$C$6:$EP$6,Entry!$C$4:$EP$4,CQ$2,Entry!$C$5:$EP$5,CQ$1))</f>
        <v/>
      </c>
      <c r="CR12" s="222" t="str">
        <f aca="false">IF(OR($B12="",CR$2=""),"",SUMIFS(INDEX(Tbl_Marks,MATCH($B12,Tbl_Student_Names,0),),Entry!$A$4:$EP$4,CR$2,Entry!$A$5:$EP$5,CR$1) / SUMIFS(Entry!$C$6:$EP$6,Entry!$C$4:$EP$4,CR$2,Entry!$C$5:$EP$5,CR$1))</f>
        <v/>
      </c>
      <c r="CS12" s="222" t="str">
        <f aca="false">IF(OR($B12="",CS$2=""),"",SUMIFS(INDEX(Tbl_Marks,MATCH($B12,Tbl_Student_Names,0),),Entry!$A$4:$EP$4,CS$2,Entry!$A$5:$EP$5,CS$1) / SUMIFS(Entry!$C$6:$EP$6,Entry!$C$4:$EP$4,CS$2,Entry!$C$5:$EP$5,CS$1))</f>
        <v/>
      </c>
      <c r="CT12" s="222" t="str">
        <f aca="false">IF(OR($B12="",CT$2=""),"",SUMIFS(INDEX(Tbl_Marks,MATCH($B12,Tbl_Student_Names,0),),Entry!$A$4:$EP$4,CT$2,Entry!$A$5:$EP$5,CT$1) / SUMIFS(Entry!$C$6:$EP$6,Entry!$C$4:$EP$4,CT$2,Entry!$C$5:$EP$5,CT$1))</f>
        <v/>
      </c>
      <c r="CU12" s="222" t="str">
        <f aca="false">IF(OR($B12="",CU$2=""),"",SUMIFS(INDEX(Tbl_Marks,MATCH($B12,Tbl_Student_Names,0),),Entry!$A$4:$EP$4,CU$2,Entry!$A$5:$EP$5,CU$1) / SUMIFS(Entry!$C$6:$EP$6,Entry!$C$4:$EP$4,CU$2,Entry!$C$5:$EP$5,CU$1))</f>
        <v/>
      </c>
      <c r="CV12" s="222" t="str">
        <f aca="false">IF(OR($B12="",CV$2=""),"",SUMIFS(INDEX(Tbl_Marks,MATCH($B12,Tbl_Student_Names,0),),Entry!$A$4:$EP$4,CV$2,Entry!$A$5:$EP$5,CV$1) / SUMIFS(Entry!$C$6:$EP$6,Entry!$C$4:$EP$4,CV$2,Entry!$C$5:$EP$5,CV$1))</f>
        <v/>
      </c>
      <c r="CW12" s="222" t="str">
        <f aca="false">IF(OR($B12="",CW$2=""),"",SUMIFS(INDEX(Tbl_Marks,MATCH($B12,Tbl_Student_Names,0),),Entry!$A$4:$EP$4,CW$2,Entry!$A$5:$EP$5,CW$1) / SUMIFS(Entry!$C$6:$EP$6,Entry!$C$4:$EP$4,CW$2,Entry!$C$5:$EP$5,CW$1))</f>
        <v/>
      </c>
      <c r="CX12" s="222" t="str">
        <f aca="false">IF(OR($B12="",CX$2=""),"",SUMIFS(INDEX(Tbl_Marks,MATCH($B12,Tbl_Student_Names,0),),Entry!$A$4:$EP$4,CX$2,Entry!$A$5:$EP$5,CX$1) / SUMIFS(Entry!$C$6:$EP$6,Entry!$C$4:$EP$4,CX$2,Entry!$C$5:$EP$5,CX$1))</f>
        <v/>
      </c>
      <c r="CY12" s="222" t="str">
        <f aca="false">IF(OR($B12="",CY$2=""),"",SUMIFS(INDEX(Tbl_Marks,MATCH($B12,Tbl_Student_Names,0),),Entry!$A$4:$EP$4,CY$2,Entry!$A$5:$EP$5,CY$1) / SUMIFS(Entry!$C$6:$EP$6,Entry!$C$4:$EP$4,CY$2,Entry!$C$5:$EP$5,CY$1))</f>
        <v/>
      </c>
      <c r="CZ12" s="222" t="str">
        <f aca="false">IF(OR($B12="",CZ$2=""),"",SUMIFS(INDEX(Tbl_Marks,MATCH($B12,Tbl_Student_Names,0),),Entry!$A$4:$EP$4,CZ$2,Entry!$A$5:$EP$5,CZ$1) / SUMIFS(Entry!$C$6:$EP$6,Entry!$C$4:$EP$4,CZ$2,Entry!$C$5:$EP$5,CZ$1))</f>
        <v/>
      </c>
      <c r="DA12" s="222" t="str">
        <f aca="false">IF(OR($B12="",DA$2=""),"",SUMIFS(INDEX(Tbl_Marks,MATCH($B12,Tbl_Student_Names,0),),Entry!$A$4:$EP$4,DA$2,Entry!$A$5:$EP$5,DA$1) / SUMIFS(Entry!$C$6:$EP$6,Entry!$C$4:$EP$4,DA$2,Entry!$C$5:$EP$5,DA$1))</f>
        <v/>
      </c>
      <c r="DB12" s="222" t="str">
        <f aca="false">IF(OR($B12="",DB$2=""),"",SUMIFS(INDEX(Tbl_Marks,MATCH($B12,Tbl_Student_Names,0),),Entry!$A$4:$EP$4,DB$2,Entry!$A$5:$EP$5,DB$1) / SUMIFS(Entry!$C$6:$EP$6,Entry!$C$4:$EP$4,DB$2,Entry!$C$5:$EP$5,DB$1))</f>
        <v/>
      </c>
      <c r="DC12" s="222" t="str">
        <f aca="false">IF(OR($B12="",DC$2=""),"",SUMIFS(INDEX(Tbl_Marks,MATCH($B12,Tbl_Student_Names,0),),Entry!$A$4:$EP$4,DC$2,Entry!$A$5:$EP$5,DC$1) / SUMIFS(Entry!$C$6:$EP$6,Entry!$C$4:$EP$4,DC$2,Entry!$C$5:$EP$5,DC$1))</f>
        <v/>
      </c>
      <c r="DD12" s="222" t="str">
        <f aca="false">IF(OR($B12="",DD$2=""),"",SUMIFS(INDEX(Tbl_Marks,MATCH($B12,Tbl_Student_Names,0),),Entry!$A$4:$EP$4,DD$2,Entry!$A$5:$EP$5,DD$1) / SUMIFS(Entry!$C$6:$EP$6,Entry!$C$4:$EP$4,DD$2,Entry!$C$5:$EP$5,DD$1))</f>
        <v/>
      </c>
      <c r="DE12" s="222" t="str">
        <f aca="false">IF(OR($B12="",DE$2=""),"",SUMIFS(INDEX(Tbl_Marks,MATCH($B12,Tbl_Student_Names,0),),Entry!$A$4:$EP$4,DE$2,Entry!$A$5:$EP$5,DE$1) / SUMIFS(Entry!$C$6:$EP$6,Entry!$C$4:$EP$4,DE$2,Entry!$C$5:$EP$5,DE$1))</f>
        <v/>
      </c>
      <c r="DF12" s="222" t="str">
        <f aca="false">IF(OR($B12="",DF$2=""),"",SUMIFS(INDEX(Tbl_Marks,MATCH($B12,Tbl_Student_Names,0),),Entry!$A$4:$EP$4,DF$2,Entry!$A$5:$EP$5,DF$1) / SUMIFS(Entry!$C$6:$EP$6,Entry!$C$4:$EP$4,DF$2,Entry!$C$5:$EP$5,DF$1))</f>
        <v/>
      </c>
      <c r="DG12" s="222" t="str">
        <f aca="false">IF(OR($B12="",DG$2=""),"",SUMIFS(INDEX(Tbl_Marks,MATCH($B12,Tbl_Student_Names,0),),Entry!$A$4:$EP$4,DG$2,Entry!$A$5:$EP$5,DG$1) / SUMIFS(Entry!$C$6:$EP$6,Entry!$C$4:$EP$4,DG$2,Entry!$C$5:$EP$5,DG$1))</f>
        <v/>
      </c>
      <c r="DH12" s="222" t="str">
        <f aca="false">IF(OR($B12="",DH$2=""),"",SUMIFS(INDEX(Tbl_Marks,MATCH($B12,Tbl_Student_Names,0),),Entry!$A$4:$EP$4,DH$2,Entry!$A$5:$EP$5,DH$1) / SUMIFS(Entry!$C$6:$EP$6,Entry!$C$4:$EP$4,DH$2,Entry!$C$5:$EP$5,DH$1))</f>
        <v/>
      </c>
      <c r="DI12" s="222" t="str">
        <f aca="false">IF(OR($B12="",DI$2=""),"",SUMIFS(INDEX(Tbl_Marks,MATCH($B12,Tbl_Student_Names,0),),Entry!$A$4:$EP$4,DI$2,Entry!$A$5:$EP$5,DI$1) / SUMIFS(Entry!$C$6:$EP$6,Entry!$C$4:$EP$4,DI$2,Entry!$C$5:$EP$5,DI$1))</f>
        <v/>
      </c>
      <c r="DJ12" s="222" t="str">
        <f aca="false">IF(OR($B12="",DJ$2=""),"",SUMIFS(INDEX(Tbl_Marks,MATCH($B12,Tbl_Student_Names,0),),Entry!$A$4:$EP$4,DJ$2,Entry!$A$5:$EP$5,DJ$1) / SUMIFS(Entry!$C$6:$EP$6,Entry!$C$4:$EP$4,DJ$2,Entry!$C$5:$EP$5,DJ$1))</f>
        <v/>
      </c>
      <c r="DK12" s="222" t="str">
        <f aca="false">IF(OR($B12="",DK$2=""),"",SUMIFS(INDEX(Tbl_Marks,MATCH($B12,Tbl_Student_Names,0),),Entry!$A$4:$EP$4,DK$2,Entry!$A$5:$EP$5,DK$1) / SUMIFS(Entry!$C$6:$EP$6,Entry!$C$4:$EP$4,DK$2,Entry!$C$5:$EP$5,DK$1))</f>
        <v/>
      </c>
      <c r="DL12" s="222" t="str">
        <f aca="false">IF(OR($B12="",DL$2=""),"",SUMIFS(INDEX(Tbl_Marks,MATCH($B12,Tbl_Student_Names,0),),Entry!$A$4:$EP$4,DL$2,Entry!$A$5:$EP$5,DL$1) / SUMIFS(Entry!$C$6:$EP$6,Entry!$C$4:$EP$4,DL$2,Entry!$C$5:$EP$5,DL$1))</f>
        <v/>
      </c>
      <c r="DM12" s="222" t="str">
        <f aca="false">IF(OR($B12="",DM$2=""),"",SUMIFS(INDEX(Tbl_Marks,MATCH($B12,Tbl_Student_Names,0),),Entry!$A$4:$EP$4,DM$2,Entry!$A$5:$EP$5,DM$1) / SUMIFS(Entry!$C$6:$EP$6,Entry!$C$4:$EP$4,DM$2,Entry!$C$5:$EP$5,DM$1))</f>
        <v/>
      </c>
      <c r="DN12" s="222" t="str">
        <f aca="false">IF(OR($B12="",DN$2=""),"",SUMIFS(INDEX(Tbl_Marks,MATCH($B12,Tbl_Student_Names,0),),Entry!$A$4:$EP$4,DN$2,Entry!$A$5:$EP$5,DN$1) / SUMIFS(Entry!$C$6:$EP$6,Entry!$C$4:$EP$4,DN$2,Entry!$C$5:$EP$5,DN$1))</f>
        <v/>
      </c>
      <c r="DO12" s="222" t="str">
        <f aca="false">IF(OR($B12="",DO$2=""),"",SUMIFS(INDEX(Tbl_Marks,MATCH($B12,Tbl_Student_Names,0),),Entry!$A$4:$EP$4,DO$2,Entry!$A$5:$EP$5,DO$1) / SUMIFS(Entry!$C$6:$EP$6,Entry!$C$4:$EP$4,DO$2,Entry!$C$5:$EP$5,DO$1))</f>
        <v/>
      </c>
      <c r="DP12" s="222" t="str">
        <f aca="false">IF(OR($B12="",DP$2=""),"",SUMIFS(INDEX(Tbl_Marks,MATCH($B12,Tbl_Student_Names,0),),Entry!$A$4:$EP$4,DP$2,Entry!$A$5:$EP$5,DP$1) / SUMIFS(Entry!$C$6:$EP$6,Entry!$C$4:$EP$4,DP$2,Entry!$C$5:$EP$5,DP$1))</f>
        <v/>
      </c>
      <c r="DQ12" s="222" t="str">
        <f aca="false">IF(OR($B12="",DQ$2=""),"",SUMIFS(INDEX(Tbl_Marks,MATCH($B12,Tbl_Student_Names,0),),Entry!$A$4:$EP$4,DQ$2,Entry!$A$5:$EP$5,DQ$1) / SUMIFS(Entry!$C$6:$EP$6,Entry!$C$4:$EP$4,DQ$2,Entry!$C$5:$EP$5,DQ$1))</f>
        <v/>
      </c>
      <c r="DR12" s="222" t="str">
        <f aca="false">IF(OR($B12="",DR$2=""),"",SUMIFS(INDEX(Tbl_Marks,MATCH($B12,Tbl_Student_Names,0),),Entry!$A$4:$EP$4,DR$2,Entry!$A$5:$EP$5,DR$1) / SUMIFS(Entry!$C$6:$EP$6,Entry!$C$4:$EP$4,DR$2,Entry!$C$5:$EP$5,DR$1))</f>
        <v/>
      </c>
      <c r="DS12" s="222" t="str">
        <f aca="false">IF(OR($B12="",DS$2=""),"",SUMIFS(INDEX(Tbl_Marks,MATCH($B12,Tbl_Student_Names,0),),Entry!$A$4:$EP$4,DS$2,Entry!$A$5:$EP$5,DS$1) / SUMIFS(Entry!$C$6:$EP$6,Entry!$C$4:$EP$4,DS$2,Entry!$C$5:$EP$5,DS$1))</f>
        <v/>
      </c>
      <c r="DT12" s="222" t="str">
        <f aca="false">IF(OR($B12="",DT$2=""),"",SUMIFS(INDEX(Tbl_Marks,MATCH($B12,Tbl_Student_Names,0),),Entry!$A$4:$EP$4,DT$2,Entry!$A$5:$EP$5,DT$1) / SUMIFS(Entry!$C$6:$EP$6,Entry!$C$4:$EP$4,DT$2,Entry!$C$5:$EP$5,DT$1))</f>
        <v/>
      </c>
      <c r="DU12" s="222" t="str">
        <f aca="false">IF(OR($B12="",DU$2=""),"",SUMIFS(INDEX(Tbl_Marks,MATCH($B12,Tbl_Student_Names,0),),Entry!$A$4:$EP$4,DU$2,Entry!$A$5:$EP$5,DU$1) / SUMIFS(Entry!$C$6:$EP$6,Entry!$C$4:$EP$4,DU$2,Entry!$C$5:$EP$5,DU$1))</f>
        <v/>
      </c>
      <c r="DV12" s="222" t="str">
        <f aca="false">IF(OR($B12="",DV$2=""),"",SUMIFS(INDEX(Tbl_Marks,MATCH($B12,Tbl_Student_Names,0),),Entry!$A$4:$EP$4,DV$2,Entry!$A$5:$EP$5,DV$1) / SUMIFS(Entry!$C$6:$EP$6,Entry!$C$4:$EP$4,DV$2,Entry!$C$5:$EP$5,DV$1))</f>
        <v/>
      </c>
      <c r="DW12" s="222" t="str">
        <f aca="false">IF(OR($B12="",DW$2=""),"",SUMIFS(INDEX(Tbl_Marks,MATCH($B12,Tbl_Student_Names,0),),Entry!$A$4:$EP$4,DW$2,Entry!$A$5:$EP$5,DW$1) / SUMIFS(Entry!$C$6:$EP$6,Entry!$C$4:$EP$4,DW$2,Entry!$C$5:$EP$5,DW$1))</f>
        <v/>
      </c>
      <c r="DX12" s="222" t="str">
        <f aca="false">IF(OR($B12="",DX$2=""),"",SUMIFS(INDEX(Tbl_Marks,MATCH($B12,Tbl_Student_Names,0),),Entry!$A$4:$EP$4,DX$2,Entry!$A$5:$EP$5,DX$1) / SUMIFS(Entry!$C$6:$EP$6,Entry!$C$4:$EP$4,DX$2,Entry!$C$5:$EP$5,DX$1))</f>
        <v/>
      </c>
      <c r="DY12" s="222" t="str">
        <f aca="false">IF(OR($B12="",DY$2=""),"",SUMIFS(INDEX(Tbl_Marks,MATCH($B12,Tbl_Student_Names,0),),Entry!$A$4:$EP$4,DY$2,Entry!$A$5:$EP$5,DY$1) / SUMIFS(Entry!$C$6:$EP$6,Entry!$C$4:$EP$4,DY$2,Entry!$C$5:$EP$5,DY$1))</f>
        <v/>
      </c>
      <c r="DZ12" s="222" t="str">
        <f aca="false">IF(OR($B12="",DZ$2=""),"",SUMIFS(INDEX(Tbl_Marks,MATCH($B12,Tbl_Student_Names,0),),Entry!$A$4:$EP$4,DZ$2,Entry!$A$5:$EP$5,DZ$1) / SUMIFS(Entry!$C$6:$EP$6,Entry!$C$4:$EP$4,DZ$2,Entry!$C$5:$EP$5,DZ$1))</f>
        <v/>
      </c>
      <c r="EA12" s="222" t="str">
        <f aca="false">IF(OR($B12="",EA$2=""),"",SUMIFS(INDEX(Tbl_Marks,MATCH($B12,Tbl_Student_Names,0),),Entry!$A$4:$EP$4,EA$2,Entry!$A$5:$EP$5,EA$1) / SUMIFS(Entry!$C$6:$EP$6,Entry!$C$4:$EP$4,EA$2,Entry!$C$5:$EP$5,EA$1))</f>
        <v/>
      </c>
      <c r="EB12" s="222" t="str">
        <f aca="false">IF(OR($B12="",EB$2=""),"",SUMIFS(INDEX(Tbl_Marks,MATCH($B12,Tbl_Student_Names,0),),Entry!$A$4:$EP$4,EB$2,Entry!$A$5:$EP$5,EB$1) / SUMIFS(Entry!$C$6:$EP$6,Entry!$C$4:$EP$4,EB$2,Entry!$C$5:$EP$5,EB$1))</f>
        <v/>
      </c>
      <c r="EC12" s="222" t="str">
        <f aca="false">IF(OR($B12="",EC$2=""),"",SUMIFS(INDEX(Tbl_Marks,MATCH($B12,Tbl_Student_Names,0),),Entry!$A$4:$EP$4,EC$2,Entry!$A$5:$EP$5,EC$1) / SUMIFS(Entry!$C$6:$EP$6,Entry!$C$4:$EP$4,EC$2,Entry!$C$5:$EP$5,EC$1))</f>
        <v/>
      </c>
      <c r="ED12" s="222" t="str">
        <f aca="false">IF(OR($B12="",ED$2=""),"",SUMIFS(INDEX(Tbl_Marks,MATCH($B12,Tbl_Student_Names,0),),Entry!$A$4:$EP$4,ED$2,Entry!$A$5:$EP$5,ED$1) / SUMIFS(Entry!$C$6:$EP$6,Entry!$C$4:$EP$4,ED$2,Entry!$C$5:$EP$5,ED$1))</f>
        <v/>
      </c>
      <c r="EE12" s="222" t="str">
        <f aca="false">IF(OR($B12="",EE$2=""),"",SUMIFS(INDEX(Tbl_Marks,MATCH($B12,Tbl_Student_Names,0),),Entry!$A$4:$EP$4,EE$2,Entry!$A$5:$EP$5,EE$1) / SUMIFS(Entry!$C$6:$EP$6,Entry!$C$4:$EP$4,EE$2,Entry!$C$5:$EP$5,EE$1))</f>
        <v/>
      </c>
      <c r="EF12" s="222" t="str">
        <f aca="false">IF(OR($B12="",EF$2=""),"",SUMIFS(INDEX(Tbl_Marks,MATCH($B12,Tbl_Student_Names,0),),Entry!$A$4:$EP$4,EF$2,Entry!$A$5:$EP$5,EF$1) / SUMIFS(Entry!$C$6:$EP$6,Entry!$C$4:$EP$4,EF$2,Entry!$C$5:$EP$5,EF$1))</f>
        <v/>
      </c>
      <c r="EG12" s="222" t="str">
        <f aca="false">IF(OR($B12="",EG$2=""),"",SUMIFS(INDEX(Tbl_Marks,MATCH($B12,Tbl_Student_Names,0),),Entry!$A$4:$EP$4,EG$2,Entry!$A$5:$EP$5,EG$1) / SUMIFS(Entry!$C$6:$EP$6,Entry!$C$4:$EP$4,EG$2,Entry!$C$5:$EP$5,EG$1))</f>
        <v/>
      </c>
      <c r="EH12" s="222" t="str">
        <f aca="false">IF(OR($B12="",EH$2=""),"",SUMIFS(INDEX(Tbl_Marks,MATCH($B12,Tbl_Student_Names,0),),Entry!$A$4:$EP$4,EH$2,Entry!$A$5:$EP$5,EH$1) / SUMIFS(Entry!$C$6:$EP$6,Entry!$C$4:$EP$4,EH$2,Entry!$C$5:$EP$5,EH$1))</f>
        <v/>
      </c>
      <c r="EI12" s="222" t="str">
        <f aca="false">IF(OR($B12="",EI$2=""),"",SUMIFS(INDEX(Tbl_Marks,MATCH($B12,Tbl_Student_Names,0),),Entry!$A$4:$EP$4,EI$2,Entry!$A$5:$EP$5,EI$1) / SUMIFS(Entry!$C$6:$EP$6,Entry!$C$4:$EP$4,EI$2,Entry!$C$5:$EP$5,EI$1))</f>
        <v/>
      </c>
      <c r="EJ12" s="222" t="str">
        <f aca="false">IF(OR($B12="",EJ$2=""),"",SUMIFS(INDEX(Tbl_Marks,MATCH($B12,Tbl_Student_Names,0),),Entry!$A$4:$EP$4,EJ$2,Entry!$A$5:$EP$5,EJ$1) / SUMIFS(Entry!$C$6:$EP$6,Entry!$C$4:$EP$4,EJ$2,Entry!$C$5:$EP$5,EJ$1))</f>
        <v/>
      </c>
      <c r="EK12" s="222" t="str">
        <f aca="false">IF(OR($B12="",EK$2=""),"",SUMIFS(INDEX(Tbl_Marks,MATCH($B12,Tbl_Student_Names,0),),Entry!$A$4:$EP$4,EK$2,Entry!$A$5:$EP$5,EK$1) / SUMIFS(Entry!$C$6:$EP$6,Entry!$C$4:$EP$4,EK$2,Entry!$C$5:$EP$5,EK$1))</f>
        <v/>
      </c>
      <c r="EL12" s="222" t="str">
        <f aca="false">IF(OR($B12="",EL$2=""),"",SUMIFS(INDEX(Tbl_Marks,MATCH($B12,Tbl_Student_Names,0),),Entry!$A$4:$EP$4,EL$2,Entry!$A$5:$EP$5,EL$1) / SUMIFS(Entry!$C$6:$EP$6,Entry!$C$4:$EP$4,EL$2,Entry!$C$5:$EP$5,EL$1))</f>
        <v/>
      </c>
      <c r="EM12" s="222" t="str">
        <f aca="false">IF(OR($B12="",EM$2=""),"",SUMIFS(INDEX(Tbl_Marks,MATCH($B12,Tbl_Student_Names,0),),Entry!$A$4:$EP$4,EM$2,Entry!$A$5:$EP$5,EM$1) / SUMIFS(Entry!$C$6:$EP$6,Entry!$C$4:$EP$4,EM$2,Entry!$C$5:$EP$5,EM$1))</f>
        <v/>
      </c>
      <c r="EN12" s="222" t="str">
        <f aca="false">IF(OR($B12="",EN$2=""),"",SUMIFS(INDEX(Tbl_Marks,MATCH($B12,Tbl_Student_Names,0),),Entry!$A$4:$EP$4,EN$2,Entry!$A$5:$EP$5,EN$1) / SUMIFS(Entry!$C$6:$EP$6,Entry!$C$4:$EP$4,EN$2,Entry!$C$5:$EP$5,EN$1))</f>
        <v/>
      </c>
      <c r="EO12" s="222" t="str">
        <f aca="false">IF(OR($B12="",EO$2=""),"",SUMIFS(INDEX(Tbl_Marks,MATCH($B12,Tbl_Student_Names,0),),Entry!$A$4:$EP$4,EO$2,Entry!$A$5:$EP$5,EO$1) / SUMIFS(Entry!$C$6:$EP$6,Entry!$C$4:$EP$4,EO$2,Entry!$C$5:$EP$5,EO$1))</f>
        <v/>
      </c>
      <c r="EP12" s="222" t="str">
        <f aca="false">IF(OR($B12="",EP$2=""),"",SUMIFS(INDEX(Tbl_Marks,MATCH($B12,Tbl_Student_Names,0),),Entry!$A$4:$EP$4,EP$2,Entry!$A$5:$EP$5,EP$1) / SUMIFS(Entry!$C$6:$EP$6,Entry!$C$4:$EP$4,EP$2,Entry!$C$5:$EP$5,EP$1))</f>
        <v/>
      </c>
      <c r="EQ12" s="222" t="str">
        <f aca="false">IF(OR($B12="",EQ$2=""),"",SUMIFS(INDEX(Tbl_Marks,MATCH($B12,Tbl_Student_Names,0),),Entry!$A$4:$EP$4,EQ$2,Entry!$A$5:$EP$5,EQ$1) / SUMIFS(Entry!$C$6:$EP$6,Entry!$C$4:$EP$4,EQ$2,Entry!$C$5:$EP$5,EQ$1))</f>
        <v/>
      </c>
      <c r="ER12" s="222" t="str">
        <f aca="false">IF(OR($B12="",ER$2=""),"",SUMIFS(INDEX(Tbl_Marks,MATCH($B12,Tbl_Student_Names,0),),Entry!$A$4:$EP$4,ER$2,Entry!$A$5:$EP$5,ER$1) / SUMIFS(Entry!$C$6:$EP$6,Entry!$C$4:$EP$4,ER$2,Entry!$C$5:$EP$5,ER$1))</f>
        <v/>
      </c>
      <c r="ES12" s="222" t="str">
        <f aca="false">IF(OR($B12="",ES$2=""),"",SUMIFS(INDEX(Tbl_Marks,MATCH($B12,Tbl_Student_Names,0),),Entry!$A$4:$EP$4,ES$2,Entry!$A$5:$EP$5,ES$1) / SUMIFS(Entry!$C$6:$EP$6,Entry!$C$4:$EP$4,ES$2,Entry!$C$5:$EP$5,ES$1))</f>
        <v/>
      </c>
      <c r="ET12" s="222" t="str">
        <f aca="false">IF(OR($B12="",ET$2=""),"",SUMIFS(INDEX(Tbl_Marks,MATCH($B12,Tbl_Student_Names,0),),Entry!$A$4:$EP$4,ET$2,Entry!$A$5:$EP$5,ET$1) / SUMIFS(Entry!$C$6:$EP$6,Entry!$C$4:$EP$4,ET$2,Entry!$C$5:$EP$5,ET$1))</f>
        <v/>
      </c>
      <c r="EU12" s="222" t="str">
        <f aca="false">IF(OR($B12="",EU$2=""),"",SUMIFS(INDEX(Tbl_Marks,MATCH($B12,Tbl_Student_Names,0),),Entry!$A$4:$EP$4,EU$2,Entry!$A$5:$EP$5,EU$1) / SUMIFS(Entry!$C$6:$EP$6,Entry!$C$4:$EP$4,EU$2,Entry!$C$5:$EP$5,EU$1))</f>
        <v/>
      </c>
      <c r="EV12" s="222" t="str">
        <f aca="false">IF(OR($B12="",EV$2=""),"",SUMIFS(INDEX(Tbl_Marks,MATCH($B12,Tbl_Student_Names,0),),Entry!$A$4:$EP$4,EV$2,Entry!$A$5:$EP$5,EV$1) / SUMIFS(Entry!$C$6:$EP$6,Entry!$C$4:$EP$4,EV$2,Entry!$C$5:$EP$5,EV$1))</f>
        <v/>
      </c>
      <c r="EW12" s="222" t="str">
        <f aca="false">IF(OR($B12="",EW$2=""),"",SUMIFS(INDEX(Tbl_Marks,MATCH($B12,Tbl_Student_Names,0),),Entry!$A$4:$EP$4,EW$2,Entry!$A$5:$EP$5,EW$1) / SUMIFS(Entry!$C$6:$EP$6,Entry!$C$4:$EP$4,EW$2,Entry!$C$5:$EP$5,EW$1))</f>
        <v/>
      </c>
      <c r="EX12" s="222" t="str">
        <f aca="false">IF(OR($B12="",EX$2=""),"",SUMIFS(INDEX(Tbl_Marks,MATCH($B12,Tbl_Student_Names,0),),Entry!$A$4:$EP$4,EX$2,Entry!$A$5:$EP$5,EX$1) / SUMIFS(Entry!$C$6:$EP$6,Entry!$C$4:$EP$4,EX$2,Entry!$C$5:$EP$5,EX$1))</f>
        <v/>
      </c>
      <c r="EY12" s="222" t="str">
        <f aca="false">IF(OR($B12="",EY$2=""),"",SUMIFS(INDEX(Tbl_Marks,MATCH($B12,Tbl_Student_Names,0),),Entry!$A$4:$EP$4,EY$2,Entry!$A$5:$EP$5,EY$1) / SUMIFS(Entry!$C$6:$EP$6,Entry!$C$4:$EP$4,EY$2,Entry!$C$5:$EP$5,EY$1))</f>
        <v/>
      </c>
      <c r="EZ12" s="222" t="str">
        <f aca="false">IF(OR($B12="",EZ$2=""),"",SUMIFS(INDEX(Tbl_Marks,MATCH($B12,Tbl_Student_Names,0),),Entry!$A$4:$EP$4,EZ$2,Entry!$A$5:$EP$5,EZ$1) / SUMIFS(Entry!$C$6:$EP$6,Entry!$C$4:$EP$4,EZ$2,Entry!$C$5:$EP$5,EZ$1))</f>
        <v/>
      </c>
      <c r="FA12" s="222" t="str">
        <f aca="false">IF(OR($B12="",FA$2=""),"",SUMIFS(INDEX(Tbl_Marks,MATCH($B12,Tbl_Student_Names,0),),Entry!$A$4:$EP$4,FA$2,Entry!$A$5:$EP$5,FA$1) / SUMIFS(Entry!$C$6:$EP$6,Entry!$C$4:$EP$4,FA$2,Entry!$C$5:$EP$5,FA$1))</f>
        <v/>
      </c>
      <c r="FB12" s="222" t="str">
        <f aca="false">IF(OR($B12="",FB$2=""),"",SUMIFS(INDEX(Tbl_Marks,MATCH($B12,Tbl_Student_Names,0),),Entry!$A$4:$EP$4,FB$2,Entry!$A$5:$EP$5,FB$1) / SUMIFS(Entry!$C$6:$EP$6,Entry!$C$4:$EP$4,FB$2,Entry!$C$5:$EP$5,FB$1))</f>
        <v/>
      </c>
      <c r="FC12" s="222" t="str">
        <f aca="false">IF(OR($B12="",FC$2=""),"",SUMIFS(INDEX(Tbl_Marks,MATCH($B12,Tbl_Student_Names,0),),Entry!$A$4:$EP$4,FC$2,Entry!$A$5:$EP$5,FC$1) / SUMIFS(Entry!$C$6:$EP$6,Entry!$C$4:$EP$4,FC$2,Entry!$C$5:$EP$5,FC$1))</f>
        <v/>
      </c>
      <c r="FD12" s="222" t="str">
        <f aca="false">IF(OR($B12="",FD$2=""),"",SUMIFS(INDEX(Tbl_Marks,MATCH($B12,Tbl_Student_Names,0),),Entry!$A$4:$EP$4,FD$2,Entry!$A$5:$EP$5,FD$1) / SUMIFS(Entry!$C$6:$EP$6,Entry!$C$4:$EP$4,FD$2,Entry!$C$5:$EP$5,FD$1))</f>
        <v/>
      </c>
      <c r="FE12" s="222" t="str">
        <f aca="false">IF(OR($B12="",FE$2=""),"",SUMIFS(INDEX(Tbl_Marks,MATCH($B12,Tbl_Student_Names,0),),Entry!$A$4:$EP$4,FE$2,Entry!$A$5:$EP$5,FE$1) / SUMIFS(Entry!$C$6:$EP$6,Entry!$C$4:$EP$4,FE$2,Entry!$C$5:$EP$5,FE$1))</f>
        <v/>
      </c>
      <c r="FF12" s="222" t="str">
        <f aca="false">IF(OR($B12="",FF$2=""),"",SUMIFS(INDEX(Tbl_Marks,MATCH($B12,Tbl_Student_Names,0),),Entry!$A$4:$EP$4,FF$2,Entry!$A$5:$EP$5,FF$1) / SUMIFS(Entry!$C$6:$EP$6,Entry!$C$4:$EP$4,FF$2,Entry!$C$5:$EP$5,FF$1))</f>
        <v/>
      </c>
      <c r="FG12" s="222" t="str">
        <f aca="false">IF(OR($B12="",FG$2=""),"",SUMIFS(INDEX(Tbl_Marks,MATCH($B12,Tbl_Student_Names,0),),Entry!$A$4:$EP$4,FG$2,Entry!$A$5:$EP$5,FG$1) / SUMIFS(Entry!$C$6:$EP$6,Entry!$C$4:$EP$4,FG$2,Entry!$C$5:$EP$5,FG$1))</f>
        <v/>
      </c>
      <c r="FH12" s="222" t="str">
        <f aca="false">IF(OR($B12="",FH$2=""),"",SUMIFS(INDEX(Tbl_Marks,MATCH($B12,Tbl_Student_Names,0),),Entry!$A$4:$EP$4,FH$2,Entry!$A$5:$EP$5,FH$1) / SUMIFS(Entry!$C$6:$EP$6,Entry!$C$4:$EP$4,FH$2,Entry!$C$5:$EP$5,FH$1))</f>
        <v/>
      </c>
      <c r="FI12" s="222" t="str">
        <f aca="false">IF(OR($B12="",FI$2=""),"",SUMIFS(INDEX(Tbl_Marks,MATCH($B12,Tbl_Student_Names,0),),Entry!$A$4:$EP$4,FI$2,Entry!$A$5:$EP$5,FI$1) / SUMIFS(Entry!$C$6:$EP$6,Entry!$C$4:$EP$4,FI$2,Entry!$C$5:$EP$5,FI$1))</f>
        <v/>
      </c>
      <c r="FJ12" s="222" t="str">
        <f aca="false">IF(OR($B12="",FJ$2=""),"",SUMIFS(INDEX(Tbl_Marks,MATCH($B12,Tbl_Student_Names,0),),Entry!$A$4:$EP$4,FJ$2,Entry!$A$5:$EP$5,FJ$1) / SUMIFS(Entry!$C$6:$EP$6,Entry!$C$4:$EP$4,FJ$2,Entry!$C$5:$EP$5,FJ$1))</f>
        <v/>
      </c>
      <c r="FK12" s="222" t="str">
        <f aca="false">IF(OR($B12="",FK$2=""),"",SUMIFS(INDEX(Tbl_Marks,MATCH($B12,Tbl_Student_Names,0),),Entry!$A$4:$EP$4,FK$2,Entry!$A$5:$EP$5,FK$1) / SUMIFS(Entry!$C$6:$EP$6,Entry!$C$4:$EP$4,FK$2,Entry!$C$5:$EP$5,FK$1))</f>
        <v/>
      </c>
      <c r="FL12" s="222" t="str">
        <f aca="false">IF(OR($B12="",FL$2=""),"",SUMIFS(INDEX(Tbl_Marks,MATCH($B12,Tbl_Student_Names,0),),Entry!$A$4:$EP$4,FL$2,Entry!$A$5:$EP$5,FL$1) / SUMIFS(Entry!$C$6:$EP$6,Entry!$C$4:$EP$4,FL$2,Entry!$C$5:$EP$5,FL$1))</f>
        <v/>
      </c>
      <c r="FM12" s="222" t="str">
        <f aca="false">IF(OR($B12="",FM$2=""),"",SUMIFS(INDEX(Tbl_Marks,MATCH($B12,Tbl_Student_Names,0),),Entry!$A$4:$EP$4,FM$2,Entry!$A$5:$EP$5,FM$1) / SUMIFS(Entry!$C$6:$EP$6,Entry!$C$4:$EP$4,FM$2,Entry!$C$5:$EP$5,FM$1))</f>
        <v/>
      </c>
      <c r="FN12" s="222" t="str">
        <f aca="false">IF(OR($B12="",FN$2=""),"",SUMIFS(INDEX(Tbl_Marks,MATCH($B12,Tbl_Student_Names,0),),Entry!$A$4:$EP$4,FN$2,Entry!$A$5:$EP$5,FN$1) / SUMIFS(Entry!$C$6:$EP$6,Entry!$C$4:$EP$4,FN$2,Entry!$C$5:$EP$5,FN$1))</f>
        <v/>
      </c>
      <c r="FO12" s="222" t="str">
        <f aca="false">IF(OR($B12="",FO$2=""),"",SUMIFS(INDEX(Tbl_Marks,MATCH($B12,Tbl_Student_Names,0),),Entry!$A$4:$EP$4,FO$2,Entry!$A$5:$EP$5,FO$1) / SUMIFS(Entry!$C$6:$EP$6,Entry!$C$4:$EP$4,FO$2,Entry!$C$5:$EP$5,FO$1))</f>
        <v/>
      </c>
      <c r="FP12" s="222" t="str">
        <f aca="false">IF(OR($B12="",FP$2=""),"",SUMIFS(INDEX(Tbl_Marks,MATCH($B12,Tbl_Student_Names,0),),Entry!$A$4:$EP$4,FP$2,Entry!$A$5:$EP$5,FP$1) / SUMIFS(Entry!$C$6:$EP$6,Entry!$C$4:$EP$4,FP$2,Entry!$C$5:$EP$5,FP$1))</f>
        <v/>
      </c>
      <c r="FQ12" s="222" t="str">
        <f aca="false">IF(OR($B12="",FQ$2=""),"",SUMIFS(INDEX(Tbl_Marks,MATCH($B12,Tbl_Student_Names,0),),Entry!$A$4:$EP$4,FQ$2,Entry!$A$5:$EP$5,FQ$1) / SUMIFS(Entry!$C$6:$EP$6,Entry!$C$4:$EP$4,FQ$2,Entry!$C$5:$EP$5,FQ$1))</f>
        <v/>
      </c>
      <c r="FR12" s="222" t="str">
        <f aca="false">IF(OR($B12="",FR$2=""),"",SUMIFS(INDEX(Tbl_Marks,MATCH($B12,Tbl_Student_Names,0),),Entry!$A$4:$EP$4,FR$2,Entry!$A$5:$EP$5,FR$1) / SUMIFS(Entry!$C$6:$EP$6,Entry!$C$4:$EP$4,FR$2,Entry!$C$5:$EP$5,FR$1))</f>
        <v/>
      </c>
      <c r="FS12" s="222" t="str">
        <f aca="false">IF(OR($B12="",FS$2=""),"",SUMIFS(INDEX(Tbl_Marks,MATCH($B12,Tbl_Student_Names,0),),Entry!$A$4:$EP$4,FS$2,Entry!$A$5:$EP$5,FS$1) / SUMIFS(Entry!$C$6:$EP$6,Entry!$C$4:$EP$4,FS$2,Entry!$C$5:$EP$5,FS$1))</f>
        <v/>
      </c>
      <c r="FT12" s="222" t="str">
        <f aca="false">IF(OR($B12="",FT$2=""),"",SUMIFS(INDEX(Tbl_Marks,MATCH($B12,Tbl_Student_Names,0),),Entry!$A$4:$EP$4,FT$2,Entry!$A$5:$EP$5,FT$1) / SUMIFS(Entry!$C$6:$EP$6,Entry!$C$4:$EP$4,FT$2,Entry!$C$5:$EP$5,FT$1))</f>
        <v/>
      </c>
      <c r="FU12" s="222" t="str">
        <f aca="false">IF(OR($B12="",FU$2=""),"",SUMIFS(INDEX(Tbl_Marks,MATCH($B12,Tbl_Student_Names,0),),Entry!$A$4:$EP$4,FU$2,Entry!$A$5:$EP$5,FU$1) / SUMIFS(Entry!$C$6:$EP$6,Entry!$C$4:$EP$4,FU$2,Entry!$C$5:$EP$5,FU$1))</f>
        <v/>
      </c>
      <c r="FV12" s="222" t="str">
        <f aca="false">IF(OR($B12="",FV$2=""),"",SUMIFS(INDEX(Tbl_Marks,MATCH($B12,Tbl_Student_Names,0),),Entry!$A$4:$EP$4,FV$2,Entry!$A$5:$EP$5,FV$1) / SUMIFS(Entry!$C$6:$EP$6,Entry!$C$4:$EP$4,FV$2,Entry!$C$5:$EP$5,FV$1))</f>
        <v/>
      </c>
      <c r="FW12" s="222" t="str">
        <f aca="false">IF(OR($B12="",FW$2=""),"",SUMIFS(INDEX(Tbl_Marks,MATCH($B12,Tbl_Student_Names,0),),Entry!$A$4:$EP$4,FW$2,Entry!$A$5:$EP$5,FW$1) / SUMIFS(Entry!$C$6:$EP$6,Entry!$C$4:$EP$4,FW$2,Entry!$C$5:$EP$5,FW$1))</f>
        <v/>
      </c>
      <c r="FX12" s="222" t="str">
        <f aca="false">IF(OR($B12="",FX$2=""),"",SUMIFS(INDEX(Tbl_Marks,MATCH($B12,Tbl_Student_Names,0),),Entry!$A$4:$EP$4,FX$2,Entry!$A$5:$EP$5,FX$1) / SUMIFS(Entry!$C$6:$EP$6,Entry!$C$4:$EP$4,FX$2,Entry!$C$5:$EP$5,FX$1))</f>
        <v/>
      </c>
      <c r="FY12" s="222" t="str">
        <f aca="false">IF(OR($B12="",FY$2=""),"",SUMIFS(INDEX(Tbl_Marks,MATCH($B12,Tbl_Student_Names,0),),Entry!$A$4:$EP$4,FY$2,Entry!$A$5:$EP$5,FY$1) / SUMIFS(Entry!$C$6:$EP$6,Entry!$C$4:$EP$4,FY$2,Entry!$C$5:$EP$5,FY$1))</f>
        <v/>
      </c>
      <c r="FZ12" s="222" t="str">
        <f aca="false">IF(OR($B12="",FZ$2=""),"",SUMIFS(INDEX(Tbl_Marks,MATCH($B12,Tbl_Student_Names,0),),Entry!$A$4:$EP$4,FZ$2,Entry!$A$5:$EP$5,FZ$1) / SUMIFS(Entry!$C$6:$EP$6,Entry!$C$4:$EP$4,FZ$2,Entry!$C$5:$EP$5,FZ$1))</f>
        <v/>
      </c>
      <c r="GA12" s="222" t="str">
        <f aca="false">IF(OR($B12="",GA$2=""),"",SUMIFS(INDEX(Tbl_Marks,MATCH($B12,Tbl_Student_Names,0),),Entry!$A$4:$EP$4,GA$2,Entry!$A$5:$EP$5,GA$1) / SUMIFS(Entry!$C$6:$EP$6,Entry!$C$4:$EP$4,GA$2,Entry!$C$5:$EP$5,GA$1))</f>
        <v/>
      </c>
      <c r="GB12" s="222" t="str">
        <f aca="false">IF(OR($B12="",GB$2=""),"",SUMIFS(INDEX(Tbl_Marks,MATCH($B12,Tbl_Student_Names,0),),Entry!$A$4:$EP$4,GB$2,Entry!$A$5:$EP$5,GB$1) / SUMIFS(Entry!$C$6:$EP$6,Entry!$C$4:$EP$4,GB$2,Entry!$C$5:$EP$5,GB$1))</f>
        <v/>
      </c>
      <c r="GC12" s="222" t="str">
        <f aca="false">IF(OR($B12="",GC$2=""),"",SUMIFS(INDEX(Tbl_Marks,MATCH($B12,Tbl_Student_Names,0),),Entry!$A$4:$EP$4,GC$2,Entry!$A$5:$EP$5,GC$1) / SUMIFS(Entry!$C$6:$EP$6,Entry!$C$4:$EP$4,GC$2,Entry!$C$5:$EP$5,GC$1))</f>
        <v/>
      </c>
      <c r="GD12" s="222" t="str">
        <f aca="false">IF(OR($B12="",GD$2=""),"",SUMIFS(INDEX(Tbl_Marks,MATCH($B12,Tbl_Student_Names,0),),Entry!$A$4:$EP$4,GD$2,Entry!$A$5:$EP$5,GD$1) / SUMIFS(Entry!$C$6:$EP$6,Entry!$C$4:$EP$4,GD$2,Entry!$C$5:$EP$5,GD$1))</f>
        <v/>
      </c>
      <c r="GE12" s="222" t="str">
        <f aca="false">IF(OR($B12="",GE$2=""),"",SUMIFS(INDEX(Tbl_Marks,MATCH($B12,Tbl_Student_Names,0),),Entry!$A$4:$EP$4,GE$2,Entry!$A$5:$EP$5,GE$1) / SUMIFS(Entry!$C$6:$EP$6,Entry!$C$4:$EP$4,GE$2,Entry!$C$5:$EP$5,GE$1))</f>
        <v/>
      </c>
      <c r="GF12" s="222" t="str">
        <f aca="false">IF(OR($B12="",GF$2=""),"",SUMIFS(INDEX(Tbl_Marks,MATCH($B12,Tbl_Student_Names,0),),Entry!$A$4:$EP$4,GF$2,Entry!$A$5:$EP$5,GF$1) / SUMIFS(Entry!$C$6:$EP$6,Entry!$C$4:$EP$4,GF$2,Entry!$C$5:$EP$5,GF$1))</f>
        <v/>
      </c>
      <c r="GG12" s="222" t="str">
        <f aca="false">IF(OR($B12="",GG$2=""),"",SUMIFS(INDEX(Tbl_Marks,MATCH($B12,Tbl_Student_Names,0),),Entry!$A$4:$EP$4,GG$2,Entry!$A$5:$EP$5,GG$1) / SUMIFS(Entry!$C$6:$EP$6,Entry!$C$4:$EP$4,GG$2,Entry!$C$5:$EP$5,GG$1))</f>
        <v/>
      </c>
      <c r="GH12" s="222" t="str">
        <f aca="false">IF(OR($B12="",GH$2=""),"",SUMIFS(INDEX(Tbl_Marks,MATCH($B12,Tbl_Student_Names,0),),Entry!$A$4:$EP$4,GH$2,Entry!$A$5:$EP$5,GH$1) / SUMIFS(Entry!$C$6:$EP$6,Entry!$C$4:$EP$4,GH$2,Entry!$C$5:$EP$5,GH$1))</f>
        <v/>
      </c>
      <c r="GI12" s="222" t="str">
        <f aca="false">IF(OR($B12="",GI$2=""),"",SUMIFS(INDEX(Tbl_Marks,MATCH($B12,Tbl_Student_Names,0),),Entry!$A$4:$EP$4,GI$2,Entry!$A$5:$EP$5,GI$1) / SUMIFS(Entry!$C$6:$EP$6,Entry!$C$4:$EP$4,GI$2,Entry!$C$5:$EP$5,GI$1))</f>
        <v/>
      </c>
      <c r="GJ12" s="222" t="str">
        <f aca="false">IF(OR($B12="",GJ$2=""),"",SUMIFS(INDEX(Tbl_Marks,MATCH($B12,Tbl_Student_Names,0),),Entry!$A$4:$EP$4,GJ$2,Entry!$A$5:$EP$5,GJ$1) / SUMIFS(Entry!$C$6:$EP$6,Entry!$C$4:$EP$4,GJ$2,Entry!$C$5:$EP$5,GJ$1))</f>
        <v/>
      </c>
      <c r="GK12" s="222" t="str">
        <f aca="false">IF(OR($B12="",GK$2=""),"",SUMIFS(INDEX(Tbl_Marks,MATCH($B12,Tbl_Student_Names,0),),Entry!$A$4:$EP$4,GK$2,Entry!$A$5:$EP$5,GK$1) / SUMIFS(Entry!$C$6:$EP$6,Entry!$C$4:$EP$4,GK$2,Entry!$C$5:$EP$5,GK$1))</f>
        <v/>
      </c>
      <c r="GL12" s="222" t="str">
        <f aca="false">IF(OR($B12="",GL$2=""),"",SUMIFS(INDEX(Tbl_Marks,MATCH($B12,Tbl_Student_Names,0),),Entry!$A$4:$EP$4,GL$2,Entry!$A$5:$EP$5,GL$1) / SUMIFS(Entry!$C$6:$EP$6,Entry!$C$4:$EP$4,GL$2,Entry!$C$5:$EP$5,GL$1))</f>
        <v/>
      </c>
      <c r="GM12" s="222" t="str">
        <f aca="false">IF(OR($B12="",GM$2=""),"",SUMIFS(INDEX(Tbl_Marks,MATCH($B12,Tbl_Student_Names,0),),Entry!$A$4:$EP$4,GM$2,Entry!$A$5:$EP$5,GM$1) / SUMIFS(Entry!$C$6:$EP$6,Entry!$C$4:$EP$4,GM$2,Entry!$C$5:$EP$5,GM$1))</f>
        <v/>
      </c>
      <c r="GN12" s="222" t="str">
        <f aca="false">IF(OR($B12="",GN$2=""),"",SUMIFS(INDEX(Tbl_Marks,MATCH($B12,Tbl_Student_Names,0),),Entry!$A$4:$EP$4,GN$2,Entry!$A$5:$EP$5,GN$1) / SUMIFS(Entry!$C$6:$EP$6,Entry!$C$4:$EP$4,GN$2,Entry!$C$5:$EP$5,GN$1))</f>
        <v/>
      </c>
      <c r="GO12" s="222" t="str">
        <f aca="false">IF(OR($B12="",GO$2=""),"",SUMIFS(INDEX(Tbl_Marks,MATCH($B12,Tbl_Student_Names,0),),Entry!$A$4:$EP$4,GO$2,Entry!$A$5:$EP$5,GO$1) / SUMIFS(Entry!$C$6:$EP$6,Entry!$C$4:$EP$4,GO$2,Entry!$C$5:$EP$5,GO$1))</f>
        <v/>
      </c>
      <c r="GP12" s="222" t="str">
        <f aca="false">IF(OR($B12="",GP$2=""),"",SUMIFS(INDEX(Tbl_Marks,MATCH($B12,Tbl_Student_Names,0),),Entry!$A$4:$EP$4,GP$2,Entry!$A$5:$EP$5,GP$1) / SUMIFS(Entry!$C$6:$EP$6,Entry!$C$4:$EP$4,GP$2,Entry!$C$5:$EP$5,GP$1))</f>
        <v/>
      </c>
      <c r="GQ12" s="223" t="str">
        <f aca="false" t="array" ref="GQ12:GQ12">IF(OR(GQ$1="",$B12=""),"",SUMPRODUCT(TRANSPOSE($BC12:$BN12),(Settings!$D$19:$D$30)))</f>
        <v/>
      </c>
      <c r="GR12" s="223" t="str">
        <f aca="false" t="array" ref="GR12:GR12">IF(OR(GR$1="",$B12=""),"",SUMPRODUCT(TRANSPOSE($BO12:$BZ12),(Settings!$D$19:$D$30)))</f>
        <v/>
      </c>
      <c r="GS12" s="223" t="str">
        <f aca="false" t="array" ref="GS12:GS12">IF(OR(GS$1="",$B12=""),"",SUMPRODUCT(TRANSPOSE($CA12:$CL12),(Settings!$D$19:$D$30)))</f>
        <v/>
      </c>
      <c r="GT12" s="223" t="str">
        <f aca="false" t="array" ref="GT12:GT12">IF(OR(GT$1="",$B12=""),"",SUMPRODUCT(TRANSPOSE($CM12:$CX12),(Settings!$D$19:$D$30)))</f>
        <v/>
      </c>
      <c r="GU12" s="223" t="str">
        <f aca="false" t="array" ref="GU12:GU12">IF(OR(GU$1="",$B12=""),"",SUMPRODUCT(TRANSPOSE($CY12:$DJ12),(Settings!$D$19:$D$30)))</f>
        <v/>
      </c>
      <c r="GV12" s="223" t="str">
        <f aca="false" t="array" ref="GV12:GV12">IF(OR(GV$1="",$B12=""),"",SUMPRODUCT(TRANSPOSE($DK12:$DV12),(Settings!$D$19:$D$30)))</f>
        <v/>
      </c>
      <c r="GW12" s="223" t="str">
        <f aca="false" t="array" ref="GW12:GW12">IF(OR(GW$1="",$B12=""),"",SUMPRODUCT(TRANSPOSE($DW12:$EH12),(Settings!$D$19:$D$30)))</f>
        <v/>
      </c>
      <c r="GX12" s="223" t="str">
        <f aca="false" t="array" ref="GX12:GX12">IF(OR(GX$1="",$B12=""),"",SUMPRODUCT(TRANSPOSE($EI12:$ET12),(Settings!$D$19:$D$30)))</f>
        <v/>
      </c>
      <c r="GY12" s="223" t="str">
        <f aca="false" t="array" ref="GY12:GY12">IF(OR(GY$1="",$B12=""),"",SUMPRODUCT(TRANSPOSE($EU12:$FF12),(Settings!$D$19:$D$30)))</f>
        <v/>
      </c>
      <c r="GZ12" s="223" t="str">
        <f aca="false" t="array" ref="GZ12:GZ12">IF(OR(GZ$1="",$B12=""),"",SUMPRODUCT(TRANSPOSE($FG12:$FR12),(Settings!$D$19:$D$30)))</f>
        <v/>
      </c>
      <c r="HA12" s="223" t="str">
        <f aca="false" t="array" ref="HA12:HA12">IF(OR(HA$1="",$B12=""),"",SUMPRODUCT(TRANSPOSE($FS12:$GD12),(Settings!$D$19:$D$30)))</f>
        <v/>
      </c>
      <c r="HB12" s="224" t="str">
        <f aca="false" t="array" ref="HB12:HB12">IF(OR(HB$1="",$B12=""),"",SUMPRODUCT(TRANSPOSE($GE12:$GP12),(Settings!$D$19:$D$30)))</f>
        <v/>
      </c>
      <c r="HC12" s="225"/>
      <c r="HD12" s="222" t="str">
        <f aca="false">IF(OR(HD$2="",$B12=""),"",SUMIFS(INDEX(Tbl_Marks,MATCH($B12,Tbl_Student_Names,0),),Entry!$A$4:$EP$4,HD$2) / SUMIFS(Entry!$C$6:$EP$6,Entry!$C$4:$EP$4,HD$2))</f>
        <v/>
      </c>
      <c r="HE12" s="222" t="str">
        <f aca="false">IF(OR(HE$2="",$B12=""),"",SUMIFS(INDEX(Tbl_Marks,MATCH($B12,Tbl_Student_Names,0),),Entry!$A$4:$EP$4,HE$2) / SUMIFS(Entry!$C$6:$EP$6,Entry!$C$4:$EP$4,HE$2))</f>
        <v/>
      </c>
      <c r="HF12" s="222" t="str">
        <f aca="false">IF(OR(HF$2="",$B12=""),"",SUMIFS(INDEX(Tbl_Marks,MATCH($B12,Tbl_Student_Names,0),),Entry!$A$4:$EP$4,HF$2) / SUMIFS(Entry!$C$6:$EP$6,Entry!$C$4:$EP$4,HF$2))</f>
        <v/>
      </c>
      <c r="HG12" s="222" t="str">
        <f aca="false">IF(OR(HG$2="",$B12=""),"",SUMIFS(INDEX(Tbl_Marks,MATCH($B12,Tbl_Student_Names,0),),Entry!$A$4:$EP$4,HG$2) / SUMIFS(Entry!$C$6:$EP$6,Entry!$C$4:$EP$4,HG$2))</f>
        <v/>
      </c>
      <c r="HH12" s="222" t="str">
        <f aca="false">IF(OR(HH$2="",$B12=""),"",SUMIFS(INDEX(Tbl_Marks,MATCH($B12,Tbl_Student_Names,0),),Entry!$A$4:$EP$4,HH$2) / SUMIFS(Entry!$C$6:$EP$6,Entry!$C$4:$EP$4,HH$2))</f>
        <v/>
      </c>
      <c r="HI12" s="222" t="str">
        <f aca="false">IF(OR(HI$2="",$B12=""),"",SUMIFS(INDEX(Tbl_Marks,MATCH($B12,Tbl_Student_Names,0),),Entry!$A$4:$EP$4,HI$2) / SUMIFS(Entry!$C$6:$EP$6,Entry!$C$4:$EP$4,HI$2))</f>
        <v/>
      </c>
      <c r="HJ12" s="222" t="str">
        <f aca="false">IF(OR(HJ$2="",$B12=""),"",SUMIFS(INDEX(Tbl_Marks,MATCH($B12,Tbl_Student_Names,0),),Entry!$A$4:$EP$4,HJ$2) / SUMIFS(Entry!$C$6:$EP$6,Entry!$C$4:$EP$4,HJ$2))</f>
        <v/>
      </c>
      <c r="HK12" s="222" t="str">
        <f aca="false">IF(OR(HK$2="",$B12=""),"",SUMIFS(INDEX(Tbl_Marks,MATCH($B12,Tbl_Student_Names,0),),Entry!$A$4:$EP$4,HK$2) / SUMIFS(Entry!$C$6:$EP$6,Entry!$C$4:$EP$4,HK$2))</f>
        <v/>
      </c>
      <c r="HL12" s="222" t="str">
        <f aca="false">IF(OR(HL$2="",$B12=""),"",SUMIFS(INDEX(Tbl_Marks,MATCH($B12,Tbl_Student_Names,0),),Entry!$A$4:$EP$4,HL$2) / SUMIFS(Entry!$C$6:$EP$6,Entry!$C$4:$EP$4,HL$2))</f>
        <v/>
      </c>
      <c r="HM12" s="222" t="str">
        <f aca="false">IF(OR(HM$2="",$B12=""),"",SUMIFS(INDEX(Tbl_Marks,MATCH($B12,Tbl_Student_Names,0),),Entry!$A$4:$EP$4,HM$2) / SUMIFS(Entry!$C$6:$EP$6,Entry!$C$4:$EP$4,HM$2))</f>
        <v/>
      </c>
      <c r="HN12" s="222" t="str">
        <f aca="false">IF(OR(HN$2="",$B12=""),"",SUMIFS(INDEX(Tbl_Marks,MATCH($B12,Tbl_Student_Names,0),),Entry!$A$4:$EP$4,HN$2) / SUMIFS(Entry!$C$6:$EP$6,Entry!$C$4:$EP$4,HN$2))</f>
        <v/>
      </c>
      <c r="HO12" s="222" t="str">
        <f aca="false">IF(OR(HO$2="",$B12=""),"",SUMIFS(INDEX(Tbl_Marks,MATCH($B12,Tbl_Student_Names,0),),Entry!$A$4:$EP$4,HO$2) / SUMIFS(Entry!$C$6:$EP$6,Entry!$C$4:$EP$4,HO$2))</f>
        <v/>
      </c>
      <c r="HP12" s="222" t="str">
        <f aca="false">IF($B12="","",AVERAGE($GQ12:$HB12))</f>
        <v/>
      </c>
    </row>
    <row r="13" customFormat="false" ht="15" hidden="false" customHeight="false" outlineLevel="0" collapsed="false">
      <c r="A13" s="201" t="n">
        <f aca="false">INDEX(Tbl_Marks,ROW(A13)-ROW($A$2),1)</f>
        <v>0</v>
      </c>
      <c r="B13" s="201" t="str">
        <f aca="false">IF(LEN(INDEX(Tbl_Marks,ROW(B13)-ROW($B$2),2))=0,"",INDEX(Tbl_Marks,ROW(B13)-ROW($B$2),2))</f>
        <v/>
      </c>
      <c r="C13" s="201" t="str">
        <f aca="false">IF(OR($B13="",C$2=""),"",SUMIF(Entry!$A$4:$EP$4,C$2,INDEX(Tbl_Marks,MATCH($B13,Tbl_Student_Names,0),)))</f>
        <v/>
      </c>
      <c r="D13" s="201" t="str">
        <f aca="false">IF(OR($B13="",D$2=""),"",SUMIF(Entry!$A$4:$EP$4,D$2,INDEX(Tbl_Marks,MATCH($B13,Tbl_Student_Names,0),)))</f>
        <v/>
      </c>
      <c r="E13" s="201" t="str">
        <f aca="false">IF(OR($B13="",E$2=""),"",SUMIF(Entry!$A$4:$EP$4,E$2,INDEX(Tbl_Marks,MATCH($B13,Tbl_Student_Names,0),)))</f>
        <v/>
      </c>
      <c r="F13" s="201" t="str">
        <f aca="false">IF(OR($B13="",F$2=""),"",SUMIF(Entry!$A$4:$EP$4,F$2,INDEX(Tbl_Marks,MATCH($B13,Tbl_Student_Names,0),)))</f>
        <v/>
      </c>
      <c r="G13" s="201" t="str">
        <f aca="false">IF(OR($B13="",G$2=""),"",SUMIF(Entry!$A$4:$EP$4,G$2,INDEX(Tbl_Marks,MATCH($B13,Tbl_Student_Names,0),)))</f>
        <v/>
      </c>
      <c r="H13" s="201" t="str">
        <f aca="false">IF(OR($B13="",H$2=""),"",SUMIF(Entry!$A$4:$EP$4,H$2,INDEX(Tbl_Marks,MATCH($B13,Tbl_Student_Names,0),)))</f>
        <v/>
      </c>
      <c r="I13" s="201" t="str">
        <f aca="false">IF(OR($B13="",I$2=""),"",SUMIF(Entry!$A$4:$EP$4,I$2,INDEX(Tbl_Marks,MATCH($B13,Tbl_Student_Names,0),)))</f>
        <v/>
      </c>
      <c r="J13" s="201" t="str">
        <f aca="false">IF(OR($B13="",J$2=""),"",SUMIF(Entry!$A$4:$EP$4,J$2,INDEX(Tbl_Marks,MATCH($B13,Tbl_Student_Names,0),)))</f>
        <v/>
      </c>
      <c r="K13" s="201" t="str">
        <f aca="false">IF(OR($B13="",K$2=""),"",SUMIF(Entry!$A$4:$EP$4,K$2,INDEX(Tbl_Marks,MATCH($B13,Tbl_Student_Names,0),)))</f>
        <v/>
      </c>
      <c r="L13" s="201" t="str">
        <f aca="false">IF(OR($B13="",L$2=""),"",SUMIF(Entry!$A$4:$EP$4,L$2,INDEX(Tbl_Marks,MATCH($B13,Tbl_Student_Names,0),)))</f>
        <v/>
      </c>
      <c r="M13" s="201" t="str">
        <f aca="false">IF(OR($B13="",M$2=""),"",SUMIF(Entry!$A$4:$EP$4,M$2,INDEX(Tbl_Marks,MATCH($B13,Tbl_Student_Names,0),)))</f>
        <v/>
      </c>
      <c r="N13" s="201" t="str">
        <f aca="false">IF(OR($B13="",N$2=""),"",SUMIF(Entry!$A$4:$EP$4,N$2,INDEX(Tbl_Marks,MATCH($B13,Tbl_Student_Names,0),)))</f>
        <v/>
      </c>
      <c r="O13" s="217" t="str">
        <f aca="false">IF($B13="","",(HP13*Num_Subjects*100))</f>
        <v/>
      </c>
      <c r="P13" s="218" t="str">
        <f aca="false" t="array" ref="P13:P13">IF(OR($B13="",P$2=""),"",IF(MIN(IF(Help_Lookup_Tests=P$2,$BC13:$GP13,""))&gt;=I_PassPercentage,"PASS","FAIL"))</f>
        <v/>
      </c>
      <c r="Q13" s="218" t="str">
        <f aca="false" t="array" ref="Q13:Q13">IF(OR($B13="",Q$2=""),"",IF(MIN(IF(Help_Lookup_Tests=Q$2,$BC13:$GP13,""))&gt;=I_PassPercentage,"PASS","FAIL"))</f>
        <v/>
      </c>
      <c r="R13" s="218" t="str">
        <f aca="false" t="array" ref="R13:R13">IF(OR($B13="",R$2=""),"",IF(MIN(IF(Help_Lookup_Tests=R$2,$BC13:$GP13,""))&gt;=I_PassPercentage,"PASS","FAIL"))</f>
        <v/>
      </c>
      <c r="S13" s="218" t="str">
        <f aca="false" t="array" ref="S13:S13">IF(OR($B13="",S$2=""),"",IF(MIN(IF(Help_Lookup_Tests=S$2,$BC13:$GP13,""))&gt;=I_PassPercentage,"PASS","FAIL"))</f>
        <v/>
      </c>
      <c r="T13" s="218" t="str">
        <f aca="false" t="array" ref="T13:T13">IF(OR($B13="",T$2=""),"",IF(MIN(IF(Help_Lookup_Tests=T$2,$BC13:$GP13,""))&gt;=I_PassPercentage,"PASS","FAIL"))</f>
        <v/>
      </c>
      <c r="U13" s="218" t="str">
        <f aca="false" t="array" ref="U13:U13">IF(OR($B13="",U$2=""),"",IF(MIN(IF(Help_Lookup_Tests=U$2,$BC13:$GP13,""))&gt;=I_PassPercentage,"PASS","FAIL"))</f>
        <v/>
      </c>
      <c r="V13" s="218" t="str">
        <f aca="false" t="array" ref="V13:V13">IF(OR($B13="",V$2=""),"",IF(MIN(IF(Help_Lookup_Tests=V$2,$BC13:$GP13,""))&gt;=I_PassPercentage,"PASS","FAIL"))</f>
        <v/>
      </c>
      <c r="W13" s="218" t="str">
        <f aca="false" t="array" ref="W13:W13">IF(OR($B13="",W$2=""),"",IF(MIN(IF(Help_Lookup_Tests=W$2,$BC13:$GP13,""))&gt;=I_PassPercentage,"PASS","FAIL"))</f>
        <v/>
      </c>
      <c r="X13" s="218" t="str">
        <f aca="false" t="array" ref="X13:X13">IF(OR($B13="",X$2=""),"",IF(MIN(IF(Help_Lookup_Tests=X$2,$BC13:$GP13,""))&gt;=I_PassPercentage,"PASS","FAIL"))</f>
        <v/>
      </c>
      <c r="Y13" s="218" t="str">
        <f aca="false" t="array" ref="Y13:Y13">IF(OR($B13="",Y$2=""),"",IF(MIN(IF(Help_Lookup_Tests=Y$2,$BC13:$GP13,""))&gt;=I_PassPercentage,"PASS","FAIL"))</f>
        <v/>
      </c>
      <c r="Z13" s="218" t="str">
        <f aca="false" t="array" ref="Z13:Z13">IF(OR($B13="",Z$2=""),"",IF(MIN(IF(Help_Lookup_Tests=Z$2,$BC13:$GP13,""))&gt;=I_PassPercentage,"PASS","FAIL"))</f>
        <v/>
      </c>
      <c r="AA13" s="218" t="str">
        <f aca="false" t="array" ref="AA13:AA13">IF(OR($B13="",AA$2=""),"",IF(MIN(IF(Help_Lookup_Tests=AA$2,$BC13:$GP13,""))&gt;=I_PassPercentage,"PASS","FAIL"))</f>
        <v/>
      </c>
      <c r="AB13" s="227" t="str">
        <f aca="false" t="array" ref="AB13:AB13">IF(OR($B13=""),"",IF(MIN(IF($GQ$2:$HB$2="FINAL",$GQ13:$HB13,""))&gt;=I_PassPercentage,"PASS","FAIL"))</f>
        <v/>
      </c>
      <c r="AC13" s="201" t="str">
        <f aca="false">IF(OR($B13="",AC$2="",P13="FAIL"),"",C13)</f>
        <v/>
      </c>
      <c r="AD13" s="201" t="str">
        <f aca="false">IF(OR($B13="",AD$2="",Q13="FAIL"),"",D13)</f>
        <v/>
      </c>
      <c r="AE13" s="201" t="str">
        <f aca="false">IF(OR($B13="",AE$2="",R13="FAIL"),"",E13)</f>
        <v/>
      </c>
      <c r="AF13" s="201" t="str">
        <f aca="false">IF(OR($B13="",AF$2="",S13="FAIL"),"",F13)</f>
        <v/>
      </c>
      <c r="AG13" s="201" t="str">
        <f aca="false">IF(OR($B13="",AG$2="",T13="FAIL"),"",G13)</f>
        <v/>
      </c>
      <c r="AH13" s="201" t="str">
        <f aca="false">IF(OR($B13="",AH$2="",U13="FAIL"),"",H13)</f>
        <v/>
      </c>
      <c r="AI13" s="201" t="str">
        <f aca="false">IF(OR($B13="",AI$2="",V13="FAIL"),"",I13)</f>
        <v/>
      </c>
      <c r="AJ13" s="201" t="str">
        <f aca="false">IF(OR($B13="",AJ$2="",W13="FAIL"),"",J13)</f>
        <v/>
      </c>
      <c r="AK13" s="201" t="str">
        <f aca="false">IF(OR($B13="",AK$2="",X13="FAIL"),"",K13)</f>
        <v/>
      </c>
      <c r="AL13" s="201" t="str">
        <f aca="false">IF(OR($B13="",AL$2="",Y13="FAIL"),"",L13)</f>
        <v/>
      </c>
      <c r="AM13" s="201" t="str">
        <f aca="false">IF(OR($B13="",AM$2="",Z13="FAIL"),"",M13)</f>
        <v/>
      </c>
      <c r="AN13" s="201" t="str">
        <f aca="false">IF(OR($B13="",AN$2="",AA13="FAIL"),"",N13)</f>
        <v/>
      </c>
      <c r="AO13" s="220" t="str">
        <f aca="false">IF(OR($B13="",AB13="FAIL"),"",O13)</f>
        <v/>
      </c>
      <c r="AP13" s="221" t="str">
        <f aca="false">IFERROR(IF(OR(AP$2="",$B13=""),"",RANK(AC13,AC$3:AC$52,0)),"NR")</f>
        <v/>
      </c>
      <c r="AQ13" s="221" t="str">
        <f aca="false">IFERROR(IF(OR(AQ$2="",$B13=""),"",RANK(AD13,AD$3:AD$52,0)),"NR")</f>
        <v/>
      </c>
      <c r="AR13" s="221" t="str">
        <f aca="false">IFERROR(IF(OR(AR$2="",$B13=""),"",RANK(AE13,AE$3:AE$52,0)),"NR")</f>
        <v/>
      </c>
      <c r="AS13" s="221" t="str">
        <f aca="false">IFERROR(IF(OR(AS$2="",$B13=""),"",RANK(AF13,AF$3:AF$52,0)),"NR")</f>
        <v/>
      </c>
      <c r="AT13" s="221" t="str">
        <f aca="false">IFERROR(IF(OR(AT$2="",$B13=""),"",RANK(AG13,AG$3:AG$52,0)),"NR")</f>
        <v/>
      </c>
      <c r="AU13" s="221" t="str">
        <f aca="false">IFERROR(IF(OR(AU$2="",$B13=""),"",RANK(AH13,AH$3:AH$52,0)),"NR")</f>
        <v/>
      </c>
      <c r="AV13" s="221" t="str">
        <f aca="false">IFERROR(IF(OR(AV$2="",$B13=""),"",RANK(AI13,AI$3:AI$52,0)),"NR")</f>
        <v/>
      </c>
      <c r="AW13" s="221" t="str">
        <f aca="false">IFERROR(IF(OR(AW$2="",$B13=""),"",RANK(AJ13,AJ$3:AJ$52,0)),"NR")</f>
        <v/>
      </c>
      <c r="AX13" s="221" t="str">
        <f aca="false">IFERROR(IF(OR(AX$2="",$B13=""),"",RANK(AK13,AK$3:AK$52,0)),"NR")</f>
        <v/>
      </c>
      <c r="AY13" s="221" t="str">
        <f aca="false">IFERROR(IF(OR(AY$2="",$B13=""),"",RANK(AL13,AL$3:AL$52,0)),"NR")</f>
        <v/>
      </c>
      <c r="AZ13" s="221" t="str">
        <f aca="false">IFERROR(IF(OR(AZ$2="",$B13=""),"",RANK(AM13,AM$3:AM$52,0)),"NR")</f>
        <v/>
      </c>
      <c r="BA13" s="221" t="str">
        <f aca="false">IFERROR(IF(OR(BA$2="",$B13=""),"",RANK(AN13,AN$3:AN$52,0)),"NR")</f>
        <v/>
      </c>
      <c r="BB13" s="211" t="str">
        <f aca="false">IFERROR(IF($B13="","",RANK(AO13,AO$3:AO$52,0)),"NR")</f>
        <v/>
      </c>
      <c r="BC13" s="222" t="str">
        <f aca="false">IF(OR($B13="",BC$2=""),"",SUMIFS(INDEX(Tbl_Marks,MATCH($B13,Tbl_Student_Names,0),),Entry!$A$4:$EP$4,BC$2,Entry!$A$5:$EP$5,BC$1) / SUMIFS(Entry!$C$6:$EP$6,Entry!$C$4:$EP$4,BC$2,Entry!$C$5:$EP$5,BC$1))</f>
        <v/>
      </c>
      <c r="BD13" s="222" t="str">
        <f aca="false">IF(OR($B13="",BD$2=""),"",SUMIFS(INDEX(Tbl_Marks,MATCH($B13,Tbl_Student_Names,0),),Entry!$A$4:$EP$4,BD$2,Entry!$A$5:$EP$5,BD$1) / SUMIFS(Entry!$C$6:$EP$6,Entry!$C$4:$EP$4,BD$2,Entry!$C$5:$EP$5,BD$1))</f>
        <v/>
      </c>
      <c r="BE13" s="222" t="str">
        <f aca="false">IF(OR($B13="",BE$2=""),"",SUMIFS(INDEX(Tbl_Marks,MATCH($B13,Tbl_Student_Names,0),),Entry!$A$4:$EP$4,BE$2,Entry!$A$5:$EP$5,BE$1) / SUMIFS(Entry!$C$6:$EP$6,Entry!$C$4:$EP$4,BE$2,Entry!$C$5:$EP$5,BE$1))</f>
        <v/>
      </c>
      <c r="BF13" s="222" t="str">
        <f aca="false">IF(OR($B13="",BF$2=""),"",SUMIFS(INDEX(Tbl_Marks,MATCH($B13,Tbl_Student_Names,0),),Entry!$A$4:$EP$4,BF$2,Entry!$A$5:$EP$5,BF$1) / SUMIFS(Entry!$C$6:$EP$6,Entry!$C$4:$EP$4,BF$2,Entry!$C$5:$EP$5,BF$1))</f>
        <v/>
      </c>
      <c r="BG13" s="222" t="str">
        <f aca="false">IF(OR($B13="",BG$2=""),"",SUMIFS(INDEX(Tbl_Marks,MATCH($B13,Tbl_Student_Names,0),),Entry!$A$4:$EP$4,BG$2,Entry!$A$5:$EP$5,BG$1) / SUMIFS(Entry!$C$6:$EP$6,Entry!$C$4:$EP$4,BG$2,Entry!$C$5:$EP$5,BG$1))</f>
        <v/>
      </c>
      <c r="BH13" s="222" t="str">
        <f aca="false">IF(OR($B13="",BH$2=""),"",SUMIFS(INDEX(Tbl_Marks,MATCH($B13,Tbl_Student_Names,0),),Entry!$A$4:$EP$4,BH$2,Entry!$A$5:$EP$5,BH$1) / SUMIFS(Entry!$C$6:$EP$6,Entry!$C$4:$EP$4,BH$2,Entry!$C$5:$EP$5,BH$1))</f>
        <v/>
      </c>
      <c r="BI13" s="222" t="str">
        <f aca="false">IF(OR($B13="",BI$2=""),"",SUMIFS(INDEX(Tbl_Marks,MATCH($B13,Tbl_Student_Names,0),),Entry!$A$4:$EP$4,BI$2,Entry!$A$5:$EP$5,BI$1) / SUMIFS(Entry!$C$6:$EP$6,Entry!$C$4:$EP$4,BI$2,Entry!$C$5:$EP$5,BI$1))</f>
        <v/>
      </c>
      <c r="BJ13" s="222" t="str">
        <f aca="false">IF(OR($B13="",BJ$2=""),"",SUMIFS(INDEX(Tbl_Marks,MATCH($B13,Tbl_Student_Names,0),),Entry!$A$4:$EP$4,BJ$2,Entry!$A$5:$EP$5,BJ$1) / SUMIFS(Entry!$C$6:$EP$6,Entry!$C$4:$EP$4,BJ$2,Entry!$C$5:$EP$5,BJ$1))</f>
        <v/>
      </c>
      <c r="BK13" s="222" t="str">
        <f aca="false">IF(OR($B13="",BK$2=""),"",SUMIFS(INDEX(Tbl_Marks,MATCH($B13,Tbl_Student_Names,0),),Entry!$A$4:$EP$4,BK$2,Entry!$A$5:$EP$5,BK$1) / SUMIFS(Entry!$C$6:$EP$6,Entry!$C$4:$EP$4,BK$2,Entry!$C$5:$EP$5,BK$1))</f>
        <v/>
      </c>
      <c r="BL13" s="222" t="str">
        <f aca="false">IF(OR($B13="",BL$2=""),"",SUMIFS(INDEX(Tbl_Marks,MATCH($B13,Tbl_Student_Names,0),),Entry!$A$4:$EP$4,BL$2,Entry!$A$5:$EP$5,BL$1) / SUMIFS(Entry!$C$6:$EP$6,Entry!$C$4:$EP$4,BL$2,Entry!$C$5:$EP$5,BL$1))</f>
        <v/>
      </c>
      <c r="BM13" s="222" t="str">
        <f aca="false">IF(OR($B13="",BM$2=""),"",SUMIFS(INDEX(Tbl_Marks,MATCH($B13,Tbl_Student_Names,0),),Entry!$A$4:$EP$4,BM$2,Entry!$A$5:$EP$5,BM$1) / SUMIFS(Entry!$C$6:$EP$6,Entry!$C$4:$EP$4,BM$2,Entry!$C$5:$EP$5,BM$1))</f>
        <v/>
      </c>
      <c r="BN13" s="222" t="str">
        <f aca="false">IF(OR($B13="",BN$2=""),"",SUMIFS(INDEX(Tbl_Marks,MATCH($B13,Tbl_Student_Names,0),),Entry!$A$4:$EP$4,BN$2,Entry!$A$5:$EP$5,BN$1) / SUMIFS(Entry!$C$6:$EP$6,Entry!$C$4:$EP$4,BN$2,Entry!$C$5:$EP$5,BN$1))</f>
        <v/>
      </c>
      <c r="BO13" s="222" t="str">
        <f aca="false">IF(OR($B13="",BO$2=""),"",SUMIFS(INDEX(Tbl_Marks,MATCH($B13,Tbl_Student_Names,0),),Entry!$A$4:$EP$4,BO$2,Entry!$A$5:$EP$5,BO$1) / SUMIFS(Entry!$C$6:$EP$6,Entry!$C$4:$EP$4,BO$2,Entry!$C$5:$EP$5,BO$1))</f>
        <v/>
      </c>
      <c r="BP13" s="222" t="str">
        <f aca="false">IF(OR($B13="",BP$2=""),"",SUMIFS(INDEX(Tbl_Marks,MATCH($B13,Tbl_Student_Names,0),),Entry!$A$4:$EP$4,BP$2,Entry!$A$5:$EP$5,BP$1) / SUMIFS(Entry!$C$6:$EP$6,Entry!$C$4:$EP$4,BP$2,Entry!$C$5:$EP$5,BP$1))</f>
        <v/>
      </c>
      <c r="BQ13" s="222" t="str">
        <f aca="false">IF(OR($B13="",BQ$2=""),"",SUMIFS(INDEX(Tbl_Marks,MATCH($B13,Tbl_Student_Names,0),),Entry!$A$4:$EP$4,BQ$2,Entry!$A$5:$EP$5,BQ$1) / SUMIFS(Entry!$C$6:$EP$6,Entry!$C$4:$EP$4,BQ$2,Entry!$C$5:$EP$5,BQ$1))</f>
        <v/>
      </c>
      <c r="BR13" s="222" t="str">
        <f aca="false">IF(OR($B13="",BR$2=""),"",SUMIFS(INDEX(Tbl_Marks,MATCH($B13,Tbl_Student_Names,0),),Entry!$A$4:$EP$4,BR$2,Entry!$A$5:$EP$5,BR$1) / SUMIFS(Entry!$C$6:$EP$6,Entry!$C$4:$EP$4,BR$2,Entry!$C$5:$EP$5,BR$1))</f>
        <v/>
      </c>
      <c r="BS13" s="222" t="str">
        <f aca="false">IF(OR($B13="",BS$2=""),"",SUMIFS(INDEX(Tbl_Marks,MATCH($B13,Tbl_Student_Names,0),),Entry!$A$4:$EP$4,BS$2,Entry!$A$5:$EP$5,BS$1) / SUMIFS(Entry!$C$6:$EP$6,Entry!$C$4:$EP$4,BS$2,Entry!$C$5:$EP$5,BS$1))</f>
        <v/>
      </c>
      <c r="BT13" s="222" t="str">
        <f aca="false">IF(OR($B13="",BT$2=""),"",SUMIFS(INDEX(Tbl_Marks,MATCH($B13,Tbl_Student_Names,0),),Entry!$A$4:$EP$4,BT$2,Entry!$A$5:$EP$5,BT$1) / SUMIFS(Entry!$C$6:$EP$6,Entry!$C$4:$EP$4,BT$2,Entry!$C$5:$EP$5,BT$1))</f>
        <v/>
      </c>
      <c r="BU13" s="222" t="str">
        <f aca="false">IF(OR($B13="",BU$2=""),"",SUMIFS(INDEX(Tbl_Marks,MATCH($B13,Tbl_Student_Names,0),),Entry!$A$4:$EP$4,BU$2,Entry!$A$5:$EP$5,BU$1) / SUMIFS(Entry!$C$6:$EP$6,Entry!$C$4:$EP$4,BU$2,Entry!$C$5:$EP$5,BU$1))</f>
        <v/>
      </c>
      <c r="BV13" s="222" t="str">
        <f aca="false">IF(OR($B13="",BV$2=""),"",SUMIFS(INDEX(Tbl_Marks,MATCH($B13,Tbl_Student_Names,0),),Entry!$A$4:$EP$4,BV$2,Entry!$A$5:$EP$5,BV$1) / SUMIFS(Entry!$C$6:$EP$6,Entry!$C$4:$EP$4,BV$2,Entry!$C$5:$EP$5,BV$1))</f>
        <v/>
      </c>
      <c r="BW13" s="222" t="str">
        <f aca="false">IF(OR($B13="",BW$2=""),"",SUMIFS(INDEX(Tbl_Marks,MATCH($B13,Tbl_Student_Names,0),),Entry!$A$4:$EP$4,BW$2,Entry!$A$5:$EP$5,BW$1) / SUMIFS(Entry!$C$6:$EP$6,Entry!$C$4:$EP$4,BW$2,Entry!$C$5:$EP$5,BW$1))</f>
        <v/>
      </c>
      <c r="BX13" s="222" t="str">
        <f aca="false">IF(OR($B13="",BX$2=""),"",SUMIFS(INDEX(Tbl_Marks,MATCH($B13,Tbl_Student_Names,0),),Entry!$A$4:$EP$4,BX$2,Entry!$A$5:$EP$5,BX$1) / SUMIFS(Entry!$C$6:$EP$6,Entry!$C$4:$EP$4,BX$2,Entry!$C$5:$EP$5,BX$1))</f>
        <v/>
      </c>
      <c r="BY13" s="222" t="str">
        <f aca="false">IF(OR($B13="",BY$2=""),"",SUMIFS(INDEX(Tbl_Marks,MATCH($B13,Tbl_Student_Names,0),),Entry!$A$4:$EP$4,BY$2,Entry!$A$5:$EP$5,BY$1) / SUMIFS(Entry!$C$6:$EP$6,Entry!$C$4:$EP$4,BY$2,Entry!$C$5:$EP$5,BY$1))</f>
        <v/>
      </c>
      <c r="BZ13" s="222" t="str">
        <f aca="false">IF(OR($B13="",BZ$2=""),"",SUMIFS(INDEX(Tbl_Marks,MATCH($B13,Tbl_Student_Names,0),),Entry!$A$4:$EP$4,BZ$2,Entry!$A$5:$EP$5,BZ$1) / SUMIFS(Entry!$C$6:$EP$6,Entry!$C$4:$EP$4,BZ$2,Entry!$C$5:$EP$5,BZ$1))</f>
        <v/>
      </c>
      <c r="CA13" s="222" t="str">
        <f aca="false">IF(OR($B13="",CA$2=""),"",SUMIFS(INDEX(Tbl_Marks,MATCH($B13,Tbl_Student_Names,0),),Entry!$A$4:$EP$4,CA$2,Entry!$A$5:$EP$5,CA$1) / SUMIFS(Entry!$C$6:$EP$6,Entry!$C$4:$EP$4,CA$2,Entry!$C$5:$EP$5,CA$1))</f>
        <v/>
      </c>
      <c r="CB13" s="222" t="str">
        <f aca="false">IF(OR($B13="",CB$2=""),"",SUMIFS(INDEX(Tbl_Marks,MATCH($B13,Tbl_Student_Names,0),),Entry!$A$4:$EP$4,CB$2,Entry!$A$5:$EP$5,CB$1) / SUMIFS(Entry!$C$6:$EP$6,Entry!$C$4:$EP$4,CB$2,Entry!$C$5:$EP$5,CB$1))</f>
        <v/>
      </c>
      <c r="CC13" s="222" t="str">
        <f aca="false">IF(OR($B13="",CC$2=""),"",SUMIFS(INDEX(Tbl_Marks,MATCH($B13,Tbl_Student_Names,0),),Entry!$A$4:$EP$4,CC$2,Entry!$A$5:$EP$5,CC$1) / SUMIFS(Entry!$C$6:$EP$6,Entry!$C$4:$EP$4,CC$2,Entry!$C$5:$EP$5,CC$1))</f>
        <v/>
      </c>
      <c r="CD13" s="222" t="str">
        <f aca="false">IF(OR($B13="",CD$2=""),"",SUMIFS(INDEX(Tbl_Marks,MATCH($B13,Tbl_Student_Names,0),),Entry!$A$4:$EP$4,CD$2,Entry!$A$5:$EP$5,CD$1) / SUMIFS(Entry!$C$6:$EP$6,Entry!$C$4:$EP$4,CD$2,Entry!$C$5:$EP$5,CD$1))</f>
        <v/>
      </c>
      <c r="CE13" s="222" t="str">
        <f aca="false">IF(OR($B13="",CE$2=""),"",SUMIFS(INDEX(Tbl_Marks,MATCH($B13,Tbl_Student_Names,0),),Entry!$A$4:$EP$4,CE$2,Entry!$A$5:$EP$5,CE$1) / SUMIFS(Entry!$C$6:$EP$6,Entry!$C$4:$EP$4,CE$2,Entry!$C$5:$EP$5,CE$1))</f>
        <v/>
      </c>
      <c r="CF13" s="222" t="str">
        <f aca="false">IF(OR($B13="",CF$2=""),"",SUMIFS(INDEX(Tbl_Marks,MATCH($B13,Tbl_Student_Names,0),),Entry!$A$4:$EP$4,CF$2,Entry!$A$5:$EP$5,CF$1) / SUMIFS(Entry!$C$6:$EP$6,Entry!$C$4:$EP$4,CF$2,Entry!$C$5:$EP$5,CF$1))</f>
        <v/>
      </c>
      <c r="CG13" s="222" t="str">
        <f aca="false">IF(OR($B13="",CG$2=""),"",SUMIFS(INDEX(Tbl_Marks,MATCH($B13,Tbl_Student_Names,0),),Entry!$A$4:$EP$4,CG$2,Entry!$A$5:$EP$5,CG$1) / SUMIFS(Entry!$C$6:$EP$6,Entry!$C$4:$EP$4,CG$2,Entry!$C$5:$EP$5,CG$1))</f>
        <v/>
      </c>
      <c r="CH13" s="222" t="str">
        <f aca="false">IF(OR($B13="",CH$2=""),"",SUMIFS(INDEX(Tbl_Marks,MATCH($B13,Tbl_Student_Names,0),),Entry!$A$4:$EP$4,CH$2,Entry!$A$5:$EP$5,CH$1) / SUMIFS(Entry!$C$6:$EP$6,Entry!$C$4:$EP$4,CH$2,Entry!$C$5:$EP$5,CH$1))</f>
        <v/>
      </c>
      <c r="CI13" s="222" t="str">
        <f aca="false">IF(OR($B13="",CI$2=""),"",SUMIFS(INDEX(Tbl_Marks,MATCH($B13,Tbl_Student_Names,0),),Entry!$A$4:$EP$4,CI$2,Entry!$A$5:$EP$5,CI$1) / SUMIFS(Entry!$C$6:$EP$6,Entry!$C$4:$EP$4,CI$2,Entry!$C$5:$EP$5,CI$1))</f>
        <v/>
      </c>
      <c r="CJ13" s="222" t="str">
        <f aca="false">IF(OR($B13="",CJ$2=""),"",SUMIFS(INDEX(Tbl_Marks,MATCH($B13,Tbl_Student_Names,0),),Entry!$A$4:$EP$4,CJ$2,Entry!$A$5:$EP$5,CJ$1) / SUMIFS(Entry!$C$6:$EP$6,Entry!$C$4:$EP$4,CJ$2,Entry!$C$5:$EP$5,CJ$1))</f>
        <v/>
      </c>
      <c r="CK13" s="222" t="str">
        <f aca="false">IF(OR($B13="",CK$2=""),"",SUMIFS(INDEX(Tbl_Marks,MATCH($B13,Tbl_Student_Names,0),),Entry!$A$4:$EP$4,CK$2,Entry!$A$5:$EP$5,CK$1) / SUMIFS(Entry!$C$6:$EP$6,Entry!$C$4:$EP$4,CK$2,Entry!$C$5:$EP$5,CK$1))</f>
        <v/>
      </c>
      <c r="CL13" s="222" t="str">
        <f aca="false">IF(OR($B13="",CL$2=""),"",SUMIFS(INDEX(Tbl_Marks,MATCH($B13,Tbl_Student_Names,0),),Entry!$A$4:$EP$4,CL$2,Entry!$A$5:$EP$5,CL$1) / SUMIFS(Entry!$C$6:$EP$6,Entry!$C$4:$EP$4,CL$2,Entry!$C$5:$EP$5,CL$1))</f>
        <v/>
      </c>
      <c r="CM13" s="222" t="str">
        <f aca="false">IF(OR($B13="",CM$2=""),"",SUMIFS(INDEX(Tbl_Marks,MATCH($B13,Tbl_Student_Names,0),),Entry!$A$4:$EP$4,CM$2,Entry!$A$5:$EP$5,CM$1) / SUMIFS(Entry!$C$6:$EP$6,Entry!$C$4:$EP$4,CM$2,Entry!$C$5:$EP$5,CM$1))</f>
        <v/>
      </c>
      <c r="CN13" s="222" t="str">
        <f aca="false">IF(OR($B13="",CN$2=""),"",SUMIFS(INDEX(Tbl_Marks,MATCH($B13,Tbl_Student_Names,0),),Entry!$A$4:$EP$4,CN$2,Entry!$A$5:$EP$5,CN$1) / SUMIFS(Entry!$C$6:$EP$6,Entry!$C$4:$EP$4,CN$2,Entry!$C$5:$EP$5,CN$1))</f>
        <v/>
      </c>
      <c r="CO13" s="222" t="str">
        <f aca="false">IF(OR($B13="",CO$2=""),"",SUMIFS(INDEX(Tbl_Marks,MATCH($B13,Tbl_Student_Names,0),),Entry!$A$4:$EP$4,CO$2,Entry!$A$5:$EP$5,CO$1) / SUMIFS(Entry!$C$6:$EP$6,Entry!$C$4:$EP$4,CO$2,Entry!$C$5:$EP$5,CO$1))</f>
        <v/>
      </c>
      <c r="CP13" s="222" t="str">
        <f aca="false">IF(OR($B13="",CP$2=""),"",SUMIFS(INDEX(Tbl_Marks,MATCH($B13,Tbl_Student_Names,0),),Entry!$A$4:$EP$4,CP$2,Entry!$A$5:$EP$5,CP$1) / SUMIFS(Entry!$C$6:$EP$6,Entry!$C$4:$EP$4,CP$2,Entry!$C$5:$EP$5,CP$1))</f>
        <v/>
      </c>
      <c r="CQ13" s="222" t="str">
        <f aca="false">IF(OR($B13="",CQ$2=""),"",SUMIFS(INDEX(Tbl_Marks,MATCH($B13,Tbl_Student_Names,0),),Entry!$A$4:$EP$4,CQ$2,Entry!$A$5:$EP$5,CQ$1) / SUMIFS(Entry!$C$6:$EP$6,Entry!$C$4:$EP$4,CQ$2,Entry!$C$5:$EP$5,CQ$1))</f>
        <v/>
      </c>
      <c r="CR13" s="222" t="str">
        <f aca="false">IF(OR($B13="",CR$2=""),"",SUMIFS(INDEX(Tbl_Marks,MATCH($B13,Tbl_Student_Names,0),),Entry!$A$4:$EP$4,CR$2,Entry!$A$5:$EP$5,CR$1) / SUMIFS(Entry!$C$6:$EP$6,Entry!$C$4:$EP$4,CR$2,Entry!$C$5:$EP$5,CR$1))</f>
        <v/>
      </c>
      <c r="CS13" s="222" t="str">
        <f aca="false">IF(OR($B13="",CS$2=""),"",SUMIFS(INDEX(Tbl_Marks,MATCH($B13,Tbl_Student_Names,0),),Entry!$A$4:$EP$4,CS$2,Entry!$A$5:$EP$5,CS$1) / SUMIFS(Entry!$C$6:$EP$6,Entry!$C$4:$EP$4,CS$2,Entry!$C$5:$EP$5,CS$1))</f>
        <v/>
      </c>
      <c r="CT13" s="222" t="str">
        <f aca="false">IF(OR($B13="",CT$2=""),"",SUMIFS(INDEX(Tbl_Marks,MATCH($B13,Tbl_Student_Names,0),),Entry!$A$4:$EP$4,CT$2,Entry!$A$5:$EP$5,CT$1) / SUMIFS(Entry!$C$6:$EP$6,Entry!$C$4:$EP$4,CT$2,Entry!$C$5:$EP$5,CT$1))</f>
        <v/>
      </c>
      <c r="CU13" s="222" t="str">
        <f aca="false">IF(OR($B13="",CU$2=""),"",SUMIFS(INDEX(Tbl_Marks,MATCH($B13,Tbl_Student_Names,0),),Entry!$A$4:$EP$4,CU$2,Entry!$A$5:$EP$5,CU$1) / SUMIFS(Entry!$C$6:$EP$6,Entry!$C$4:$EP$4,CU$2,Entry!$C$5:$EP$5,CU$1))</f>
        <v/>
      </c>
      <c r="CV13" s="222" t="str">
        <f aca="false">IF(OR($B13="",CV$2=""),"",SUMIFS(INDEX(Tbl_Marks,MATCH($B13,Tbl_Student_Names,0),),Entry!$A$4:$EP$4,CV$2,Entry!$A$5:$EP$5,CV$1) / SUMIFS(Entry!$C$6:$EP$6,Entry!$C$4:$EP$4,CV$2,Entry!$C$5:$EP$5,CV$1))</f>
        <v/>
      </c>
      <c r="CW13" s="222" t="str">
        <f aca="false">IF(OR($B13="",CW$2=""),"",SUMIFS(INDEX(Tbl_Marks,MATCH($B13,Tbl_Student_Names,0),),Entry!$A$4:$EP$4,CW$2,Entry!$A$5:$EP$5,CW$1) / SUMIFS(Entry!$C$6:$EP$6,Entry!$C$4:$EP$4,CW$2,Entry!$C$5:$EP$5,CW$1))</f>
        <v/>
      </c>
      <c r="CX13" s="222" t="str">
        <f aca="false">IF(OR($B13="",CX$2=""),"",SUMIFS(INDEX(Tbl_Marks,MATCH($B13,Tbl_Student_Names,0),),Entry!$A$4:$EP$4,CX$2,Entry!$A$5:$EP$5,CX$1) / SUMIFS(Entry!$C$6:$EP$6,Entry!$C$4:$EP$4,CX$2,Entry!$C$5:$EP$5,CX$1))</f>
        <v/>
      </c>
      <c r="CY13" s="222" t="str">
        <f aca="false">IF(OR($B13="",CY$2=""),"",SUMIFS(INDEX(Tbl_Marks,MATCH($B13,Tbl_Student_Names,0),),Entry!$A$4:$EP$4,CY$2,Entry!$A$5:$EP$5,CY$1) / SUMIFS(Entry!$C$6:$EP$6,Entry!$C$4:$EP$4,CY$2,Entry!$C$5:$EP$5,CY$1))</f>
        <v/>
      </c>
      <c r="CZ13" s="222" t="str">
        <f aca="false">IF(OR($B13="",CZ$2=""),"",SUMIFS(INDEX(Tbl_Marks,MATCH($B13,Tbl_Student_Names,0),),Entry!$A$4:$EP$4,CZ$2,Entry!$A$5:$EP$5,CZ$1) / SUMIFS(Entry!$C$6:$EP$6,Entry!$C$4:$EP$4,CZ$2,Entry!$C$5:$EP$5,CZ$1))</f>
        <v/>
      </c>
      <c r="DA13" s="222" t="str">
        <f aca="false">IF(OR($B13="",DA$2=""),"",SUMIFS(INDEX(Tbl_Marks,MATCH($B13,Tbl_Student_Names,0),),Entry!$A$4:$EP$4,DA$2,Entry!$A$5:$EP$5,DA$1) / SUMIFS(Entry!$C$6:$EP$6,Entry!$C$4:$EP$4,DA$2,Entry!$C$5:$EP$5,DA$1))</f>
        <v/>
      </c>
      <c r="DB13" s="222" t="str">
        <f aca="false">IF(OR($B13="",DB$2=""),"",SUMIFS(INDEX(Tbl_Marks,MATCH($B13,Tbl_Student_Names,0),),Entry!$A$4:$EP$4,DB$2,Entry!$A$5:$EP$5,DB$1) / SUMIFS(Entry!$C$6:$EP$6,Entry!$C$4:$EP$4,DB$2,Entry!$C$5:$EP$5,DB$1))</f>
        <v/>
      </c>
      <c r="DC13" s="222" t="str">
        <f aca="false">IF(OR($B13="",DC$2=""),"",SUMIFS(INDEX(Tbl_Marks,MATCH($B13,Tbl_Student_Names,0),),Entry!$A$4:$EP$4,DC$2,Entry!$A$5:$EP$5,DC$1) / SUMIFS(Entry!$C$6:$EP$6,Entry!$C$4:$EP$4,DC$2,Entry!$C$5:$EP$5,DC$1))</f>
        <v/>
      </c>
      <c r="DD13" s="222" t="str">
        <f aca="false">IF(OR($B13="",DD$2=""),"",SUMIFS(INDEX(Tbl_Marks,MATCH($B13,Tbl_Student_Names,0),),Entry!$A$4:$EP$4,DD$2,Entry!$A$5:$EP$5,DD$1) / SUMIFS(Entry!$C$6:$EP$6,Entry!$C$4:$EP$4,DD$2,Entry!$C$5:$EP$5,DD$1))</f>
        <v/>
      </c>
      <c r="DE13" s="222" t="str">
        <f aca="false">IF(OR($B13="",DE$2=""),"",SUMIFS(INDEX(Tbl_Marks,MATCH($B13,Tbl_Student_Names,0),),Entry!$A$4:$EP$4,DE$2,Entry!$A$5:$EP$5,DE$1) / SUMIFS(Entry!$C$6:$EP$6,Entry!$C$4:$EP$4,DE$2,Entry!$C$5:$EP$5,DE$1))</f>
        <v/>
      </c>
      <c r="DF13" s="222" t="str">
        <f aca="false">IF(OR($B13="",DF$2=""),"",SUMIFS(INDEX(Tbl_Marks,MATCH($B13,Tbl_Student_Names,0),),Entry!$A$4:$EP$4,DF$2,Entry!$A$5:$EP$5,DF$1) / SUMIFS(Entry!$C$6:$EP$6,Entry!$C$4:$EP$4,DF$2,Entry!$C$5:$EP$5,DF$1))</f>
        <v/>
      </c>
      <c r="DG13" s="222" t="str">
        <f aca="false">IF(OR($B13="",DG$2=""),"",SUMIFS(INDEX(Tbl_Marks,MATCH($B13,Tbl_Student_Names,0),),Entry!$A$4:$EP$4,DG$2,Entry!$A$5:$EP$5,DG$1) / SUMIFS(Entry!$C$6:$EP$6,Entry!$C$4:$EP$4,DG$2,Entry!$C$5:$EP$5,DG$1))</f>
        <v/>
      </c>
      <c r="DH13" s="222" t="str">
        <f aca="false">IF(OR($B13="",DH$2=""),"",SUMIFS(INDEX(Tbl_Marks,MATCH($B13,Tbl_Student_Names,0),),Entry!$A$4:$EP$4,DH$2,Entry!$A$5:$EP$5,DH$1) / SUMIFS(Entry!$C$6:$EP$6,Entry!$C$4:$EP$4,DH$2,Entry!$C$5:$EP$5,DH$1))</f>
        <v/>
      </c>
      <c r="DI13" s="222" t="str">
        <f aca="false">IF(OR($B13="",DI$2=""),"",SUMIFS(INDEX(Tbl_Marks,MATCH($B13,Tbl_Student_Names,0),),Entry!$A$4:$EP$4,DI$2,Entry!$A$5:$EP$5,DI$1) / SUMIFS(Entry!$C$6:$EP$6,Entry!$C$4:$EP$4,DI$2,Entry!$C$5:$EP$5,DI$1))</f>
        <v/>
      </c>
      <c r="DJ13" s="222" t="str">
        <f aca="false">IF(OR($B13="",DJ$2=""),"",SUMIFS(INDEX(Tbl_Marks,MATCH($B13,Tbl_Student_Names,0),),Entry!$A$4:$EP$4,DJ$2,Entry!$A$5:$EP$5,DJ$1) / SUMIFS(Entry!$C$6:$EP$6,Entry!$C$4:$EP$4,DJ$2,Entry!$C$5:$EP$5,DJ$1))</f>
        <v/>
      </c>
      <c r="DK13" s="222" t="str">
        <f aca="false">IF(OR($B13="",DK$2=""),"",SUMIFS(INDEX(Tbl_Marks,MATCH($B13,Tbl_Student_Names,0),),Entry!$A$4:$EP$4,DK$2,Entry!$A$5:$EP$5,DK$1) / SUMIFS(Entry!$C$6:$EP$6,Entry!$C$4:$EP$4,DK$2,Entry!$C$5:$EP$5,DK$1))</f>
        <v/>
      </c>
      <c r="DL13" s="222" t="str">
        <f aca="false">IF(OR($B13="",DL$2=""),"",SUMIFS(INDEX(Tbl_Marks,MATCH($B13,Tbl_Student_Names,0),),Entry!$A$4:$EP$4,DL$2,Entry!$A$5:$EP$5,DL$1) / SUMIFS(Entry!$C$6:$EP$6,Entry!$C$4:$EP$4,DL$2,Entry!$C$5:$EP$5,DL$1))</f>
        <v/>
      </c>
      <c r="DM13" s="222" t="str">
        <f aca="false">IF(OR($B13="",DM$2=""),"",SUMIFS(INDEX(Tbl_Marks,MATCH($B13,Tbl_Student_Names,0),),Entry!$A$4:$EP$4,DM$2,Entry!$A$5:$EP$5,DM$1) / SUMIFS(Entry!$C$6:$EP$6,Entry!$C$4:$EP$4,DM$2,Entry!$C$5:$EP$5,DM$1))</f>
        <v/>
      </c>
      <c r="DN13" s="222" t="str">
        <f aca="false">IF(OR($B13="",DN$2=""),"",SUMIFS(INDEX(Tbl_Marks,MATCH($B13,Tbl_Student_Names,0),),Entry!$A$4:$EP$4,DN$2,Entry!$A$5:$EP$5,DN$1) / SUMIFS(Entry!$C$6:$EP$6,Entry!$C$4:$EP$4,DN$2,Entry!$C$5:$EP$5,DN$1))</f>
        <v/>
      </c>
      <c r="DO13" s="222" t="str">
        <f aca="false">IF(OR($B13="",DO$2=""),"",SUMIFS(INDEX(Tbl_Marks,MATCH($B13,Tbl_Student_Names,0),),Entry!$A$4:$EP$4,DO$2,Entry!$A$5:$EP$5,DO$1) / SUMIFS(Entry!$C$6:$EP$6,Entry!$C$4:$EP$4,DO$2,Entry!$C$5:$EP$5,DO$1))</f>
        <v/>
      </c>
      <c r="DP13" s="222" t="str">
        <f aca="false">IF(OR($B13="",DP$2=""),"",SUMIFS(INDEX(Tbl_Marks,MATCH($B13,Tbl_Student_Names,0),),Entry!$A$4:$EP$4,DP$2,Entry!$A$5:$EP$5,DP$1) / SUMIFS(Entry!$C$6:$EP$6,Entry!$C$4:$EP$4,DP$2,Entry!$C$5:$EP$5,DP$1))</f>
        <v/>
      </c>
      <c r="DQ13" s="222" t="str">
        <f aca="false">IF(OR($B13="",DQ$2=""),"",SUMIFS(INDEX(Tbl_Marks,MATCH($B13,Tbl_Student_Names,0),),Entry!$A$4:$EP$4,DQ$2,Entry!$A$5:$EP$5,DQ$1) / SUMIFS(Entry!$C$6:$EP$6,Entry!$C$4:$EP$4,DQ$2,Entry!$C$5:$EP$5,DQ$1))</f>
        <v/>
      </c>
      <c r="DR13" s="222" t="str">
        <f aca="false">IF(OR($B13="",DR$2=""),"",SUMIFS(INDEX(Tbl_Marks,MATCH($B13,Tbl_Student_Names,0),),Entry!$A$4:$EP$4,DR$2,Entry!$A$5:$EP$5,DR$1) / SUMIFS(Entry!$C$6:$EP$6,Entry!$C$4:$EP$4,DR$2,Entry!$C$5:$EP$5,DR$1))</f>
        <v/>
      </c>
      <c r="DS13" s="222" t="str">
        <f aca="false">IF(OR($B13="",DS$2=""),"",SUMIFS(INDEX(Tbl_Marks,MATCH($B13,Tbl_Student_Names,0),),Entry!$A$4:$EP$4,DS$2,Entry!$A$5:$EP$5,DS$1) / SUMIFS(Entry!$C$6:$EP$6,Entry!$C$4:$EP$4,DS$2,Entry!$C$5:$EP$5,DS$1))</f>
        <v/>
      </c>
      <c r="DT13" s="222" t="str">
        <f aca="false">IF(OR($B13="",DT$2=""),"",SUMIFS(INDEX(Tbl_Marks,MATCH($B13,Tbl_Student_Names,0),),Entry!$A$4:$EP$4,DT$2,Entry!$A$5:$EP$5,DT$1) / SUMIFS(Entry!$C$6:$EP$6,Entry!$C$4:$EP$4,DT$2,Entry!$C$5:$EP$5,DT$1))</f>
        <v/>
      </c>
      <c r="DU13" s="222" t="str">
        <f aca="false">IF(OR($B13="",DU$2=""),"",SUMIFS(INDEX(Tbl_Marks,MATCH($B13,Tbl_Student_Names,0),),Entry!$A$4:$EP$4,DU$2,Entry!$A$5:$EP$5,DU$1) / SUMIFS(Entry!$C$6:$EP$6,Entry!$C$4:$EP$4,DU$2,Entry!$C$5:$EP$5,DU$1))</f>
        <v/>
      </c>
      <c r="DV13" s="222" t="str">
        <f aca="false">IF(OR($B13="",DV$2=""),"",SUMIFS(INDEX(Tbl_Marks,MATCH($B13,Tbl_Student_Names,0),),Entry!$A$4:$EP$4,DV$2,Entry!$A$5:$EP$5,DV$1) / SUMIFS(Entry!$C$6:$EP$6,Entry!$C$4:$EP$4,DV$2,Entry!$C$5:$EP$5,DV$1))</f>
        <v/>
      </c>
      <c r="DW13" s="222" t="str">
        <f aca="false">IF(OR($B13="",DW$2=""),"",SUMIFS(INDEX(Tbl_Marks,MATCH($B13,Tbl_Student_Names,0),),Entry!$A$4:$EP$4,DW$2,Entry!$A$5:$EP$5,DW$1) / SUMIFS(Entry!$C$6:$EP$6,Entry!$C$4:$EP$4,DW$2,Entry!$C$5:$EP$5,DW$1))</f>
        <v/>
      </c>
      <c r="DX13" s="222" t="str">
        <f aca="false">IF(OR($B13="",DX$2=""),"",SUMIFS(INDEX(Tbl_Marks,MATCH($B13,Tbl_Student_Names,0),),Entry!$A$4:$EP$4,DX$2,Entry!$A$5:$EP$5,DX$1) / SUMIFS(Entry!$C$6:$EP$6,Entry!$C$4:$EP$4,DX$2,Entry!$C$5:$EP$5,DX$1))</f>
        <v/>
      </c>
      <c r="DY13" s="222" t="str">
        <f aca="false">IF(OR($B13="",DY$2=""),"",SUMIFS(INDEX(Tbl_Marks,MATCH($B13,Tbl_Student_Names,0),),Entry!$A$4:$EP$4,DY$2,Entry!$A$5:$EP$5,DY$1) / SUMIFS(Entry!$C$6:$EP$6,Entry!$C$4:$EP$4,DY$2,Entry!$C$5:$EP$5,DY$1))</f>
        <v/>
      </c>
      <c r="DZ13" s="222" t="str">
        <f aca="false">IF(OR($B13="",DZ$2=""),"",SUMIFS(INDEX(Tbl_Marks,MATCH($B13,Tbl_Student_Names,0),),Entry!$A$4:$EP$4,DZ$2,Entry!$A$5:$EP$5,DZ$1) / SUMIFS(Entry!$C$6:$EP$6,Entry!$C$4:$EP$4,DZ$2,Entry!$C$5:$EP$5,DZ$1))</f>
        <v/>
      </c>
      <c r="EA13" s="222" t="str">
        <f aca="false">IF(OR($B13="",EA$2=""),"",SUMIFS(INDEX(Tbl_Marks,MATCH($B13,Tbl_Student_Names,0),),Entry!$A$4:$EP$4,EA$2,Entry!$A$5:$EP$5,EA$1) / SUMIFS(Entry!$C$6:$EP$6,Entry!$C$4:$EP$4,EA$2,Entry!$C$5:$EP$5,EA$1))</f>
        <v/>
      </c>
      <c r="EB13" s="222" t="str">
        <f aca="false">IF(OR($B13="",EB$2=""),"",SUMIFS(INDEX(Tbl_Marks,MATCH($B13,Tbl_Student_Names,0),),Entry!$A$4:$EP$4,EB$2,Entry!$A$5:$EP$5,EB$1) / SUMIFS(Entry!$C$6:$EP$6,Entry!$C$4:$EP$4,EB$2,Entry!$C$5:$EP$5,EB$1))</f>
        <v/>
      </c>
      <c r="EC13" s="222" t="str">
        <f aca="false">IF(OR($B13="",EC$2=""),"",SUMIFS(INDEX(Tbl_Marks,MATCH($B13,Tbl_Student_Names,0),),Entry!$A$4:$EP$4,EC$2,Entry!$A$5:$EP$5,EC$1) / SUMIFS(Entry!$C$6:$EP$6,Entry!$C$4:$EP$4,EC$2,Entry!$C$5:$EP$5,EC$1))</f>
        <v/>
      </c>
      <c r="ED13" s="222" t="str">
        <f aca="false">IF(OR($B13="",ED$2=""),"",SUMIFS(INDEX(Tbl_Marks,MATCH($B13,Tbl_Student_Names,0),),Entry!$A$4:$EP$4,ED$2,Entry!$A$5:$EP$5,ED$1) / SUMIFS(Entry!$C$6:$EP$6,Entry!$C$4:$EP$4,ED$2,Entry!$C$5:$EP$5,ED$1))</f>
        <v/>
      </c>
      <c r="EE13" s="222" t="str">
        <f aca="false">IF(OR($B13="",EE$2=""),"",SUMIFS(INDEX(Tbl_Marks,MATCH($B13,Tbl_Student_Names,0),),Entry!$A$4:$EP$4,EE$2,Entry!$A$5:$EP$5,EE$1) / SUMIFS(Entry!$C$6:$EP$6,Entry!$C$4:$EP$4,EE$2,Entry!$C$5:$EP$5,EE$1))</f>
        <v/>
      </c>
      <c r="EF13" s="222" t="str">
        <f aca="false">IF(OR($B13="",EF$2=""),"",SUMIFS(INDEX(Tbl_Marks,MATCH($B13,Tbl_Student_Names,0),),Entry!$A$4:$EP$4,EF$2,Entry!$A$5:$EP$5,EF$1) / SUMIFS(Entry!$C$6:$EP$6,Entry!$C$4:$EP$4,EF$2,Entry!$C$5:$EP$5,EF$1))</f>
        <v/>
      </c>
      <c r="EG13" s="222" t="str">
        <f aca="false">IF(OR($B13="",EG$2=""),"",SUMIFS(INDEX(Tbl_Marks,MATCH($B13,Tbl_Student_Names,0),),Entry!$A$4:$EP$4,EG$2,Entry!$A$5:$EP$5,EG$1) / SUMIFS(Entry!$C$6:$EP$6,Entry!$C$4:$EP$4,EG$2,Entry!$C$5:$EP$5,EG$1))</f>
        <v/>
      </c>
      <c r="EH13" s="222" t="str">
        <f aca="false">IF(OR($B13="",EH$2=""),"",SUMIFS(INDEX(Tbl_Marks,MATCH($B13,Tbl_Student_Names,0),),Entry!$A$4:$EP$4,EH$2,Entry!$A$5:$EP$5,EH$1) / SUMIFS(Entry!$C$6:$EP$6,Entry!$C$4:$EP$4,EH$2,Entry!$C$5:$EP$5,EH$1))</f>
        <v/>
      </c>
      <c r="EI13" s="222" t="str">
        <f aca="false">IF(OR($B13="",EI$2=""),"",SUMIFS(INDEX(Tbl_Marks,MATCH($B13,Tbl_Student_Names,0),),Entry!$A$4:$EP$4,EI$2,Entry!$A$5:$EP$5,EI$1) / SUMIFS(Entry!$C$6:$EP$6,Entry!$C$4:$EP$4,EI$2,Entry!$C$5:$EP$5,EI$1))</f>
        <v/>
      </c>
      <c r="EJ13" s="222" t="str">
        <f aca="false">IF(OR($B13="",EJ$2=""),"",SUMIFS(INDEX(Tbl_Marks,MATCH($B13,Tbl_Student_Names,0),),Entry!$A$4:$EP$4,EJ$2,Entry!$A$5:$EP$5,EJ$1) / SUMIFS(Entry!$C$6:$EP$6,Entry!$C$4:$EP$4,EJ$2,Entry!$C$5:$EP$5,EJ$1))</f>
        <v/>
      </c>
      <c r="EK13" s="222" t="str">
        <f aca="false">IF(OR($B13="",EK$2=""),"",SUMIFS(INDEX(Tbl_Marks,MATCH($B13,Tbl_Student_Names,0),),Entry!$A$4:$EP$4,EK$2,Entry!$A$5:$EP$5,EK$1) / SUMIFS(Entry!$C$6:$EP$6,Entry!$C$4:$EP$4,EK$2,Entry!$C$5:$EP$5,EK$1))</f>
        <v/>
      </c>
      <c r="EL13" s="222" t="str">
        <f aca="false">IF(OR($B13="",EL$2=""),"",SUMIFS(INDEX(Tbl_Marks,MATCH($B13,Tbl_Student_Names,0),),Entry!$A$4:$EP$4,EL$2,Entry!$A$5:$EP$5,EL$1) / SUMIFS(Entry!$C$6:$EP$6,Entry!$C$4:$EP$4,EL$2,Entry!$C$5:$EP$5,EL$1))</f>
        <v/>
      </c>
      <c r="EM13" s="222" t="str">
        <f aca="false">IF(OR($B13="",EM$2=""),"",SUMIFS(INDEX(Tbl_Marks,MATCH($B13,Tbl_Student_Names,0),),Entry!$A$4:$EP$4,EM$2,Entry!$A$5:$EP$5,EM$1) / SUMIFS(Entry!$C$6:$EP$6,Entry!$C$4:$EP$4,EM$2,Entry!$C$5:$EP$5,EM$1))</f>
        <v/>
      </c>
      <c r="EN13" s="222" t="str">
        <f aca="false">IF(OR($B13="",EN$2=""),"",SUMIFS(INDEX(Tbl_Marks,MATCH($B13,Tbl_Student_Names,0),),Entry!$A$4:$EP$4,EN$2,Entry!$A$5:$EP$5,EN$1) / SUMIFS(Entry!$C$6:$EP$6,Entry!$C$4:$EP$4,EN$2,Entry!$C$5:$EP$5,EN$1))</f>
        <v/>
      </c>
      <c r="EO13" s="222" t="str">
        <f aca="false">IF(OR($B13="",EO$2=""),"",SUMIFS(INDEX(Tbl_Marks,MATCH($B13,Tbl_Student_Names,0),),Entry!$A$4:$EP$4,EO$2,Entry!$A$5:$EP$5,EO$1) / SUMIFS(Entry!$C$6:$EP$6,Entry!$C$4:$EP$4,EO$2,Entry!$C$5:$EP$5,EO$1))</f>
        <v/>
      </c>
      <c r="EP13" s="222" t="str">
        <f aca="false">IF(OR($B13="",EP$2=""),"",SUMIFS(INDEX(Tbl_Marks,MATCH($B13,Tbl_Student_Names,0),),Entry!$A$4:$EP$4,EP$2,Entry!$A$5:$EP$5,EP$1) / SUMIFS(Entry!$C$6:$EP$6,Entry!$C$4:$EP$4,EP$2,Entry!$C$5:$EP$5,EP$1))</f>
        <v/>
      </c>
      <c r="EQ13" s="222" t="str">
        <f aca="false">IF(OR($B13="",EQ$2=""),"",SUMIFS(INDEX(Tbl_Marks,MATCH($B13,Tbl_Student_Names,0),),Entry!$A$4:$EP$4,EQ$2,Entry!$A$5:$EP$5,EQ$1) / SUMIFS(Entry!$C$6:$EP$6,Entry!$C$4:$EP$4,EQ$2,Entry!$C$5:$EP$5,EQ$1))</f>
        <v/>
      </c>
      <c r="ER13" s="222" t="str">
        <f aca="false">IF(OR($B13="",ER$2=""),"",SUMIFS(INDEX(Tbl_Marks,MATCH($B13,Tbl_Student_Names,0),),Entry!$A$4:$EP$4,ER$2,Entry!$A$5:$EP$5,ER$1) / SUMIFS(Entry!$C$6:$EP$6,Entry!$C$4:$EP$4,ER$2,Entry!$C$5:$EP$5,ER$1))</f>
        <v/>
      </c>
      <c r="ES13" s="222" t="str">
        <f aca="false">IF(OR($B13="",ES$2=""),"",SUMIFS(INDEX(Tbl_Marks,MATCH($B13,Tbl_Student_Names,0),),Entry!$A$4:$EP$4,ES$2,Entry!$A$5:$EP$5,ES$1) / SUMIFS(Entry!$C$6:$EP$6,Entry!$C$4:$EP$4,ES$2,Entry!$C$5:$EP$5,ES$1))</f>
        <v/>
      </c>
      <c r="ET13" s="222" t="str">
        <f aca="false">IF(OR($B13="",ET$2=""),"",SUMIFS(INDEX(Tbl_Marks,MATCH($B13,Tbl_Student_Names,0),),Entry!$A$4:$EP$4,ET$2,Entry!$A$5:$EP$5,ET$1) / SUMIFS(Entry!$C$6:$EP$6,Entry!$C$4:$EP$4,ET$2,Entry!$C$5:$EP$5,ET$1))</f>
        <v/>
      </c>
      <c r="EU13" s="222" t="str">
        <f aca="false">IF(OR($B13="",EU$2=""),"",SUMIFS(INDEX(Tbl_Marks,MATCH($B13,Tbl_Student_Names,0),),Entry!$A$4:$EP$4,EU$2,Entry!$A$5:$EP$5,EU$1) / SUMIFS(Entry!$C$6:$EP$6,Entry!$C$4:$EP$4,EU$2,Entry!$C$5:$EP$5,EU$1))</f>
        <v/>
      </c>
      <c r="EV13" s="222" t="str">
        <f aca="false">IF(OR($B13="",EV$2=""),"",SUMIFS(INDEX(Tbl_Marks,MATCH($B13,Tbl_Student_Names,0),),Entry!$A$4:$EP$4,EV$2,Entry!$A$5:$EP$5,EV$1) / SUMIFS(Entry!$C$6:$EP$6,Entry!$C$4:$EP$4,EV$2,Entry!$C$5:$EP$5,EV$1))</f>
        <v/>
      </c>
      <c r="EW13" s="222" t="str">
        <f aca="false">IF(OR($B13="",EW$2=""),"",SUMIFS(INDEX(Tbl_Marks,MATCH($B13,Tbl_Student_Names,0),),Entry!$A$4:$EP$4,EW$2,Entry!$A$5:$EP$5,EW$1) / SUMIFS(Entry!$C$6:$EP$6,Entry!$C$4:$EP$4,EW$2,Entry!$C$5:$EP$5,EW$1))</f>
        <v/>
      </c>
      <c r="EX13" s="222" t="str">
        <f aca="false">IF(OR($B13="",EX$2=""),"",SUMIFS(INDEX(Tbl_Marks,MATCH($B13,Tbl_Student_Names,0),),Entry!$A$4:$EP$4,EX$2,Entry!$A$5:$EP$5,EX$1) / SUMIFS(Entry!$C$6:$EP$6,Entry!$C$4:$EP$4,EX$2,Entry!$C$5:$EP$5,EX$1))</f>
        <v/>
      </c>
      <c r="EY13" s="222" t="str">
        <f aca="false">IF(OR($B13="",EY$2=""),"",SUMIFS(INDEX(Tbl_Marks,MATCH($B13,Tbl_Student_Names,0),),Entry!$A$4:$EP$4,EY$2,Entry!$A$5:$EP$5,EY$1) / SUMIFS(Entry!$C$6:$EP$6,Entry!$C$4:$EP$4,EY$2,Entry!$C$5:$EP$5,EY$1))</f>
        <v/>
      </c>
      <c r="EZ13" s="222" t="str">
        <f aca="false">IF(OR($B13="",EZ$2=""),"",SUMIFS(INDEX(Tbl_Marks,MATCH($B13,Tbl_Student_Names,0),),Entry!$A$4:$EP$4,EZ$2,Entry!$A$5:$EP$5,EZ$1) / SUMIFS(Entry!$C$6:$EP$6,Entry!$C$4:$EP$4,EZ$2,Entry!$C$5:$EP$5,EZ$1))</f>
        <v/>
      </c>
      <c r="FA13" s="222" t="str">
        <f aca="false">IF(OR($B13="",FA$2=""),"",SUMIFS(INDEX(Tbl_Marks,MATCH($B13,Tbl_Student_Names,0),),Entry!$A$4:$EP$4,FA$2,Entry!$A$5:$EP$5,FA$1) / SUMIFS(Entry!$C$6:$EP$6,Entry!$C$4:$EP$4,FA$2,Entry!$C$5:$EP$5,FA$1))</f>
        <v/>
      </c>
      <c r="FB13" s="222" t="str">
        <f aca="false">IF(OR($B13="",FB$2=""),"",SUMIFS(INDEX(Tbl_Marks,MATCH($B13,Tbl_Student_Names,0),),Entry!$A$4:$EP$4,FB$2,Entry!$A$5:$EP$5,FB$1) / SUMIFS(Entry!$C$6:$EP$6,Entry!$C$4:$EP$4,FB$2,Entry!$C$5:$EP$5,FB$1))</f>
        <v/>
      </c>
      <c r="FC13" s="222" t="str">
        <f aca="false">IF(OR($B13="",FC$2=""),"",SUMIFS(INDEX(Tbl_Marks,MATCH($B13,Tbl_Student_Names,0),),Entry!$A$4:$EP$4,FC$2,Entry!$A$5:$EP$5,FC$1) / SUMIFS(Entry!$C$6:$EP$6,Entry!$C$4:$EP$4,FC$2,Entry!$C$5:$EP$5,FC$1))</f>
        <v/>
      </c>
      <c r="FD13" s="222" t="str">
        <f aca="false">IF(OR($B13="",FD$2=""),"",SUMIFS(INDEX(Tbl_Marks,MATCH($B13,Tbl_Student_Names,0),),Entry!$A$4:$EP$4,FD$2,Entry!$A$5:$EP$5,FD$1) / SUMIFS(Entry!$C$6:$EP$6,Entry!$C$4:$EP$4,FD$2,Entry!$C$5:$EP$5,FD$1))</f>
        <v/>
      </c>
      <c r="FE13" s="222" t="str">
        <f aca="false">IF(OR($B13="",FE$2=""),"",SUMIFS(INDEX(Tbl_Marks,MATCH($B13,Tbl_Student_Names,0),),Entry!$A$4:$EP$4,FE$2,Entry!$A$5:$EP$5,FE$1) / SUMIFS(Entry!$C$6:$EP$6,Entry!$C$4:$EP$4,FE$2,Entry!$C$5:$EP$5,FE$1))</f>
        <v/>
      </c>
      <c r="FF13" s="222" t="str">
        <f aca="false">IF(OR($B13="",FF$2=""),"",SUMIFS(INDEX(Tbl_Marks,MATCH($B13,Tbl_Student_Names,0),),Entry!$A$4:$EP$4,FF$2,Entry!$A$5:$EP$5,FF$1) / SUMIFS(Entry!$C$6:$EP$6,Entry!$C$4:$EP$4,FF$2,Entry!$C$5:$EP$5,FF$1))</f>
        <v/>
      </c>
      <c r="FG13" s="222" t="str">
        <f aca="false">IF(OR($B13="",FG$2=""),"",SUMIFS(INDEX(Tbl_Marks,MATCH($B13,Tbl_Student_Names,0),),Entry!$A$4:$EP$4,FG$2,Entry!$A$5:$EP$5,FG$1) / SUMIFS(Entry!$C$6:$EP$6,Entry!$C$4:$EP$4,FG$2,Entry!$C$5:$EP$5,FG$1))</f>
        <v/>
      </c>
      <c r="FH13" s="222" t="str">
        <f aca="false">IF(OR($B13="",FH$2=""),"",SUMIFS(INDEX(Tbl_Marks,MATCH($B13,Tbl_Student_Names,0),),Entry!$A$4:$EP$4,FH$2,Entry!$A$5:$EP$5,FH$1) / SUMIFS(Entry!$C$6:$EP$6,Entry!$C$4:$EP$4,FH$2,Entry!$C$5:$EP$5,FH$1))</f>
        <v/>
      </c>
      <c r="FI13" s="222" t="str">
        <f aca="false">IF(OR($B13="",FI$2=""),"",SUMIFS(INDEX(Tbl_Marks,MATCH($B13,Tbl_Student_Names,0),),Entry!$A$4:$EP$4,FI$2,Entry!$A$5:$EP$5,FI$1) / SUMIFS(Entry!$C$6:$EP$6,Entry!$C$4:$EP$4,FI$2,Entry!$C$5:$EP$5,FI$1))</f>
        <v/>
      </c>
      <c r="FJ13" s="222" t="str">
        <f aca="false">IF(OR($B13="",FJ$2=""),"",SUMIFS(INDEX(Tbl_Marks,MATCH($B13,Tbl_Student_Names,0),),Entry!$A$4:$EP$4,FJ$2,Entry!$A$5:$EP$5,FJ$1) / SUMIFS(Entry!$C$6:$EP$6,Entry!$C$4:$EP$4,FJ$2,Entry!$C$5:$EP$5,FJ$1))</f>
        <v/>
      </c>
      <c r="FK13" s="222" t="str">
        <f aca="false">IF(OR($B13="",FK$2=""),"",SUMIFS(INDEX(Tbl_Marks,MATCH($B13,Tbl_Student_Names,0),),Entry!$A$4:$EP$4,FK$2,Entry!$A$5:$EP$5,FK$1) / SUMIFS(Entry!$C$6:$EP$6,Entry!$C$4:$EP$4,FK$2,Entry!$C$5:$EP$5,FK$1))</f>
        <v/>
      </c>
      <c r="FL13" s="222" t="str">
        <f aca="false">IF(OR($B13="",FL$2=""),"",SUMIFS(INDEX(Tbl_Marks,MATCH($B13,Tbl_Student_Names,0),),Entry!$A$4:$EP$4,FL$2,Entry!$A$5:$EP$5,FL$1) / SUMIFS(Entry!$C$6:$EP$6,Entry!$C$4:$EP$4,FL$2,Entry!$C$5:$EP$5,FL$1))</f>
        <v/>
      </c>
      <c r="FM13" s="222" t="str">
        <f aca="false">IF(OR($B13="",FM$2=""),"",SUMIFS(INDEX(Tbl_Marks,MATCH($B13,Tbl_Student_Names,0),),Entry!$A$4:$EP$4,FM$2,Entry!$A$5:$EP$5,FM$1) / SUMIFS(Entry!$C$6:$EP$6,Entry!$C$4:$EP$4,FM$2,Entry!$C$5:$EP$5,FM$1))</f>
        <v/>
      </c>
      <c r="FN13" s="222" t="str">
        <f aca="false">IF(OR($B13="",FN$2=""),"",SUMIFS(INDEX(Tbl_Marks,MATCH($B13,Tbl_Student_Names,0),),Entry!$A$4:$EP$4,FN$2,Entry!$A$5:$EP$5,FN$1) / SUMIFS(Entry!$C$6:$EP$6,Entry!$C$4:$EP$4,FN$2,Entry!$C$5:$EP$5,FN$1))</f>
        <v/>
      </c>
      <c r="FO13" s="222" t="str">
        <f aca="false">IF(OR($B13="",FO$2=""),"",SUMIFS(INDEX(Tbl_Marks,MATCH($B13,Tbl_Student_Names,0),),Entry!$A$4:$EP$4,FO$2,Entry!$A$5:$EP$5,FO$1) / SUMIFS(Entry!$C$6:$EP$6,Entry!$C$4:$EP$4,FO$2,Entry!$C$5:$EP$5,FO$1))</f>
        <v/>
      </c>
      <c r="FP13" s="222" t="str">
        <f aca="false">IF(OR($B13="",FP$2=""),"",SUMIFS(INDEX(Tbl_Marks,MATCH($B13,Tbl_Student_Names,0),),Entry!$A$4:$EP$4,FP$2,Entry!$A$5:$EP$5,FP$1) / SUMIFS(Entry!$C$6:$EP$6,Entry!$C$4:$EP$4,FP$2,Entry!$C$5:$EP$5,FP$1))</f>
        <v/>
      </c>
      <c r="FQ13" s="222" t="str">
        <f aca="false">IF(OR($B13="",FQ$2=""),"",SUMIFS(INDEX(Tbl_Marks,MATCH($B13,Tbl_Student_Names,0),),Entry!$A$4:$EP$4,FQ$2,Entry!$A$5:$EP$5,FQ$1) / SUMIFS(Entry!$C$6:$EP$6,Entry!$C$4:$EP$4,FQ$2,Entry!$C$5:$EP$5,FQ$1))</f>
        <v/>
      </c>
      <c r="FR13" s="222" t="str">
        <f aca="false">IF(OR($B13="",FR$2=""),"",SUMIFS(INDEX(Tbl_Marks,MATCH($B13,Tbl_Student_Names,0),),Entry!$A$4:$EP$4,FR$2,Entry!$A$5:$EP$5,FR$1) / SUMIFS(Entry!$C$6:$EP$6,Entry!$C$4:$EP$4,FR$2,Entry!$C$5:$EP$5,FR$1))</f>
        <v/>
      </c>
      <c r="FS13" s="222" t="str">
        <f aca="false">IF(OR($B13="",FS$2=""),"",SUMIFS(INDEX(Tbl_Marks,MATCH($B13,Tbl_Student_Names,0),),Entry!$A$4:$EP$4,FS$2,Entry!$A$5:$EP$5,FS$1) / SUMIFS(Entry!$C$6:$EP$6,Entry!$C$4:$EP$4,FS$2,Entry!$C$5:$EP$5,FS$1))</f>
        <v/>
      </c>
      <c r="FT13" s="222" t="str">
        <f aca="false">IF(OR($B13="",FT$2=""),"",SUMIFS(INDEX(Tbl_Marks,MATCH($B13,Tbl_Student_Names,0),),Entry!$A$4:$EP$4,FT$2,Entry!$A$5:$EP$5,FT$1) / SUMIFS(Entry!$C$6:$EP$6,Entry!$C$4:$EP$4,FT$2,Entry!$C$5:$EP$5,FT$1))</f>
        <v/>
      </c>
      <c r="FU13" s="222" t="str">
        <f aca="false">IF(OR($B13="",FU$2=""),"",SUMIFS(INDEX(Tbl_Marks,MATCH($B13,Tbl_Student_Names,0),),Entry!$A$4:$EP$4,FU$2,Entry!$A$5:$EP$5,FU$1) / SUMIFS(Entry!$C$6:$EP$6,Entry!$C$4:$EP$4,FU$2,Entry!$C$5:$EP$5,FU$1))</f>
        <v/>
      </c>
      <c r="FV13" s="222" t="str">
        <f aca="false">IF(OR($B13="",FV$2=""),"",SUMIFS(INDEX(Tbl_Marks,MATCH($B13,Tbl_Student_Names,0),),Entry!$A$4:$EP$4,FV$2,Entry!$A$5:$EP$5,FV$1) / SUMIFS(Entry!$C$6:$EP$6,Entry!$C$4:$EP$4,FV$2,Entry!$C$5:$EP$5,FV$1))</f>
        <v/>
      </c>
      <c r="FW13" s="222" t="str">
        <f aca="false">IF(OR($B13="",FW$2=""),"",SUMIFS(INDEX(Tbl_Marks,MATCH($B13,Tbl_Student_Names,0),),Entry!$A$4:$EP$4,FW$2,Entry!$A$5:$EP$5,FW$1) / SUMIFS(Entry!$C$6:$EP$6,Entry!$C$4:$EP$4,FW$2,Entry!$C$5:$EP$5,FW$1))</f>
        <v/>
      </c>
      <c r="FX13" s="222" t="str">
        <f aca="false">IF(OR($B13="",FX$2=""),"",SUMIFS(INDEX(Tbl_Marks,MATCH($B13,Tbl_Student_Names,0),),Entry!$A$4:$EP$4,FX$2,Entry!$A$5:$EP$5,FX$1) / SUMIFS(Entry!$C$6:$EP$6,Entry!$C$4:$EP$4,FX$2,Entry!$C$5:$EP$5,FX$1))</f>
        <v/>
      </c>
      <c r="FY13" s="222" t="str">
        <f aca="false">IF(OR($B13="",FY$2=""),"",SUMIFS(INDEX(Tbl_Marks,MATCH($B13,Tbl_Student_Names,0),),Entry!$A$4:$EP$4,FY$2,Entry!$A$5:$EP$5,FY$1) / SUMIFS(Entry!$C$6:$EP$6,Entry!$C$4:$EP$4,FY$2,Entry!$C$5:$EP$5,FY$1))</f>
        <v/>
      </c>
      <c r="FZ13" s="222" t="str">
        <f aca="false">IF(OR($B13="",FZ$2=""),"",SUMIFS(INDEX(Tbl_Marks,MATCH($B13,Tbl_Student_Names,0),),Entry!$A$4:$EP$4,FZ$2,Entry!$A$5:$EP$5,FZ$1) / SUMIFS(Entry!$C$6:$EP$6,Entry!$C$4:$EP$4,FZ$2,Entry!$C$5:$EP$5,FZ$1))</f>
        <v/>
      </c>
      <c r="GA13" s="222" t="str">
        <f aca="false">IF(OR($B13="",GA$2=""),"",SUMIFS(INDEX(Tbl_Marks,MATCH($B13,Tbl_Student_Names,0),),Entry!$A$4:$EP$4,GA$2,Entry!$A$5:$EP$5,GA$1) / SUMIFS(Entry!$C$6:$EP$6,Entry!$C$4:$EP$4,GA$2,Entry!$C$5:$EP$5,GA$1))</f>
        <v/>
      </c>
      <c r="GB13" s="222" t="str">
        <f aca="false">IF(OR($B13="",GB$2=""),"",SUMIFS(INDEX(Tbl_Marks,MATCH($B13,Tbl_Student_Names,0),),Entry!$A$4:$EP$4,GB$2,Entry!$A$5:$EP$5,GB$1) / SUMIFS(Entry!$C$6:$EP$6,Entry!$C$4:$EP$4,GB$2,Entry!$C$5:$EP$5,GB$1))</f>
        <v/>
      </c>
      <c r="GC13" s="222" t="str">
        <f aca="false">IF(OR($B13="",GC$2=""),"",SUMIFS(INDEX(Tbl_Marks,MATCH($B13,Tbl_Student_Names,0),),Entry!$A$4:$EP$4,GC$2,Entry!$A$5:$EP$5,GC$1) / SUMIFS(Entry!$C$6:$EP$6,Entry!$C$4:$EP$4,GC$2,Entry!$C$5:$EP$5,GC$1))</f>
        <v/>
      </c>
      <c r="GD13" s="222" t="str">
        <f aca="false">IF(OR($B13="",GD$2=""),"",SUMIFS(INDEX(Tbl_Marks,MATCH($B13,Tbl_Student_Names,0),),Entry!$A$4:$EP$4,GD$2,Entry!$A$5:$EP$5,GD$1) / SUMIFS(Entry!$C$6:$EP$6,Entry!$C$4:$EP$4,GD$2,Entry!$C$5:$EP$5,GD$1))</f>
        <v/>
      </c>
      <c r="GE13" s="222" t="str">
        <f aca="false">IF(OR($B13="",GE$2=""),"",SUMIFS(INDEX(Tbl_Marks,MATCH($B13,Tbl_Student_Names,0),),Entry!$A$4:$EP$4,GE$2,Entry!$A$5:$EP$5,GE$1) / SUMIFS(Entry!$C$6:$EP$6,Entry!$C$4:$EP$4,GE$2,Entry!$C$5:$EP$5,GE$1))</f>
        <v/>
      </c>
      <c r="GF13" s="222" t="str">
        <f aca="false">IF(OR($B13="",GF$2=""),"",SUMIFS(INDEX(Tbl_Marks,MATCH($B13,Tbl_Student_Names,0),),Entry!$A$4:$EP$4,GF$2,Entry!$A$5:$EP$5,GF$1) / SUMIFS(Entry!$C$6:$EP$6,Entry!$C$4:$EP$4,GF$2,Entry!$C$5:$EP$5,GF$1))</f>
        <v/>
      </c>
      <c r="GG13" s="222" t="str">
        <f aca="false">IF(OR($B13="",GG$2=""),"",SUMIFS(INDEX(Tbl_Marks,MATCH($B13,Tbl_Student_Names,0),),Entry!$A$4:$EP$4,GG$2,Entry!$A$5:$EP$5,GG$1) / SUMIFS(Entry!$C$6:$EP$6,Entry!$C$4:$EP$4,GG$2,Entry!$C$5:$EP$5,GG$1))</f>
        <v/>
      </c>
      <c r="GH13" s="222" t="str">
        <f aca="false">IF(OR($B13="",GH$2=""),"",SUMIFS(INDEX(Tbl_Marks,MATCH($B13,Tbl_Student_Names,0),),Entry!$A$4:$EP$4,GH$2,Entry!$A$5:$EP$5,GH$1) / SUMIFS(Entry!$C$6:$EP$6,Entry!$C$4:$EP$4,GH$2,Entry!$C$5:$EP$5,GH$1))</f>
        <v/>
      </c>
      <c r="GI13" s="222" t="str">
        <f aca="false">IF(OR($B13="",GI$2=""),"",SUMIFS(INDEX(Tbl_Marks,MATCH($B13,Tbl_Student_Names,0),),Entry!$A$4:$EP$4,GI$2,Entry!$A$5:$EP$5,GI$1) / SUMIFS(Entry!$C$6:$EP$6,Entry!$C$4:$EP$4,GI$2,Entry!$C$5:$EP$5,GI$1))</f>
        <v/>
      </c>
      <c r="GJ13" s="222" t="str">
        <f aca="false">IF(OR($B13="",GJ$2=""),"",SUMIFS(INDEX(Tbl_Marks,MATCH($B13,Tbl_Student_Names,0),),Entry!$A$4:$EP$4,GJ$2,Entry!$A$5:$EP$5,GJ$1) / SUMIFS(Entry!$C$6:$EP$6,Entry!$C$4:$EP$4,GJ$2,Entry!$C$5:$EP$5,GJ$1))</f>
        <v/>
      </c>
      <c r="GK13" s="222" t="str">
        <f aca="false">IF(OR($B13="",GK$2=""),"",SUMIFS(INDEX(Tbl_Marks,MATCH($B13,Tbl_Student_Names,0),),Entry!$A$4:$EP$4,GK$2,Entry!$A$5:$EP$5,GK$1) / SUMIFS(Entry!$C$6:$EP$6,Entry!$C$4:$EP$4,GK$2,Entry!$C$5:$EP$5,GK$1))</f>
        <v/>
      </c>
      <c r="GL13" s="222" t="str">
        <f aca="false">IF(OR($B13="",GL$2=""),"",SUMIFS(INDEX(Tbl_Marks,MATCH($B13,Tbl_Student_Names,0),),Entry!$A$4:$EP$4,GL$2,Entry!$A$5:$EP$5,GL$1) / SUMIFS(Entry!$C$6:$EP$6,Entry!$C$4:$EP$4,GL$2,Entry!$C$5:$EP$5,GL$1))</f>
        <v/>
      </c>
      <c r="GM13" s="222" t="str">
        <f aca="false">IF(OR($B13="",GM$2=""),"",SUMIFS(INDEX(Tbl_Marks,MATCH($B13,Tbl_Student_Names,0),),Entry!$A$4:$EP$4,GM$2,Entry!$A$5:$EP$5,GM$1) / SUMIFS(Entry!$C$6:$EP$6,Entry!$C$4:$EP$4,GM$2,Entry!$C$5:$EP$5,GM$1))</f>
        <v/>
      </c>
      <c r="GN13" s="222" t="str">
        <f aca="false">IF(OR($B13="",GN$2=""),"",SUMIFS(INDEX(Tbl_Marks,MATCH($B13,Tbl_Student_Names,0),),Entry!$A$4:$EP$4,GN$2,Entry!$A$5:$EP$5,GN$1) / SUMIFS(Entry!$C$6:$EP$6,Entry!$C$4:$EP$4,GN$2,Entry!$C$5:$EP$5,GN$1))</f>
        <v/>
      </c>
      <c r="GO13" s="222" t="str">
        <f aca="false">IF(OR($B13="",GO$2=""),"",SUMIFS(INDEX(Tbl_Marks,MATCH($B13,Tbl_Student_Names,0),),Entry!$A$4:$EP$4,GO$2,Entry!$A$5:$EP$5,GO$1) / SUMIFS(Entry!$C$6:$EP$6,Entry!$C$4:$EP$4,GO$2,Entry!$C$5:$EP$5,GO$1))</f>
        <v/>
      </c>
      <c r="GP13" s="222" t="str">
        <f aca="false">IF(OR($B13="",GP$2=""),"",SUMIFS(INDEX(Tbl_Marks,MATCH($B13,Tbl_Student_Names,0),),Entry!$A$4:$EP$4,GP$2,Entry!$A$5:$EP$5,GP$1) / SUMIFS(Entry!$C$6:$EP$6,Entry!$C$4:$EP$4,GP$2,Entry!$C$5:$EP$5,GP$1))</f>
        <v/>
      </c>
      <c r="GQ13" s="223" t="str">
        <f aca="false" t="array" ref="GQ13:GQ13">IF(OR(GQ$1="",$B13=""),"",SUMPRODUCT(TRANSPOSE($BC13:$BN13),(Settings!$D$19:$D$30)))</f>
        <v/>
      </c>
      <c r="GR13" s="223" t="str">
        <f aca="false" t="array" ref="GR13:GR13">IF(OR(GR$1="",$B13=""),"",SUMPRODUCT(TRANSPOSE($BO13:$BZ13),(Settings!$D$19:$D$30)))</f>
        <v/>
      </c>
      <c r="GS13" s="223" t="str">
        <f aca="false" t="array" ref="GS13:GS13">IF(OR(GS$1="",$B13=""),"",SUMPRODUCT(TRANSPOSE($CA13:$CL13),(Settings!$D$19:$D$30)))</f>
        <v/>
      </c>
      <c r="GT13" s="223" t="str">
        <f aca="false" t="array" ref="GT13:GT13">IF(OR(GT$1="",$B13=""),"",SUMPRODUCT(TRANSPOSE($CM13:$CX13),(Settings!$D$19:$D$30)))</f>
        <v/>
      </c>
      <c r="GU13" s="223" t="str">
        <f aca="false" t="array" ref="GU13:GU13">IF(OR(GU$1="",$B13=""),"",SUMPRODUCT(TRANSPOSE($CY13:$DJ13),(Settings!$D$19:$D$30)))</f>
        <v/>
      </c>
      <c r="GV13" s="223" t="str">
        <f aca="false" t="array" ref="GV13:GV13">IF(OR(GV$1="",$B13=""),"",SUMPRODUCT(TRANSPOSE($DK13:$DV13),(Settings!$D$19:$D$30)))</f>
        <v/>
      </c>
      <c r="GW13" s="223" t="str">
        <f aca="false" t="array" ref="GW13:GW13">IF(OR(GW$1="",$B13=""),"",SUMPRODUCT(TRANSPOSE($DW13:$EH13),(Settings!$D$19:$D$30)))</f>
        <v/>
      </c>
      <c r="GX13" s="223" t="str">
        <f aca="false" t="array" ref="GX13:GX13">IF(OR(GX$1="",$B13=""),"",SUMPRODUCT(TRANSPOSE($EI13:$ET13),(Settings!$D$19:$D$30)))</f>
        <v/>
      </c>
      <c r="GY13" s="223" t="str">
        <f aca="false" t="array" ref="GY13:GY13">IF(OR(GY$1="",$B13=""),"",SUMPRODUCT(TRANSPOSE($EU13:$FF13),(Settings!$D$19:$D$30)))</f>
        <v/>
      </c>
      <c r="GZ13" s="223" t="str">
        <f aca="false" t="array" ref="GZ13:GZ13">IF(OR(GZ$1="",$B13=""),"",SUMPRODUCT(TRANSPOSE($FG13:$FR13),(Settings!$D$19:$D$30)))</f>
        <v/>
      </c>
      <c r="HA13" s="223" t="str">
        <f aca="false" t="array" ref="HA13:HA13">IF(OR(HA$1="",$B13=""),"",SUMPRODUCT(TRANSPOSE($FS13:$GD13),(Settings!$D$19:$D$30)))</f>
        <v/>
      </c>
      <c r="HB13" s="224" t="str">
        <f aca="false" t="array" ref="HB13:HB13">IF(OR(HB$1="",$B13=""),"",SUMPRODUCT(TRANSPOSE($GE13:$GP13),(Settings!$D$19:$D$30)))</f>
        <v/>
      </c>
      <c r="HC13" s="225"/>
      <c r="HD13" s="222" t="str">
        <f aca="false">IF(OR(HD$2="",$B13=""),"",SUMIFS(INDEX(Tbl_Marks,MATCH($B13,Tbl_Student_Names,0),),Entry!$A$4:$EP$4,HD$2) / SUMIFS(Entry!$C$6:$EP$6,Entry!$C$4:$EP$4,HD$2))</f>
        <v/>
      </c>
      <c r="HE13" s="222" t="str">
        <f aca="false">IF(OR(HE$2="",$B13=""),"",SUMIFS(INDEX(Tbl_Marks,MATCH($B13,Tbl_Student_Names,0),),Entry!$A$4:$EP$4,HE$2) / SUMIFS(Entry!$C$6:$EP$6,Entry!$C$4:$EP$4,HE$2))</f>
        <v/>
      </c>
      <c r="HF13" s="222" t="str">
        <f aca="false">IF(OR(HF$2="",$B13=""),"",SUMIFS(INDEX(Tbl_Marks,MATCH($B13,Tbl_Student_Names,0),),Entry!$A$4:$EP$4,HF$2) / SUMIFS(Entry!$C$6:$EP$6,Entry!$C$4:$EP$4,HF$2))</f>
        <v/>
      </c>
      <c r="HG13" s="222" t="str">
        <f aca="false">IF(OR(HG$2="",$B13=""),"",SUMIFS(INDEX(Tbl_Marks,MATCH($B13,Tbl_Student_Names,0),),Entry!$A$4:$EP$4,HG$2) / SUMIFS(Entry!$C$6:$EP$6,Entry!$C$4:$EP$4,HG$2))</f>
        <v/>
      </c>
      <c r="HH13" s="222" t="str">
        <f aca="false">IF(OR(HH$2="",$B13=""),"",SUMIFS(INDEX(Tbl_Marks,MATCH($B13,Tbl_Student_Names,0),),Entry!$A$4:$EP$4,HH$2) / SUMIFS(Entry!$C$6:$EP$6,Entry!$C$4:$EP$4,HH$2))</f>
        <v/>
      </c>
      <c r="HI13" s="222" t="str">
        <f aca="false">IF(OR(HI$2="",$B13=""),"",SUMIFS(INDEX(Tbl_Marks,MATCH($B13,Tbl_Student_Names,0),),Entry!$A$4:$EP$4,HI$2) / SUMIFS(Entry!$C$6:$EP$6,Entry!$C$4:$EP$4,HI$2))</f>
        <v/>
      </c>
      <c r="HJ13" s="222" t="str">
        <f aca="false">IF(OR(HJ$2="",$B13=""),"",SUMIFS(INDEX(Tbl_Marks,MATCH($B13,Tbl_Student_Names,0),),Entry!$A$4:$EP$4,HJ$2) / SUMIFS(Entry!$C$6:$EP$6,Entry!$C$4:$EP$4,HJ$2))</f>
        <v/>
      </c>
      <c r="HK13" s="222" t="str">
        <f aca="false">IF(OR(HK$2="",$B13=""),"",SUMIFS(INDEX(Tbl_Marks,MATCH($B13,Tbl_Student_Names,0),),Entry!$A$4:$EP$4,HK$2) / SUMIFS(Entry!$C$6:$EP$6,Entry!$C$4:$EP$4,HK$2))</f>
        <v/>
      </c>
      <c r="HL13" s="222" t="str">
        <f aca="false">IF(OR(HL$2="",$B13=""),"",SUMIFS(INDEX(Tbl_Marks,MATCH($B13,Tbl_Student_Names,0),),Entry!$A$4:$EP$4,HL$2) / SUMIFS(Entry!$C$6:$EP$6,Entry!$C$4:$EP$4,HL$2))</f>
        <v/>
      </c>
      <c r="HM13" s="222" t="str">
        <f aca="false">IF(OR(HM$2="",$B13=""),"",SUMIFS(INDEX(Tbl_Marks,MATCH($B13,Tbl_Student_Names,0),),Entry!$A$4:$EP$4,HM$2) / SUMIFS(Entry!$C$6:$EP$6,Entry!$C$4:$EP$4,HM$2))</f>
        <v/>
      </c>
      <c r="HN13" s="222" t="str">
        <f aca="false">IF(OR(HN$2="",$B13=""),"",SUMIFS(INDEX(Tbl_Marks,MATCH($B13,Tbl_Student_Names,0),),Entry!$A$4:$EP$4,HN$2) / SUMIFS(Entry!$C$6:$EP$6,Entry!$C$4:$EP$4,HN$2))</f>
        <v/>
      </c>
      <c r="HO13" s="222" t="str">
        <f aca="false">IF(OR(HO$2="",$B13=""),"",SUMIFS(INDEX(Tbl_Marks,MATCH($B13,Tbl_Student_Names,0),),Entry!$A$4:$EP$4,HO$2) / SUMIFS(Entry!$C$6:$EP$6,Entry!$C$4:$EP$4,HO$2))</f>
        <v/>
      </c>
      <c r="HP13" s="222" t="str">
        <f aca="false">IF($B13="","",AVERAGE($GQ13:$HB13))</f>
        <v/>
      </c>
    </row>
    <row r="14" customFormat="false" ht="15" hidden="false" customHeight="false" outlineLevel="0" collapsed="false">
      <c r="A14" s="201" t="n">
        <f aca="false">INDEX(Tbl_Marks,ROW(A14)-ROW($A$2),1)</f>
        <v>0</v>
      </c>
      <c r="B14" s="201" t="str">
        <f aca="false">IF(LEN(INDEX(Tbl_Marks,ROW(B14)-ROW($B$2),2))=0,"",INDEX(Tbl_Marks,ROW(B14)-ROW($B$2),2))</f>
        <v/>
      </c>
      <c r="C14" s="201" t="str">
        <f aca="false">IF(OR($B14="",C$2=""),"",SUMIF(Entry!$A$4:$EP$4,C$2,INDEX(Tbl_Marks,MATCH($B14,Tbl_Student_Names,0),)))</f>
        <v/>
      </c>
      <c r="D14" s="201" t="str">
        <f aca="false">IF(OR($B14="",D$2=""),"",SUMIF(Entry!$A$4:$EP$4,D$2,INDEX(Tbl_Marks,MATCH($B14,Tbl_Student_Names,0),)))</f>
        <v/>
      </c>
      <c r="E14" s="201" t="str">
        <f aca="false">IF(OR($B14="",E$2=""),"",SUMIF(Entry!$A$4:$EP$4,E$2,INDEX(Tbl_Marks,MATCH($B14,Tbl_Student_Names,0),)))</f>
        <v/>
      </c>
      <c r="F14" s="201" t="str">
        <f aca="false">IF(OR($B14="",F$2=""),"",SUMIF(Entry!$A$4:$EP$4,F$2,INDEX(Tbl_Marks,MATCH($B14,Tbl_Student_Names,0),)))</f>
        <v/>
      </c>
      <c r="G14" s="201" t="str">
        <f aca="false">IF(OR($B14="",G$2=""),"",SUMIF(Entry!$A$4:$EP$4,G$2,INDEX(Tbl_Marks,MATCH($B14,Tbl_Student_Names,0),)))</f>
        <v/>
      </c>
      <c r="H14" s="201" t="str">
        <f aca="false">IF(OR($B14="",H$2=""),"",SUMIF(Entry!$A$4:$EP$4,H$2,INDEX(Tbl_Marks,MATCH($B14,Tbl_Student_Names,0),)))</f>
        <v/>
      </c>
      <c r="I14" s="201" t="str">
        <f aca="false">IF(OR($B14="",I$2=""),"",SUMIF(Entry!$A$4:$EP$4,I$2,INDEX(Tbl_Marks,MATCH($B14,Tbl_Student_Names,0),)))</f>
        <v/>
      </c>
      <c r="J14" s="201" t="str">
        <f aca="false">IF(OR($B14="",J$2=""),"",SUMIF(Entry!$A$4:$EP$4,J$2,INDEX(Tbl_Marks,MATCH($B14,Tbl_Student_Names,0),)))</f>
        <v/>
      </c>
      <c r="K14" s="201" t="str">
        <f aca="false">IF(OR($B14="",K$2=""),"",SUMIF(Entry!$A$4:$EP$4,K$2,INDEX(Tbl_Marks,MATCH($B14,Tbl_Student_Names,0),)))</f>
        <v/>
      </c>
      <c r="L14" s="201" t="str">
        <f aca="false">IF(OR($B14="",L$2=""),"",SUMIF(Entry!$A$4:$EP$4,L$2,INDEX(Tbl_Marks,MATCH($B14,Tbl_Student_Names,0),)))</f>
        <v/>
      </c>
      <c r="M14" s="201" t="str">
        <f aca="false">IF(OR($B14="",M$2=""),"",SUMIF(Entry!$A$4:$EP$4,M$2,INDEX(Tbl_Marks,MATCH($B14,Tbl_Student_Names,0),)))</f>
        <v/>
      </c>
      <c r="N14" s="201" t="str">
        <f aca="false">IF(OR($B14="",N$2=""),"",SUMIF(Entry!$A$4:$EP$4,N$2,INDEX(Tbl_Marks,MATCH($B14,Tbl_Student_Names,0),)))</f>
        <v/>
      </c>
      <c r="O14" s="217" t="str">
        <f aca="false">IF($B14="","",(HP14*Num_Subjects*100))</f>
        <v/>
      </c>
      <c r="P14" s="218" t="str">
        <f aca="false" t="array" ref="P14:P14">IF(OR($B14="",P$2=""),"",IF(MIN(IF(Help_Lookup_Tests=P$2,$BC14:$GP14,""))&gt;=I_PassPercentage,"PASS","FAIL"))</f>
        <v/>
      </c>
      <c r="Q14" s="218" t="str">
        <f aca="false" t="array" ref="Q14:Q14">IF(OR($B14="",Q$2=""),"",IF(MIN(IF(Help_Lookup_Tests=Q$2,$BC14:$GP14,""))&gt;=I_PassPercentage,"PASS","FAIL"))</f>
        <v/>
      </c>
      <c r="R14" s="218" t="str">
        <f aca="false" t="array" ref="R14:R14">IF(OR($B14="",R$2=""),"",IF(MIN(IF(Help_Lookup_Tests=R$2,$BC14:$GP14,""))&gt;=I_PassPercentage,"PASS","FAIL"))</f>
        <v/>
      </c>
      <c r="S14" s="218" t="str">
        <f aca="false" t="array" ref="S14:S14">IF(OR($B14="",S$2=""),"",IF(MIN(IF(Help_Lookup_Tests=S$2,$BC14:$GP14,""))&gt;=I_PassPercentage,"PASS","FAIL"))</f>
        <v/>
      </c>
      <c r="T14" s="218" t="str">
        <f aca="false" t="array" ref="T14:T14">IF(OR($B14="",T$2=""),"",IF(MIN(IF(Help_Lookup_Tests=T$2,$BC14:$GP14,""))&gt;=I_PassPercentage,"PASS","FAIL"))</f>
        <v/>
      </c>
      <c r="U14" s="218" t="str">
        <f aca="false" t="array" ref="U14:U14">IF(OR($B14="",U$2=""),"",IF(MIN(IF(Help_Lookup_Tests=U$2,$BC14:$GP14,""))&gt;=I_PassPercentage,"PASS","FAIL"))</f>
        <v/>
      </c>
      <c r="V14" s="218" t="str">
        <f aca="false" t="array" ref="V14:V14">IF(OR($B14="",V$2=""),"",IF(MIN(IF(Help_Lookup_Tests=V$2,$BC14:$GP14,""))&gt;=I_PassPercentage,"PASS","FAIL"))</f>
        <v/>
      </c>
      <c r="W14" s="218" t="str">
        <f aca="false" t="array" ref="W14:W14">IF(OR($B14="",W$2=""),"",IF(MIN(IF(Help_Lookup_Tests=W$2,$BC14:$GP14,""))&gt;=I_PassPercentage,"PASS","FAIL"))</f>
        <v/>
      </c>
      <c r="X14" s="218" t="str">
        <f aca="false" t="array" ref="X14:X14">IF(OR($B14="",X$2=""),"",IF(MIN(IF(Help_Lookup_Tests=X$2,$BC14:$GP14,""))&gt;=I_PassPercentage,"PASS","FAIL"))</f>
        <v/>
      </c>
      <c r="Y14" s="218" t="str">
        <f aca="false" t="array" ref="Y14:Y14">IF(OR($B14="",Y$2=""),"",IF(MIN(IF(Help_Lookup_Tests=Y$2,$BC14:$GP14,""))&gt;=I_PassPercentage,"PASS","FAIL"))</f>
        <v/>
      </c>
      <c r="Z14" s="218" t="str">
        <f aca="false" t="array" ref="Z14:Z14">IF(OR($B14="",Z$2=""),"",IF(MIN(IF(Help_Lookup_Tests=Z$2,$BC14:$GP14,""))&gt;=I_PassPercentage,"PASS","FAIL"))</f>
        <v/>
      </c>
      <c r="AA14" s="218" t="str">
        <f aca="false" t="array" ref="AA14:AA14">IF(OR($B14="",AA$2=""),"",IF(MIN(IF(Help_Lookup_Tests=AA$2,$BC14:$GP14,""))&gt;=I_PassPercentage,"PASS","FAIL"))</f>
        <v/>
      </c>
      <c r="AB14" s="227" t="str">
        <f aca="false" t="array" ref="AB14:AB14">IF(OR($B14=""),"",IF(MIN(IF($GQ$2:$HB$2="FINAL",$GQ14:$HB14,""))&gt;=I_PassPercentage,"PASS","FAIL"))</f>
        <v/>
      </c>
      <c r="AC14" s="201" t="str">
        <f aca="false">IF(OR($B14="",AC$2="",P14="FAIL"),"",C14)</f>
        <v/>
      </c>
      <c r="AD14" s="201" t="str">
        <f aca="false">IF(OR($B14="",AD$2="",Q14="FAIL"),"",D14)</f>
        <v/>
      </c>
      <c r="AE14" s="201" t="str">
        <f aca="false">IF(OR($B14="",AE$2="",R14="FAIL"),"",E14)</f>
        <v/>
      </c>
      <c r="AF14" s="201" t="str">
        <f aca="false">IF(OR($B14="",AF$2="",S14="FAIL"),"",F14)</f>
        <v/>
      </c>
      <c r="AG14" s="201" t="str">
        <f aca="false">IF(OR($B14="",AG$2="",T14="FAIL"),"",G14)</f>
        <v/>
      </c>
      <c r="AH14" s="201" t="str">
        <f aca="false">IF(OR($B14="",AH$2="",U14="FAIL"),"",H14)</f>
        <v/>
      </c>
      <c r="AI14" s="201" t="str">
        <f aca="false">IF(OR($B14="",AI$2="",V14="FAIL"),"",I14)</f>
        <v/>
      </c>
      <c r="AJ14" s="201" t="str">
        <f aca="false">IF(OR($B14="",AJ$2="",W14="FAIL"),"",J14)</f>
        <v/>
      </c>
      <c r="AK14" s="201" t="str">
        <f aca="false">IF(OR($B14="",AK$2="",X14="FAIL"),"",K14)</f>
        <v/>
      </c>
      <c r="AL14" s="201" t="str">
        <f aca="false">IF(OR($B14="",AL$2="",Y14="FAIL"),"",L14)</f>
        <v/>
      </c>
      <c r="AM14" s="201" t="str">
        <f aca="false">IF(OR($B14="",AM$2="",Z14="FAIL"),"",M14)</f>
        <v/>
      </c>
      <c r="AN14" s="201" t="str">
        <f aca="false">IF(OR($B14="",AN$2="",AA14="FAIL"),"",N14)</f>
        <v/>
      </c>
      <c r="AO14" s="220" t="str">
        <f aca="false">IF(OR($B14="",AB14="FAIL"),"",O14)</f>
        <v/>
      </c>
      <c r="AP14" s="221" t="str">
        <f aca="false">IFERROR(IF(OR(AP$2="",$B14=""),"",RANK(AC14,AC$3:AC$52,0)),"NR")</f>
        <v/>
      </c>
      <c r="AQ14" s="221" t="str">
        <f aca="false">IFERROR(IF(OR(AQ$2="",$B14=""),"",RANK(AD14,AD$3:AD$52,0)),"NR")</f>
        <v/>
      </c>
      <c r="AR14" s="221" t="str">
        <f aca="false">IFERROR(IF(OR(AR$2="",$B14=""),"",RANK(AE14,AE$3:AE$52,0)),"NR")</f>
        <v/>
      </c>
      <c r="AS14" s="221" t="str">
        <f aca="false">IFERROR(IF(OR(AS$2="",$B14=""),"",RANK(AF14,AF$3:AF$52,0)),"NR")</f>
        <v/>
      </c>
      <c r="AT14" s="221" t="str">
        <f aca="false">IFERROR(IF(OR(AT$2="",$B14=""),"",RANK(AG14,AG$3:AG$52,0)),"NR")</f>
        <v/>
      </c>
      <c r="AU14" s="221" t="str">
        <f aca="false">IFERROR(IF(OR(AU$2="",$B14=""),"",RANK(AH14,AH$3:AH$52,0)),"NR")</f>
        <v/>
      </c>
      <c r="AV14" s="221" t="str">
        <f aca="false">IFERROR(IF(OR(AV$2="",$B14=""),"",RANK(AI14,AI$3:AI$52,0)),"NR")</f>
        <v/>
      </c>
      <c r="AW14" s="221" t="str">
        <f aca="false">IFERROR(IF(OR(AW$2="",$B14=""),"",RANK(AJ14,AJ$3:AJ$52,0)),"NR")</f>
        <v/>
      </c>
      <c r="AX14" s="221" t="str">
        <f aca="false">IFERROR(IF(OR(AX$2="",$B14=""),"",RANK(AK14,AK$3:AK$52,0)),"NR")</f>
        <v/>
      </c>
      <c r="AY14" s="221" t="str">
        <f aca="false">IFERROR(IF(OR(AY$2="",$B14=""),"",RANK(AL14,AL$3:AL$52,0)),"NR")</f>
        <v/>
      </c>
      <c r="AZ14" s="221" t="str">
        <f aca="false">IFERROR(IF(OR(AZ$2="",$B14=""),"",RANK(AM14,AM$3:AM$52,0)),"NR")</f>
        <v/>
      </c>
      <c r="BA14" s="221" t="str">
        <f aca="false">IFERROR(IF(OR(BA$2="",$B14=""),"",RANK(AN14,AN$3:AN$52,0)),"NR")</f>
        <v/>
      </c>
      <c r="BB14" s="211" t="str">
        <f aca="false">IFERROR(IF($B14="","",RANK(AO14,AO$3:AO$52,0)),"NR")</f>
        <v/>
      </c>
      <c r="BC14" s="222" t="str">
        <f aca="false">IF(OR($B14="",BC$2=""),"",SUMIFS(INDEX(Tbl_Marks,MATCH($B14,Tbl_Student_Names,0),),Entry!$A$4:$EP$4,BC$2,Entry!$A$5:$EP$5,BC$1) / SUMIFS(Entry!$C$6:$EP$6,Entry!$C$4:$EP$4,BC$2,Entry!$C$5:$EP$5,BC$1))</f>
        <v/>
      </c>
      <c r="BD14" s="222" t="str">
        <f aca="false">IF(OR($B14="",BD$2=""),"",SUMIFS(INDEX(Tbl_Marks,MATCH($B14,Tbl_Student_Names,0),),Entry!$A$4:$EP$4,BD$2,Entry!$A$5:$EP$5,BD$1) / SUMIFS(Entry!$C$6:$EP$6,Entry!$C$4:$EP$4,BD$2,Entry!$C$5:$EP$5,BD$1))</f>
        <v/>
      </c>
      <c r="BE14" s="222" t="str">
        <f aca="false">IF(OR($B14="",BE$2=""),"",SUMIFS(INDEX(Tbl_Marks,MATCH($B14,Tbl_Student_Names,0),),Entry!$A$4:$EP$4,BE$2,Entry!$A$5:$EP$5,BE$1) / SUMIFS(Entry!$C$6:$EP$6,Entry!$C$4:$EP$4,BE$2,Entry!$C$5:$EP$5,BE$1))</f>
        <v/>
      </c>
      <c r="BF14" s="222" t="str">
        <f aca="false">IF(OR($B14="",BF$2=""),"",SUMIFS(INDEX(Tbl_Marks,MATCH($B14,Tbl_Student_Names,0),),Entry!$A$4:$EP$4,BF$2,Entry!$A$5:$EP$5,BF$1) / SUMIFS(Entry!$C$6:$EP$6,Entry!$C$4:$EP$4,BF$2,Entry!$C$5:$EP$5,BF$1))</f>
        <v/>
      </c>
      <c r="BG14" s="222" t="str">
        <f aca="false">IF(OR($B14="",BG$2=""),"",SUMIFS(INDEX(Tbl_Marks,MATCH($B14,Tbl_Student_Names,0),),Entry!$A$4:$EP$4,BG$2,Entry!$A$5:$EP$5,BG$1) / SUMIFS(Entry!$C$6:$EP$6,Entry!$C$4:$EP$4,BG$2,Entry!$C$5:$EP$5,BG$1))</f>
        <v/>
      </c>
      <c r="BH14" s="222" t="str">
        <f aca="false">IF(OR($B14="",BH$2=""),"",SUMIFS(INDEX(Tbl_Marks,MATCH($B14,Tbl_Student_Names,0),),Entry!$A$4:$EP$4,BH$2,Entry!$A$5:$EP$5,BH$1) / SUMIFS(Entry!$C$6:$EP$6,Entry!$C$4:$EP$4,BH$2,Entry!$C$5:$EP$5,BH$1))</f>
        <v/>
      </c>
      <c r="BI14" s="222" t="str">
        <f aca="false">IF(OR($B14="",BI$2=""),"",SUMIFS(INDEX(Tbl_Marks,MATCH($B14,Tbl_Student_Names,0),),Entry!$A$4:$EP$4,BI$2,Entry!$A$5:$EP$5,BI$1) / SUMIFS(Entry!$C$6:$EP$6,Entry!$C$4:$EP$4,BI$2,Entry!$C$5:$EP$5,BI$1))</f>
        <v/>
      </c>
      <c r="BJ14" s="222" t="str">
        <f aca="false">IF(OR($B14="",BJ$2=""),"",SUMIFS(INDEX(Tbl_Marks,MATCH($B14,Tbl_Student_Names,0),),Entry!$A$4:$EP$4,BJ$2,Entry!$A$5:$EP$5,BJ$1) / SUMIFS(Entry!$C$6:$EP$6,Entry!$C$4:$EP$4,BJ$2,Entry!$C$5:$EP$5,BJ$1))</f>
        <v/>
      </c>
      <c r="BK14" s="222" t="str">
        <f aca="false">IF(OR($B14="",BK$2=""),"",SUMIFS(INDEX(Tbl_Marks,MATCH($B14,Tbl_Student_Names,0),),Entry!$A$4:$EP$4,BK$2,Entry!$A$5:$EP$5,BK$1) / SUMIFS(Entry!$C$6:$EP$6,Entry!$C$4:$EP$4,BK$2,Entry!$C$5:$EP$5,BK$1))</f>
        <v/>
      </c>
      <c r="BL14" s="222" t="str">
        <f aca="false">IF(OR($B14="",BL$2=""),"",SUMIFS(INDEX(Tbl_Marks,MATCH($B14,Tbl_Student_Names,0),),Entry!$A$4:$EP$4,BL$2,Entry!$A$5:$EP$5,BL$1) / SUMIFS(Entry!$C$6:$EP$6,Entry!$C$4:$EP$4,BL$2,Entry!$C$5:$EP$5,BL$1))</f>
        <v/>
      </c>
      <c r="BM14" s="222" t="str">
        <f aca="false">IF(OR($B14="",BM$2=""),"",SUMIFS(INDEX(Tbl_Marks,MATCH($B14,Tbl_Student_Names,0),),Entry!$A$4:$EP$4,BM$2,Entry!$A$5:$EP$5,BM$1) / SUMIFS(Entry!$C$6:$EP$6,Entry!$C$4:$EP$4,BM$2,Entry!$C$5:$EP$5,BM$1))</f>
        <v/>
      </c>
      <c r="BN14" s="222" t="str">
        <f aca="false">IF(OR($B14="",BN$2=""),"",SUMIFS(INDEX(Tbl_Marks,MATCH($B14,Tbl_Student_Names,0),),Entry!$A$4:$EP$4,BN$2,Entry!$A$5:$EP$5,BN$1) / SUMIFS(Entry!$C$6:$EP$6,Entry!$C$4:$EP$4,BN$2,Entry!$C$5:$EP$5,BN$1))</f>
        <v/>
      </c>
      <c r="BO14" s="222" t="str">
        <f aca="false">IF(OR($B14="",BO$2=""),"",SUMIFS(INDEX(Tbl_Marks,MATCH($B14,Tbl_Student_Names,0),),Entry!$A$4:$EP$4,BO$2,Entry!$A$5:$EP$5,BO$1) / SUMIFS(Entry!$C$6:$EP$6,Entry!$C$4:$EP$4,BO$2,Entry!$C$5:$EP$5,BO$1))</f>
        <v/>
      </c>
      <c r="BP14" s="222" t="str">
        <f aca="false">IF(OR($B14="",BP$2=""),"",SUMIFS(INDEX(Tbl_Marks,MATCH($B14,Tbl_Student_Names,0),),Entry!$A$4:$EP$4,BP$2,Entry!$A$5:$EP$5,BP$1) / SUMIFS(Entry!$C$6:$EP$6,Entry!$C$4:$EP$4,BP$2,Entry!$C$5:$EP$5,BP$1))</f>
        <v/>
      </c>
      <c r="BQ14" s="222" t="str">
        <f aca="false">IF(OR($B14="",BQ$2=""),"",SUMIFS(INDEX(Tbl_Marks,MATCH($B14,Tbl_Student_Names,0),),Entry!$A$4:$EP$4,BQ$2,Entry!$A$5:$EP$5,BQ$1) / SUMIFS(Entry!$C$6:$EP$6,Entry!$C$4:$EP$4,BQ$2,Entry!$C$5:$EP$5,BQ$1))</f>
        <v/>
      </c>
      <c r="BR14" s="222" t="str">
        <f aca="false">IF(OR($B14="",BR$2=""),"",SUMIFS(INDEX(Tbl_Marks,MATCH($B14,Tbl_Student_Names,0),),Entry!$A$4:$EP$4,BR$2,Entry!$A$5:$EP$5,BR$1) / SUMIFS(Entry!$C$6:$EP$6,Entry!$C$4:$EP$4,BR$2,Entry!$C$5:$EP$5,BR$1))</f>
        <v/>
      </c>
      <c r="BS14" s="222" t="str">
        <f aca="false">IF(OR($B14="",BS$2=""),"",SUMIFS(INDEX(Tbl_Marks,MATCH($B14,Tbl_Student_Names,0),),Entry!$A$4:$EP$4,BS$2,Entry!$A$5:$EP$5,BS$1) / SUMIFS(Entry!$C$6:$EP$6,Entry!$C$4:$EP$4,BS$2,Entry!$C$5:$EP$5,BS$1))</f>
        <v/>
      </c>
      <c r="BT14" s="222" t="str">
        <f aca="false">IF(OR($B14="",BT$2=""),"",SUMIFS(INDEX(Tbl_Marks,MATCH($B14,Tbl_Student_Names,0),),Entry!$A$4:$EP$4,BT$2,Entry!$A$5:$EP$5,BT$1) / SUMIFS(Entry!$C$6:$EP$6,Entry!$C$4:$EP$4,BT$2,Entry!$C$5:$EP$5,BT$1))</f>
        <v/>
      </c>
      <c r="BU14" s="222" t="str">
        <f aca="false">IF(OR($B14="",BU$2=""),"",SUMIFS(INDEX(Tbl_Marks,MATCH($B14,Tbl_Student_Names,0),),Entry!$A$4:$EP$4,BU$2,Entry!$A$5:$EP$5,BU$1) / SUMIFS(Entry!$C$6:$EP$6,Entry!$C$4:$EP$4,BU$2,Entry!$C$5:$EP$5,BU$1))</f>
        <v/>
      </c>
      <c r="BV14" s="222" t="str">
        <f aca="false">IF(OR($B14="",BV$2=""),"",SUMIFS(INDEX(Tbl_Marks,MATCH($B14,Tbl_Student_Names,0),),Entry!$A$4:$EP$4,BV$2,Entry!$A$5:$EP$5,BV$1) / SUMIFS(Entry!$C$6:$EP$6,Entry!$C$4:$EP$4,BV$2,Entry!$C$5:$EP$5,BV$1))</f>
        <v/>
      </c>
      <c r="BW14" s="222" t="str">
        <f aca="false">IF(OR($B14="",BW$2=""),"",SUMIFS(INDEX(Tbl_Marks,MATCH($B14,Tbl_Student_Names,0),),Entry!$A$4:$EP$4,BW$2,Entry!$A$5:$EP$5,BW$1) / SUMIFS(Entry!$C$6:$EP$6,Entry!$C$4:$EP$4,BW$2,Entry!$C$5:$EP$5,BW$1))</f>
        <v/>
      </c>
      <c r="BX14" s="222" t="str">
        <f aca="false">IF(OR($B14="",BX$2=""),"",SUMIFS(INDEX(Tbl_Marks,MATCH($B14,Tbl_Student_Names,0),),Entry!$A$4:$EP$4,BX$2,Entry!$A$5:$EP$5,BX$1) / SUMIFS(Entry!$C$6:$EP$6,Entry!$C$4:$EP$4,BX$2,Entry!$C$5:$EP$5,BX$1))</f>
        <v/>
      </c>
      <c r="BY14" s="222" t="str">
        <f aca="false">IF(OR($B14="",BY$2=""),"",SUMIFS(INDEX(Tbl_Marks,MATCH($B14,Tbl_Student_Names,0),),Entry!$A$4:$EP$4,BY$2,Entry!$A$5:$EP$5,BY$1) / SUMIFS(Entry!$C$6:$EP$6,Entry!$C$4:$EP$4,BY$2,Entry!$C$5:$EP$5,BY$1))</f>
        <v/>
      </c>
      <c r="BZ14" s="222" t="str">
        <f aca="false">IF(OR($B14="",BZ$2=""),"",SUMIFS(INDEX(Tbl_Marks,MATCH($B14,Tbl_Student_Names,0),),Entry!$A$4:$EP$4,BZ$2,Entry!$A$5:$EP$5,BZ$1) / SUMIFS(Entry!$C$6:$EP$6,Entry!$C$4:$EP$4,BZ$2,Entry!$C$5:$EP$5,BZ$1))</f>
        <v/>
      </c>
      <c r="CA14" s="222" t="str">
        <f aca="false">IF(OR($B14="",CA$2=""),"",SUMIFS(INDEX(Tbl_Marks,MATCH($B14,Tbl_Student_Names,0),),Entry!$A$4:$EP$4,CA$2,Entry!$A$5:$EP$5,CA$1) / SUMIFS(Entry!$C$6:$EP$6,Entry!$C$4:$EP$4,CA$2,Entry!$C$5:$EP$5,CA$1))</f>
        <v/>
      </c>
      <c r="CB14" s="222" t="str">
        <f aca="false">IF(OR($B14="",CB$2=""),"",SUMIFS(INDEX(Tbl_Marks,MATCH($B14,Tbl_Student_Names,0),),Entry!$A$4:$EP$4,CB$2,Entry!$A$5:$EP$5,CB$1) / SUMIFS(Entry!$C$6:$EP$6,Entry!$C$4:$EP$4,CB$2,Entry!$C$5:$EP$5,CB$1))</f>
        <v/>
      </c>
      <c r="CC14" s="222" t="str">
        <f aca="false">IF(OR($B14="",CC$2=""),"",SUMIFS(INDEX(Tbl_Marks,MATCH($B14,Tbl_Student_Names,0),),Entry!$A$4:$EP$4,CC$2,Entry!$A$5:$EP$5,CC$1) / SUMIFS(Entry!$C$6:$EP$6,Entry!$C$4:$EP$4,CC$2,Entry!$C$5:$EP$5,CC$1))</f>
        <v/>
      </c>
      <c r="CD14" s="222" t="str">
        <f aca="false">IF(OR($B14="",CD$2=""),"",SUMIFS(INDEX(Tbl_Marks,MATCH($B14,Tbl_Student_Names,0),),Entry!$A$4:$EP$4,CD$2,Entry!$A$5:$EP$5,CD$1) / SUMIFS(Entry!$C$6:$EP$6,Entry!$C$4:$EP$4,CD$2,Entry!$C$5:$EP$5,CD$1))</f>
        <v/>
      </c>
      <c r="CE14" s="222" t="str">
        <f aca="false">IF(OR($B14="",CE$2=""),"",SUMIFS(INDEX(Tbl_Marks,MATCH($B14,Tbl_Student_Names,0),),Entry!$A$4:$EP$4,CE$2,Entry!$A$5:$EP$5,CE$1) / SUMIFS(Entry!$C$6:$EP$6,Entry!$C$4:$EP$4,CE$2,Entry!$C$5:$EP$5,CE$1))</f>
        <v/>
      </c>
      <c r="CF14" s="222" t="str">
        <f aca="false">IF(OR($B14="",CF$2=""),"",SUMIFS(INDEX(Tbl_Marks,MATCH($B14,Tbl_Student_Names,0),),Entry!$A$4:$EP$4,CF$2,Entry!$A$5:$EP$5,CF$1) / SUMIFS(Entry!$C$6:$EP$6,Entry!$C$4:$EP$4,CF$2,Entry!$C$5:$EP$5,CF$1))</f>
        <v/>
      </c>
      <c r="CG14" s="222" t="str">
        <f aca="false">IF(OR($B14="",CG$2=""),"",SUMIFS(INDEX(Tbl_Marks,MATCH($B14,Tbl_Student_Names,0),),Entry!$A$4:$EP$4,CG$2,Entry!$A$5:$EP$5,CG$1) / SUMIFS(Entry!$C$6:$EP$6,Entry!$C$4:$EP$4,CG$2,Entry!$C$5:$EP$5,CG$1))</f>
        <v/>
      </c>
      <c r="CH14" s="222" t="str">
        <f aca="false">IF(OR($B14="",CH$2=""),"",SUMIFS(INDEX(Tbl_Marks,MATCH($B14,Tbl_Student_Names,0),),Entry!$A$4:$EP$4,CH$2,Entry!$A$5:$EP$5,CH$1) / SUMIFS(Entry!$C$6:$EP$6,Entry!$C$4:$EP$4,CH$2,Entry!$C$5:$EP$5,CH$1))</f>
        <v/>
      </c>
      <c r="CI14" s="222" t="str">
        <f aca="false">IF(OR($B14="",CI$2=""),"",SUMIFS(INDEX(Tbl_Marks,MATCH($B14,Tbl_Student_Names,0),),Entry!$A$4:$EP$4,CI$2,Entry!$A$5:$EP$5,CI$1) / SUMIFS(Entry!$C$6:$EP$6,Entry!$C$4:$EP$4,CI$2,Entry!$C$5:$EP$5,CI$1))</f>
        <v/>
      </c>
      <c r="CJ14" s="222" t="str">
        <f aca="false">IF(OR($B14="",CJ$2=""),"",SUMIFS(INDEX(Tbl_Marks,MATCH($B14,Tbl_Student_Names,0),),Entry!$A$4:$EP$4,CJ$2,Entry!$A$5:$EP$5,CJ$1) / SUMIFS(Entry!$C$6:$EP$6,Entry!$C$4:$EP$4,CJ$2,Entry!$C$5:$EP$5,CJ$1))</f>
        <v/>
      </c>
      <c r="CK14" s="222" t="str">
        <f aca="false">IF(OR($B14="",CK$2=""),"",SUMIFS(INDEX(Tbl_Marks,MATCH($B14,Tbl_Student_Names,0),),Entry!$A$4:$EP$4,CK$2,Entry!$A$5:$EP$5,CK$1) / SUMIFS(Entry!$C$6:$EP$6,Entry!$C$4:$EP$4,CK$2,Entry!$C$5:$EP$5,CK$1))</f>
        <v/>
      </c>
      <c r="CL14" s="222" t="str">
        <f aca="false">IF(OR($B14="",CL$2=""),"",SUMIFS(INDEX(Tbl_Marks,MATCH($B14,Tbl_Student_Names,0),),Entry!$A$4:$EP$4,CL$2,Entry!$A$5:$EP$5,CL$1) / SUMIFS(Entry!$C$6:$EP$6,Entry!$C$4:$EP$4,CL$2,Entry!$C$5:$EP$5,CL$1))</f>
        <v/>
      </c>
      <c r="CM14" s="222" t="str">
        <f aca="false">IF(OR($B14="",CM$2=""),"",SUMIFS(INDEX(Tbl_Marks,MATCH($B14,Tbl_Student_Names,0),),Entry!$A$4:$EP$4,CM$2,Entry!$A$5:$EP$5,CM$1) / SUMIFS(Entry!$C$6:$EP$6,Entry!$C$4:$EP$4,CM$2,Entry!$C$5:$EP$5,CM$1))</f>
        <v/>
      </c>
      <c r="CN14" s="222" t="str">
        <f aca="false">IF(OR($B14="",CN$2=""),"",SUMIFS(INDEX(Tbl_Marks,MATCH($B14,Tbl_Student_Names,0),),Entry!$A$4:$EP$4,CN$2,Entry!$A$5:$EP$5,CN$1) / SUMIFS(Entry!$C$6:$EP$6,Entry!$C$4:$EP$4,CN$2,Entry!$C$5:$EP$5,CN$1))</f>
        <v/>
      </c>
      <c r="CO14" s="222" t="str">
        <f aca="false">IF(OR($B14="",CO$2=""),"",SUMIFS(INDEX(Tbl_Marks,MATCH($B14,Tbl_Student_Names,0),),Entry!$A$4:$EP$4,CO$2,Entry!$A$5:$EP$5,CO$1) / SUMIFS(Entry!$C$6:$EP$6,Entry!$C$4:$EP$4,CO$2,Entry!$C$5:$EP$5,CO$1))</f>
        <v/>
      </c>
      <c r="CP14" s="222" t="str">
        <f aca="false">IF(OR($B14="",CP$2=""),"",SUMIFS(INDEX(Tbl_Marks,MATCH($B14,Tbl_Student_Names,0),),Entry!$A$4:$EP$4,CP$2,Entry!$A$5:$EP$5,CP$1) / SUMIFS(Entry!$C$6:$EP$6,Entry!$C$4:$EP$4,CP$2,Entry!$C$5:$EP$5,CP$1))</f>
        <v/>
      </c>
      <c r="CQ14" s="222" t="str">
        <f aca="false">IF(OR($B14="",CQ$2=""),"",SUMIFS(INDEX(Tbl_Marks,MATCH($B14,Tbl_Student_Names,0),),Entry!$A$4:$EP$4,CQ$2,Entry!$A$5:$EP$5,CQ$1) / SUMIFS(Entry!$C$6:$EP$6,Entry!$C$4:$EP$4,CQ$2,Entry!$C$5:$EP$5,CQ$1))</f>
        <v/>
      </c>
      <c r="CR14" s="222" t="str">
        <f aca="false">IF(OR($B14="",CR$2=""),"",SUMIFS(INDEX(Tbl_Marks,MATCH($B14,Tbl_Student_Names,0),),Entry!$A$4:$EP$4,CR$2,Entry!$A$5:$EP$5,CR$1) / SUMIFS(Entry!$C$6:$EP$6,Entry!$C$4:$EP$4,CR$2,Entry!$C$5:$EP$5,CR$1))</f>
        <v/>
      </c>
      <c r="CS14" s="222" t="str">
        <f aca="false">IF(OR($B14="",CS$2=""),"",SUMIFS(INDEX(Tbl_Marks,MATCH($B14,Tbl_Student_Names,0),),Entry!$A$4:$EP$4,CS$2,Entry!$A$5:$EP$5,CS$1) / SUMIFS(Entry!$C$6:$EP$6,Entry!$C$4:$EP$4,CS$2,Entry!$C$5:$EP$5,CS$1))</f>
        <v/>
      </c>
      <c r="CT14" s="222" t="str">
        <f aca="false">IF(OR($B14="",CT$2=""),"",SUMIFS(INDEX(Tbl_Marks,MATCH($B14,Tbl_Student_Names,0),),Entry!$A$4:$EP$4,CT$2,Entry!$A$5:$EP$5,CT$1) / SUMIFS(Entry!$C$6:$EP$6,Entry!$C$4:$EP$4,CT$2,Entry!$C$5:$EP$5,CT$1))</f>
        <v/>
      </c>
      <c r="CU14" s="222" t="str">
        <f aca="false">IF(OR($B14="",CU$2=""),"",SUMIFS(INDEX(Tbl_Marks,MATCH($B14,Tbl_Student_Names,0),),Entry!$A$4:$EP$4,CU$2,Entry!$A$5:$EP$5,CU$1) / SUMIFS(Entry!$C$6:$EP$6,Entry!$C$4:$EP$4,CU$2,Entry!$C$5:$EP$5,CU$1))</f>
        <v/>
      </c>
      <c r="CV14" s="222" t="str">
        <f aca="false">IF(OR($B14="",CV$2=""),"",SUMIFS(INDEX(Tbl_Marks,MATCH($B14,Tbl_Student_Names,0),),Entry!$A$4:$EP$4,CV$2,Entry!$A$5:$EP$5,CV$1) / SUMIFS(Entry!$C$6:$EP$6,Entry!$C$4:$EP$4,CV$2,Entry!$C$5:$EP$5,CV$1))</f>
        <v/>
      </c>
      <c r="CW14" s="222" t="str">
        <f aca="false">IF(OR($B14="",CW$2=""),"",SUMIFS(INDEX(Tbl_Marks,MATCH($B14,Tbl_Student_Names,0),),Entry!$A$4:$EP$4,CW$2,Entry!$A$5:$EP$5,CW$1) / SUMIFS(Entry!$C$6:$EP$6,Entry!$C$4:$EP$4,CW$2,Entry!$C$5:$EP$5,CW$1))</f>
        <v/>
      </c>
      <c r="CX14" s="222" t="str">
        <f aca="false">IF(OR($B14="",CX$2=""),"",SUMIFS(INDEX(Tbl_Marks,MATCH($B14,Tbl_Student_Names,0),),Entry!$A$4:$EP$4,CX$2,Entry!$A$5:$EP$5,CX$1) / SUMIFS(Entry!$C$6:$EP$6,Entry!$C$4:$EP$4,CX$2,Entry!$C$5:$EP$5,CX$1))</f>
        <v/>
      </c>
      <c r="CY14" s="222" t="str">
        <f aca="false">IF(OR($B14="",CY$2=""),"",SUMIFS(INDEX(Tbl_Marks,MATCH($B14,Tbl_Student_Names,0),),Entry!$A$4:$EP$4,CY$2,Entry!$A$5:$EP$5,CY$1) / SUMIFS(Entry!$C$6:$EP$6,Entry!$C$4:$EP$4,CY$2,Entry!$C$5:$EP$5,CY$1))</f>
        <v/>
      </c>
      <c r="CZ14" s="222" t="str">
        <f aca="false">IF(OR($B14="",CZ$2=""),"",SUMIFS(INDEX(Tbl_Marks,MATCH($B14,Tbl_Student_Names,0),),Entry!$A$4:$EP$4,CZ$2,Entry!$A$5:$EP$5,CZ$1) / SUMIFS(Entry!$C$6:$EP$6,Entry!$C$4:$EP$4,CZ$2,Entry!$C$5:$EP$5,CZ$1))</f>
        <v/>
      </c>
      <c r="DA14" s="222" t="str">
        <f aca="false">IF(OR($B14="",DA$2=""),"",SUMIFS(INDEX(Tbl_Marks,MATCH($B14,Tbl_Student_Names,0),),Entry!$A$4:$EP$4,DA$2,Entry!$A$5:$EP$5,DA$1) / SUMIFS(Entry!$C$6:$EP$6,Entry!$C$4:$EP$4,DA$2,Entry!$C$5:$EP$5,DA$1))</f>
        <v/>
      </c>
      <c r="DB14" s="222" t="str">
        <f aca="false">IF(OR($B14="",DB$2=""),"",SUMIFS(INDEX(Tbl_Marks,MATCH($B14,Tbl_Student_Names,0),),Entry!$A$4:$EP$4,DB$2,Entry!$A$5:$EP$5,DB$1) / SUMIFS(Entry!$C$6:$EP$6,Entry!$C$4:$EP$4,DB$2,Entry!$C$5:$EP$5,DB$1))</f>
        <v/>
      </c>
      <c r="DC14" s="222" t="str">
        <f aca="false">IF(OR($B14="",DC$2=""),"",SUMIFS(INDEX(Tbl_Marks,MATCH($B14,Tbl_Student_Names,0),),Entry!$A$4:$EP$4,DC$2,Entry!$A$5:$EP$5,DC$1) / SUMIFS(Entry!$C$6:$EP$6,Entry!$C$4:$EP$4,DC$2,Entry!$C$5:$EP$5,DC$1))</f>
        <v/>
      </c>
      <c r="DD14" s="222" t="str">
        <f aca="false">IF(OR($B14="",DD$2=""),"",SUMIFS(INDEX(Tbl_Marks,MATCH($B14,Tbl_Student_Names,0),),Entry!$A$4:$EP$4,DD$2,Entry!$A$5:$EP$5,DD$1) / SUMIFS(Entry!$C$6:$EP$6,Entry!$C$4:$EP$4,DD$2,Entry!$C$5:$EP$5,DD$1))</f>
        <v/>
      </c>
      <c r="DE14" s="222" t="str">
        <f aca="false">IF(OR($B14="",DE$2=""),"",SUMIFS(INDEX(Tbl_Marks,MATCH($B14,Tbl_Student_Names,0),),Entry!$A$4:$EP$4,DE$2,Entry!$A$5:$EP$5,DE$1) / SUMIFS(Entry!$C$6:$EP$6,Entry!$C$4:$EP$4,DE$2,Entry!$C$5:$EP$5,DE$1))</f>
        <v/>
      </c>
      <c r="DF14" s="222" t="str">
        <f aca="false">IF(OR($B14="",DF$2=""),"",SUMIFS(INDEX(Tbl_Marks,MATCH($B14,Tbl_Student_Names,0),),Entry!$A$4:$EP$4,DF$2,Entry!$A$5:$EP$5,DF$1) / SUMIFS(Entry!$C$6:$EP$6,Entry!$C$4:$EP$4,DF$2,Entry!$C$5:$EP$5,DF$1))</f>
        <v/>
      </c>
      <c r="DG14" s="222" t="str">
        <f aca="false">IF(OR($B14="",DG$2=""),"",SUMIFS(INDEX(Tbl_Marks,MATCH($B14,Tbl_Student_Names,0),),Entry!$A$4:$EP$4,DG$2,Entry!$A$5:$EP$5,DG$1) / SUMIFS(Entry!$C$6:$EP$6,Entry!$C$4:$EP$4,DG$2,Entry!$C$5:$EP$5,DG$1))</f>
        <v/>
      </c>
      <c r="DH14" s="222" t="str">
        <f aca="false">IF(OR($B14="",DH$2=""),"",SUMIFS(INDEX(Tbl_Marks,MATCH($B14,Tbl_Student_Names,0),),Entry!$A$4:$EP$4,DH$2,Entry!$A$5:$EP$5,DH$1) / SUMIFS(Entry!$C$6:$EP$6,Entry!$C$4:$EP$4,DH$2,Entry!$C$5:$EP$5,DH$1))</f>
        <v/>
      </c>
      <c r="DI14" s="222" t="str">
        <f aca="false">IF(OR($B14="",DI$2=""),"",SUMIFS(INDEX(Tbl_Marks,MATCH($B14,Tbl_Student_Names,0),),Entry!$A$4:$EP$4,DI$2,Entry!$A$5:$EP$5,DI$1) / SUMIFS(Entry!$C$6:$EP$6,Entry!$C$4:$EP$4,DI$2,Entry!$C$5:$EP$5,DI$1))</f>
        <v/>
      </c>
      <c r="DJ14" s="222" t="str">
        <f aca="false">IF(OR($B14="",DJ$2=""),"",SUMIFS(INDEX(Tbl_Marks,MATCH($B14,Tbl_Student_Names,0),),Entry!$A$4:$EP$4,DJ$2,Entry!$A$5:$EP$5,DJ$1) / SUMIFS(Entry!$C$6:$EP$6,Entry!$C$4:$EP$4,DJ$2,Entry!$C$5:$EP$5,DJ$1))</f>
        <v/>
      </c>
      <c r="DK14" s="222" t="str">
        <f aca="false">IF(OR($B14="",DK$2=""),"",SUMIFS(INDEX(Tbl_Marks,MATCH($B14,Tbl_Student_Names,0),),Entry!$A$4:$EP$4,DK$2,Entry!$A$5:$EP$5,DK$1) / SUMIFS(Entry!$C$6:$EP$6,Entry!$C$4:$EP$4,DK$2,Entry!$C$5:$EP$5,DK$1))</f>
        <v/>
      </c>
      <c r="DL14" s="222" t="str">
        <f aca="false">IF(OR($B14="",DL$2=""),"",SUMIFS(INDEX(Tbl_Marks,MATCH($B14,Tbl_Student_Names,0),),Entry!$A$4:$EP$4,DL$2,Entry!$A$5:$EP$5,DL$1) / SUMIFS(Entry!$C$6:$EP$6,Entry!$C$4:$EP$4,DL$2,Entry!$C$5:$EP$5,DL$1))</f>
        <v/>
      </c>
      <c r="DM14" s="222" t="str">
        <f aca="false">IF(OR($B14="",DM$2=""),"",SUMIFS(INDEX(Tbl_Marks,MATCH($B14,Tbl_Student_Names,0),),Entry!$A$4:$EP$4,DM$2,Entry!$A$5:$EP$5,DM$1) / SUMIFS(Entry!$C$6:$EP$6,Entry!$C$4:$EP$4,DM$2,Entry!$C$5:$EP$5,DM$1))</f>
        <v/>
      </c>
      <c r="DN14" s="222" t="str">
        <f aca="false">IF(OR($B14="",DN$2=""),"",SUMIFS(INDEX(Tbl_Marks,MATCH($B14,Tbl_Student_Names,0),),Entry!$A$4:$EP$4,DN$2,Entry!$A$5:$EP$5,DN$1) / SUMIFS(Entry!$C$6:$EP$6,Entry!$C$4:$EP$4,DN$2,Entry!$C$5:$EP$5,DN$1))</f>
        <v/>
      </c>
      <c r="DO14" s="222" t="str">
        <f aca="false">IF(OR($B14="",DO$2=""),"",SUMIFS(INDEX(Tbl_Marks,MATCH($B14,Tbl_Student_Names,0),),Entry!$A$4:$EP$4,DO$2,Entry!$A$5:$EP$5,DO$1) / SUMIFS(Entry!$C$6:$EP$6,Entry!$C$4:$EP$4,DO$2,Entry!$C$5:$EP$5,DO$1))</f>
        <v/>
      </c>
      <c r="DP14" s="222" t="str">
        <f aca="false">IF(OR($B14="",DP$2=""),"",SUMIFS(INDEX(Tbl_Marks,MATCH($B14,Tbl_Student_Names,0),),Entry!$A$4:$EP$4,DP$2,Entry!$A$5:$EP$5,DP$1) / SUMIFS(Entry!$C$6:$EP$6,Entry!$C$4:$EP$4,DP$2,Entry!$C$5:$EP$5,DP$1))</f>
        <v/>
      </c>
      <c r="DQ14" s="222" t="str">
        <f aca="false">IF(OR($B14="",DQ$2=""),"",SUMIFS(INDEX(Tbl_Marks,MATCH($B14,Tbl_Student_Names,0),),Entry!$A$4:$EP$4,DQ$2,Entry!$A$5:$EP$5,DQ$1) / SUMIFS(Entry!$C$6:$EP$6,Entry!$C$4:$EP$4,DQ$2,Entry!$C$5:$EP$5,DQ$1))</f>
        <v/>
      </c>
      <c r="DR14" s="222" t="str">
        <f aca="false">IF(OR($B14="",DR$2=""),"",SUMIFS(INDEX(Tbl_Marks,MATCH($B14,Tbl_Student_Names,0),),Entry!$A$4:$EP$4,DR$2,Entry!$A$5:$EP$5,DR$1) / SUMIFS(Entry!$C$6:$EP$6,Entry!$C$4:$EP$4,DR$2,Entry!$C$5:$EP$5,DR$1))</f>
        <v/>
      </c>
      <c r="DS14" s="222" t="str">
        <f aca="false">IF(OR($B14="",DS$2=""),"",SUMIFS(INDEX(Tbl_Marks,MATCH($B14,Tbl_Student_Names,0),),Entry!$A$4:$EP$4,DS$2,Entry!$A$5:$EP$5,DS$1) / SUMIFS(Entry!$C$6:$EP$6,Entry!$C$4:$EP$4,DS$2,Entry!$C$5:$EP$5,DS$1))</f>
        <v/>
      </c>
      <c r="DT14" s="222" t="str">
        <f aca="false">IF(OR($B14="",DT$2=""),"",SUMIFS(INDEX(Tbl_Marks,MATCH($B14,Tbl_Student_Names,0),),Entry!$A$4:$EP$4,DT$2,Entry!$A$5:$EP$5,DT$1) / SUMIFS(Entry!$C$6:$EP$6,Entry!$C$4:$EP$4,DT$2,Entry!$C$5:$EP$5,DT$1))</f>
        <v/>
      </c>
      <c r="DU14" s="222" t="str">
        <f aca="false">IF(OR($B14="",DU$2=""),"",SUMIFS(INDEX(Tbl_Marks,MATCH($B14,Tbl_Student_Names,0),),Entry!$A$4:$EP$4,DU$2,Entry!$A$5:$EP$5,DU$1) / SUMIFS(Entry!$C$6:$EP$6,Entry!$C$4:$EP$4,DU$2,Entry!$C$5:$EP$5,DU$1))</f>
        <v/>
      </c>
      <c r="DV14" s="222" t="str">
        <f aca="false">IF(OR($B14="",DV$2=""),"",SUMIFS(INDEX(Tbl_Marks,MATCH($B14,Tbl_Student_Names,0),),Entry!$A$4:$EP$4,DV$2,Entry!$A$5:$EP$5,DV$1) / SUMIFS(Entry!$C$6:$EP$6,Entry!$C$4:$EP$4,DV$2,Entry!$C$5:$EP$5,DV$1))</f>
        <v/>
      </c>
      <c r="DW14" s="222" t="str">
        <f aca="false">IF(OR($B14="",DW$2=""),"",SUMIFS(INDEX(Tbl_Marks,MATCH($B14,Tbl_Student_Names,0),),Entry!$A$4:$EP$4,DW$2,Entry!$A$5:$EP$5,DW$1) / SUMIFS(Entry!$C$6:$EP$6,Entry!$C$4:$EP$4,DW$2,Entry!$C$5:$EP$5,DW$1))</f>
        <v/>
      </c>
      <c r="DX14" s="222" t="str">
        <f aca="false">IF(OR($B14="",DX$2=""),"",SUMIFS(INDEX(Tbl_Marks,MATCH($B14,Tbl_Student_Names,0),),Entry!$A$4:$EP$4,DX$2,Entry!$A$5:$EP$5,DX$1) / SUMIFS(Entry!$C$6:$EP$6,Entry!$C$4:$EP$4,DX$2,Entry!$C$5:$EP$5,DX$1))</f>
        <v/>
      </c>
      <c r="DY14" s="222" t="str">
        <f aca="false">IF(OR($B14="",DY$2=""),"",SUMIFS(INDEX(Tbl_Marks,MATCH($B14,Tbl_Student_Names,0),),Entry!$A$4:$EP$4,DY$2,Entry!$A$5:$EP$5,DY$1) / SUMIFS(Entry!$C$6:$EP$6,Entry!$C$4:$EP$4,DY$2,Entry!$C$5:$EP$5,DY$1))</f>
        <v/>
      </c>
      <c r="DZ14" s="222" t="str">
        <f aca="false">IF(OR($B14="",DZ$2=""),"",SUMIFS(INDEX(Tbl_Marks,MATCH($B14,Tbl_Student_Names,0),),Entry!$A$4:$EP$4,DZ$2,Entry!$A$5:$EP$5,DZ$1) / SUMIFS(Entry!$C$6:$EP$6,Entry!$C$4:$EP$4,DZ$2,Entry!$C$5:$EP$5,DZ$1))</f>
        <v/>
      </c>
      <c r="EA14" s="222" t="str">
        <f aca="false">IF(OR($B14="",EA$2=""),"",SUMIFS(INDEX(Tbl_Marks,MATCH($B14,Tbl_Student_Names,0),),Entry!$A$4:$EP$4,EA$2,Entry!$A$5:$EP$5,EA$1) / SUMIFS(Entry!$C$6:$EP$6,Entry!$C$4:$EP$4,EA$2,Entry!$C$5:$EP$5,EA$1))</f>
        <v/>
      </c>
      <c r="EB14" s="222" t="str">
        <f aca="false">IF(OR($B14="",EB$2=""),"",SUMIFS(INDEX(Tbl_Marks,MATCH($B14,Tbl_Student_Names,0),),Entry!$A$4:$EP$4,EB$2,Entry!$A$5:$EP$5,EB$1) / SUMIFS(Entry!$C$6:$EP$6,Entry!$C$4:$EP$4,EB$2,Entry!$C$5:$EP$5,EB$1))</f>
        <v/>
      </c>
      <c r="EC14" s="222" t="str">
        <f aca="false">IF(OR($B14="",EC$2=""),"",SUMIFS(INDEX(Tbl_Marks,MATCH($B14,Tbl_Student_Names,0),),Entry!$A$4:$EP$4,EC$2,Entry!$A$5:$EP$5,EC$1) / SUMIFS(Entry!$C$6:$EP$6,Entry!$C$4:$EP$4,EC$2,Entry!$C$5:$EP$5,EC$1))</f>
        <v/>
      </c>
      <c r="ED14" s="222" t="str">
        <f aca="false">IF(OR($B14="",ED$2=""),"",SUMIFS(INDEX(Tbl_Marks,MATCH($B14,Tbl_Student_Names,0),),Entry!$A$4:$EP$4,ED$2,Entry!$A$5:$EP$5,ED$1) / SUMIFS(Entry!$C$6:$EP$6,Entry!$C$4:$EP$4,ED$2,Entry!$C$5:$EP$5,ED$1))</f>
        <v/>
      </c>
      <c r="EE14" s="222" t="str">
        <f aca="false">IF(OR($B14="",EE$2=""),"",SUMIFS(INDEX(Tbl_Marks,MATCH($B14,Tbl_Student_Names,0),),Entry!$A$4:$EP$4,EE$2,Entry!$A$5:$EP$5,EE$1) / SUMIFS(Entry!$C$6:$EP$6,Entry!$C$4:$EP$4,EE$2,Entry!$C$5:$EP$5,EE$1))</f>
        <v/>
      </c>
      <c r="EF14" s="222" t="str">
        <f aca="false">IF(OR($B14="",EF$2=""),"",SUMIFS(INDEX(Tbl_Marks,MATCH($B14,Tbl_Student_Names,0),),Entry!$A$4:$EP$4,EF$2,Entry!$A$5:$EP$5,EF$1) / SUMIFS(Entry!$C$6:$EP$6,Entry!$C$4:$EP$4,EF$2,Entry!$C$5:$EP$5,EF$1))</f>
        <v/>
      </c>
      <c r="EG14" s="222" t="str">
        <f aca="false">IF(OR($B14="",EG$2=""),"",SUMIFS(INDEX(Tbl_Marks,MATCH($B14,Tbl_Student_Names,0),),Entry!$A$4:$EP$4,EG$2,Entry!$A$5:$EP$5,EG$1) / SUMIFS(Entry!$C$6:$EP$6,Entry!$C$4:$EP$4,EG$2,Entry!$C$5:$EP$5,EG$1))</f>
        <v/>
      </c>
      <c r="EH14" s="222" t="str">
        <f aca="false">IF(OR($B14="",EH$2=""),"",SUMIFS(INDEX(Tbl_Marks,MATCH($B14,Tbl_Student_Names,0),),Entry!$A$4:$EP$4,EH$2,Entry!$A$5:$EP$5,EH$1) / SUMIFS(Entry!$C$6:$EP$6,Entry!$C$4:$EP$4,EH$2,Entry!$C$5:$EP$5,EH$1))</f>
        <v/>
      </c>
      <c r="EI14" s="222" t="str">
        <f aca="false">IF(OR($B14="",EI$2=""),"",SUMIFS(INDEX(Tbl_Marks,MATCH($B14,Tbl_Student_Names,0),),Entry!$A$4:$EP$4,EI$2,Entry!$A$5:$EP$5,EI$1) / SUMIFS(Entry!$C$6:$EP$6,Entry!$C$4:$EP$4,EI$2,Entry!$C$5:$EP$5,EI$1))</f>
        <v/>
      </c>
      <c r="EJ14" s="222" t="str">
        <f aca="false">IF(OR($B14="",EJ$2=""),"",SUMIFS(INDEX(Tbl_Marks,MATCH($B14,Tbl_Student_Names,0),),Entry!$A$4:$EP$4,EJ$2,Entry!$A$5:$EP$5,EJ$1) / SUMIFS(Entry!$C$6:$EP$6,Entry!$C$4:$EP$4,EJ$2,Entry!$C$5:$EP$5,EJ$1))</f>
        <v/>
      </c>
      <c r="EK14" s="222" t="str">
        <f aca="false">IF(OR($B14="",EK$2=""),"",SUMIFS(INDEX(Tbl_Marks,MATCH($B14,Tbl_Student_Names,0),),Entry!$A$4:$EP$4,EK$2,Entry!$A$5:$EP$5,EK$1) / SUMIFS(Entry!$C$6:$EP$6,Entry!$C$4:$EP$4,EK$2,Entry!$C$5:$EP$5,EK$1))</f>
        <v/>
      </c>
      <c r="EL14" s="222" t="str">
        <f aca="false">IF(OR($B14="",EL$2=""),"",SUMIFS(INDEX(Tbl_Marks,MATCH($B14,Tbl_Student_Names,0),),Entry!$A$4:$EP$4,EL$2,Entry!$A$5:$EP$5,EL$1) / SUMIFS(Entry!$C$6:$EP$6,Entry!$C$4:$EP$4,EL$2,Entry!$C$5:$EP$5,EL$1))</f>
        <v/>
      </c>
      <c r="EM14" s="222" t="str">
        <f aca="false">IF(OR($B14="",EM$2=""),"",SUMIFS(INDEX(Tbl_Marks,MATCH($B14,Tbl_Student_Names,0),),Entry!$A$4:$EP$4,EM$2,Entry!$A$5:$EP$5,EM$1) / SUMIFS(Entry!$C$6:$EP$6,Entry!$C$4:$EP$4,EM$2,Entry!$C$5:$EP$5,EM$1))</f>
        <v/>
      </c>
      <c r="EN14" s="222" t="str">
        <f aca="false">IF(OR($B14="",EN$2=""),"",SUMIFS(INDEX(Tbl_Marks,MATCH($B14,Tbl_Student_Names,0),),Entry!$A$4:$EP$4,EN$2,Entry!$A$5:$EP$5,EN$1) / SUMIFS(Entry!$C$6:$EP$6,Entry!$C$4:$EP$4,EN$2,Entry!$C$5:$EP$5,EN$1))</f>
        <v/>
      </c>
      <c r="EO14" s="222" t="str">
        <f aca="false">IF(OR($B14="",EO$2=""),"",SUMIFS(INDEX(Tbl_Marks,MATCH($B14,Tbl_Student_Names,0),),Entry!$A$4:$EP$4,EO$2,Entry!$A$5:$EP$5,EO$1) / SUMIFS(Entry!$C$6:$EP$6,Entry!$C$4:$EP$4,EO$2,Entry!$C$5:$EP$5,EO$1))</f>
        <v/>
      </c>
      <c r="EP14" s="222" t="str">
        <f aca="false">IF(OR($B14="",EP$2=""),"",SUMIFS(INDEX(Tbl_Marks,MATCH($B14,Tbl_Student_Names,0),),Entry!$A$4:$EP$4,EP$2,Entry!$A$5:$EP$5,EP$1) / SUMIFS(Entry!$C$6:$EP$6,Entry!$C$4:$EP$4,EP$2,Entry!$C$5:$EP$5,EP$1))</f>
        <v/>
      </c>
      <c r="EQ14" s="222" t="str">
        <f aca="false">IF(OR($B14="",EQ$2=""),"",SUMIFS(INDEX(Tbl_Marks,MATCH($B14,Tbl_Student_Names,0),),Entry!$A$4:$EP$4,EQ$2,Entry!$A$5:$EP$5,EQ$1) / SUMIFS(Entry!$C$6:$EP$6,Entry!$C$4:$EP$4,EQ$2,Entry!$C$5:$EP$5,EQ$1))</f>
        <v/>
      </c>
      <c r="ER14" s="222" t="str">
        <f aca="false">IF(OR($B14="",ER$2=""),"",SUMIFS(INDEX(Tbl_Marks,MATCH($B14,Tbl_Student_Names,0),),Entry!$A$4:$EP$4,ER$2,Entry!$A$5:$EP$5,ER$1) / SUMIFS(Entry!$C$6:$EP$6,Entry!$C$4:$EP$4,ER$2,Entry!$C$5:$EP$5,ER$1))</f>
        <v/>
      </c>
      <c r="ES14" s="222" t="str">
        <f aca="false">IF(OR($B14="",ES$2=""),"",SUMIFS(INDEX(Tbl_Marks,MATCH($B14,Tbl_Student_Names,0),),Entry!$A$4:$EP$4,ES$2,Entry!$A$5:$EP$5,ES$1) / SUMIFS(Entry!$C$6:$EP$6,Entry!$C$4:$EP$4,ES$2,Entry!$C$5:$EP$5,ES$1))</f>
        <v/>
      </c>
      <c r="ET14" s="222" t="str">
        <f aca="false">IF(OR($B14="",ET$2=""),"",SUMIFS(INDEX(Tbl_Marks,MATCH($B14,Tbl_Student_Names,0),),Entry!$A$4:$EP$4,ET$2,Entry!$A$5:$EP$5,ET$1) / SUMIFS(Entry!$C$6:$EP$6,Entry!$C$4:$EP$4,ET$2,Entry!$C$5:$EP$5,ET$1))</f>
        <v/>
      </c>
      <c r="EU14" s="222" t="str">
        <f aca="false">IF(OR($B14="",EU$2=""),"",SUMIFS(INDEX(Tbl_Marks,MATCH($B14,Tbl_Student_Names,0),),Entry!$A$4:$EP$4,EU$2,Entry!$A$5:$EP$5,EU$1) / SUMIFS(Entry!$C$6:$EP$6,Entry!$C$4:$EP$4,EU$2,Entry!$C$5:$EP$5,EU$1))</f>
        <v/>
      </c>
      <c r="EV14" s="222" t="str">
        <f aca="false">IF(OR($B14="",EV$2=""),"",SUMIFS(INDEX(Tbl_Marks,MATCH($B14,Tbl_Student_Names,0),),Entry!$A$4:$EP$4,EV$2,Entry!$A$5:$EP$5,EV$1) / SUMIFS(Entry!$C$6:$EP$6,Entry!$C$4:$EP$4,EV$2,Entry!$C$5:$EP$5,EV$1))</f>
        <v/>
      </c>
      <c r="EW14" s="222" t="str">
        <f aca="false">IF(OR($B14="",EW$2=""),"",SUMIFS(INDEX(Tbl_Marks,MATCH($B14,Tbl_Student_Names,0),),Entry!$A$4:$EP$4,EW$2,Entry!$A$5:$EP$5,EW$1) / SUMIFS(Entry!$C$6:$EP$6,Entry!$C$4:$EP$4,EW$2,Entry!$C$5:$EP$5,EW$1))</f>
        <v/>
      </c>
      <c r="EX14" s="222" t="str">
        <f aca="false">IF(OR($B14="",EX$2=""),"",SUMIFS(INDEX(Tbl_Marks,MATCH($B14,Tbl_Student_Names,0),),Entry!$A$4:$EP$4,EX$2,Entry!$A$5:$EP$5,EX$1) / SUMIFS(Entry!$C$6:$EP$6,Entry!$C$4:$EP$4,EX$2,Entry!$C$5:$EP$5,EX$1))</f>
        <v/>
      </c>
      <c r="EY14" s="222" t="str">
        <f aca="false">IF(OR($B14="",EY$2=""),"",SUMIFS(INDEX(Tbl_Marks,MATCH($B14,Tbl_Student_Names,0),),Entry!$A$4:$EP$4,EY$2,Entry!$A$5:$EP$5,EY$1) / SUMIFS(Entry!$C$6:$EP$6,Entry!$C$4:$EP$4,EY$2,Entry!$C$5:$EP$5,EY$1))</f>
        <v/>
      </c>
      <c r="EZ14" s="222" t="str">
        <f aca="false">IF(OR($B14="",EZ$2=""),"",SUMIFS(INDEX(Tbl_Marks,MATCH($B14,Tbl_Student_Names,0),),Entry!$A$4:$EP$4,EZ$2,Entry!$A$5:$EP$5,EZ$1) / SUMIFS(Entry!$C$6:$EP$6,Entry!$C$4:$EP$4,EZ$2,Entry!$C$5:$EP$5,EZ$1))</f>
        <v/>
      </c>
      <c r="FA14" s="222" t="str">
        <f aca="false">IF(OR($B14="",FA$2=""),"",SUMIFS(INDEX(Tbl_Marks,MATCH($B14,Tbl_Student_Names,0),),Entry!$A$4:$EP$4,FA$2,Entry!$A$5:$EP$5,FA$1) / SUMIFS(Entry!$C$6:$EP$6,Entry!$C$4:$EP$4,FA$2,Entry!$C$5:$EP$5,FA$1))</f>
        <v/>
      </c>
      <c r="FB14" s="222" t="str">
        <f aca="false">IF(OR($B14="",FB$2=""),"",SUMIFS(INDEX(Tbl_Marks,MATCH($B14,Tbl_Student_Names,0),),Entry!$A$4:$EP$4,FB$2,Entry!$A$5:$EP$5,FB$1) / SUMIFS(Entry!$C$6:$EP$6,Entry!$C$4:$EP$4,FB$2,Entry!$C$5:$EP$5,FB$1))</f>
        <v/>
      </c>
      <c r="FC14" s="222" t="str">
        <f aca="false">IF(OR($B14="",FC$2=""),"",SUMIFS(INDEX(Tbl_Marks,MATCH($B14,Tbl_Student_Names,0),),Entry!$A$4:$EP$4,FC$2,Entry!$A$5:$EP$5,FC$1) / SUMIFS(Entry!$C$6:$EP$6,Entry!$C$4:$EP$4,FC$2,Entry!$C$5:$EP$5,FC$1))</f>
        <v/>
      </c>
      <c r="FD14" s="222" t="str">
        <f aca="false">IF(OR($B14="",FD$2=""),"",SUMIFS(INDEX(Tbl_Marks,MATCH($B14,Tbl_Student_Names,0),),Entry!$A$4:$EP$4,FD$2,Entry!$A$5:$EP$5,FD$1) / SUMIFS(Entry!$C$6:$EP$6,Entry!$C$4:$EP$4,FD$2,Entry!$C$5:$EP$5,FD$1))</f>
        <v/>
      </c>
      <c r="FE14" s="222" t="str">
        <f aca="false">IF(OR($B14="",FE$2=""),"",SUMIFS(INDEX(Tbl_Marks,MATCH($B14,Tbl_Student_Names,0),),Entry!$A$4:$EP$4,FE$2,Entry!$A$5:$EP$5,FE$1) / SUMIFS(Entry!$C$6:$EP$6,Entry!$C$4:$EP$4,FE$2,Entry!$C$5:$EP$5,FE$1))</f>
        <v/>
      </c>
      <c r="FF14" s="222" t="str">
        <f aca="false">IF(OR($B14="",FF$2=""),"",SUMIFS(INDEX(Tbl_Marks,MATCH($B14,Tbl_Student_Names,0),),Entry!$A$4:$EP$4,FF$2,Entry!$A$5:$EP$5,FF$1) / SUMIFS(Entry!$C$6:$EP$6,Entry!$C$4:$EP$4,FF$2,Entry!$C$5:$EP$5,FF$1))</f>
        <v/>
      </c>
      <c r="FG14" s="222" t="str">
        <f aca="false">IF(OR($B14="",FG$2=""),"",SUMIFS(INDEX(Tbl_Marks,MATCH($B14,Tbl_Student_Names,0),),Entry!$A$4:$EP$4,FG$2,Entry!$A$5:$EP$5,FG$1) / SUMIFS(Entry!$C$6:$EP$6,Entry!$C$4:$EP$4,FG$2,Entry!$C$5:$EP$5,FG$1))</f>
        <v/>
      </c>
      <c r="FH14" s="222" t="str">
        <f aca="false">IF(OR($B14="",FH$2=""),"",SUMIFS(INDEX(Tbl_Marks,MATCH($B14,Tbl_Student_Names,0),),Entry!$A$4:$EP$4,FH$2,Entry!$A$5:$EP$5,FH$1) / SUMIFS(Entry!$C$6:$EP$6,Entry!$C$4:$EP$4,FH$2,Entry!$C$5:$EP$5,FH$1))</f>
        <v/>
      </c>
      <c r="FI14" s="222" t="str">
        <f aca="false">IF(OR($B14="",FI$2=""),"",SUMIFS(INDEX(Tbl_Marks,MATCH($B14,Tbl_Student_Names,0),),Entry!$A$4:$EP$4,FI$2,Entry!$A$5:$EP$5,FI$1) / SUMIFS(Entry!$C$6:$EP$6,Entry!$C$4:$EP$4,FI$2,Entry!$C$5:$EP$5,FI$1))</f>
        <v/>
      </c>
      <c r="FJ14" s="222" t="str">
        <f aca="false">IF(OR($B14="",FJ$2=""),"",SUMIFS(INDEX(Tbl_Marks,MATCH($B14,Tbl_Student_Names,0),),Entry!$A$4:$EP$4,FJ$2,Entry!$A$5:$EP$5,FJ$1) / SUMIFS(Entry!$C$6:$EP$6,Entry!$C$4:$EP$4,FJ$2,Entry!$C$5:$EP$5,FJ$1))</f>
        <v/>
      </c>
      <c r="FK14" s="222" t="str">
        <f aca="false">IF(OR($B14="",FK$2=""),"",SUMIFS(INDEX(Tbl_Marks,MATCH($B14,Tbl_Student_Names,0),),Entry!$A$4:$EP$4,FK$2,Entry!$A$5:$EP$5,FK$1) / SUMIFS(Entry!$C$6:$EP$6,Entry!$C$4:$EP$4,FK$2,Entry!$C$5:$EP$5,FK$1))</f>
        <v/>
      </c>
      <c r="FL14" s="222" t="str">
        <f aca="false">IF(OR($B14="",FL$2=""),"",SUMIFS(INDEX(Tbl_Marks,MATCH($B14,Tbl_Student_Names,0),),Entry!$A$4:$EP$4,FL$2,Entry!$A$5:$EP$5,FL$1) / SUMIFS(Entry!$C$6:$EP$6,Entry!$C$4:$EP$4,FL$2,Entry!$C$5:$EP$5,FL$1))</f>
        <v/>
      </c>
      <c r="FM14" s="222" t="str">
        <f aca="false">IF(OR($B14="",FM$2=""),"",SUMIFS(INDEX(Tbl_Marks,MATCH($B14,Tbl_Student_Names,0),),Entry!$A$4:$EP$4,FM$2,Entry!$A$5:$EP$5,FM$1) / SUMIFS(Entry!$C$6:$EP$6,Entry!$C$4:$EP$4,FM$2,Entry!$C$5:$EP$5,FM$1))</f>
        <v/>
      </c>
      <c r="FN14" s="222" t="str">
        <f aca="false">IF(OR($B14="",FN$2=""),"",SUMIFS(INDEX(Tbl_Marks,MATCH($B14,Tbl_Student_Names,0),),Entry!$A$4:$EP$4,FN$2,Entry!$A$5:$EP$5,FN$1) / SUMIFS(Entry!$C$6:$EP$6,Entry!$C$4:$EP$4,FN$2,Entry!$C$5:$EP$5,FN$1))</f>
        <v/>
      </c>
      <c r="FO14" s="222" t="str">
        <f aca="false">IF(OR($B14="",FO$2=""),"",SUMIFS(INDEX(Tbl_Marks,MATCH($B14,Tbl_Student_Names,0),),Entry!$A$4:$EP$4,FO$2,Entry!$A$5:$EP$5,FO$1) / SUMIFS(Entry!$C$6:$EP$6,Entry!$C$4:$EP$4,FO$2,Entry!$C$5:$EP$5,FO$1))</f>
        <v/>
      </c>
      <c r="FP14" s="222" t="str">
        <f aca="false">IF(OR($B14="",FP$2=""),"",SUMIFS(INDEX(Tbl_Marks,MATCH($B14,Tbl_Student_Names,0),),Entry!$A$4:$EP$4,FP$2,Entry!$A$5:$EP$5,FP$1) / SUMIFS(Entry!$C$6:$EP$6,Entry!$C$4:$EP$4,FP$2,Entry!$C$5:$EP$5,FP$1))</f>
        <v/>
      </c>
      <c r="FQ14" s="222" t="str">
        <f aca="false">IF(OR($B14="",FQ$2=""),"",SUMIFS(INDEX(Tbl_Marks,MATCH($B14,Tbl_Student_Names,0),),Entry!$A$4:$EP$4,FQ$2,Entry!$A$5:$EP$5,FQ$1) / SUMIFS(Entry!$C$6:$EP$6,Entry!$C$4:$EP$4,FQ$2,Entry!$C$5:$EP$5,FQ$1))</f>
        <v/>
      </c>
      <c r="FR14" s="222" t="str">
        <f aca="false">IF(OR($B14="",FR$2=""),"",SUMIFS(INDEX(Tbl_Marks,MATCH($B14,Tbl_Student_Names,0),),Entry!$A$4:$EP$4,FR$2,Entry!$A$5:$EP$5,FR$1) / SUMIFS(Entry!$C$6:$EP$6,Entry!$C$4:$EP$4,FR$2,Entry!$C$5:$EP$5,FR$1))</f>
        <v/>
      </c>
      <c r="FS14" s="222" t="str">
        <f aca="false">IF(OR($B14="",FS$2=""),"",SUMIFS(INDEX(Tbl_Marks,MATCH($B14,Tbl_Student_Names,0),),Entry!$A$4:$EP$4,FS$2,Entry!$A$5:$EP$5,FS$1) / SUMIFS(Entry!$C$6:$EP$6,Entry!$C$4:$EP$4,FS$2,Entry!$C$5:$EP$5,FS$1))</f>
        <v/>
      </c>
      <c r="FT14" s="222" t="str">
        <f aca="false">IF(OR($B14="",FT$2=""),"",SUMIFS(INDEX(Tbl_Marks,MATCH($B14,Tbl_Student_Names,0),),Entry!$A$4:$EP$4,FT$2,Entry!$A$5:$EP$5,FT$1) / SUMIFS(Entry!$C$6:$EP$6,Entry!$C$4:$EP$4,FT$2,Entry!$C$5:$EP$5,FT$1))</f>
        <v/>
      </c>
      <c r="FU14" s="222" t="str">
        <f aca="false">IF(OR($B14="",FU$2=""),"",SUMIFS(INDEX(Tbl_Marks,MATCH($B14,Tbl_Student_Names,0),),Entry!$A$4:$EP$4,FU$2,Entry!$A$5:$EP$5,FU$1) / SUMIFS(Entry!$C$6:$EP$6,Entry!$C$4:$EP$4,FU$2,Entry!$C$5:$EP$5,FU$1))</f>
        <v/>
      </c>
      <c r="FV14" s="222" t="str">
        <f aca="false">IF(OR($B14="",FV$2=""),"",SUMIFS(INDEX(Tbl_Marks,MATCH($B14,Tbl_Student_Names,0),),Entry!$A$4:$EP$4,FV$2,Entry!$A$5:$EP$5,FV$1) / SUMIFS(Entry!$C$6:$EP$6,Entry!$C$4:$EP$4,FV$2,Entry!$C$5:$EP$5,FV$1))</f>
        <v/>
      </c>
      <c r="FW14" s="222" t="str">
        <f aca="false">IF(OR($B14="",FW$2=""),"",SUMIFS(INDEX(Tbl_Marks,MATCH($B14,Tbl_Student_Names,0),),Entry!$A$4:$EP$4,FW$2,Entry!$A$5:$EP$5,FW$1) / SUMIFS(Entry!$C$6:$EP$6,Entry!$C$4:$EP$4,FW$2,Entry!$C$5:$EP$5,FW$1))</f>
        <v/>
      </c>
      <c r="FX14" s="222" t="str">
        <f aca="false">IF(OR($B14="",FX$2=""),"",SUMIFS(INDEX(Tbl_Marks,MATCH($B14,Tbl_Student_Names,0),),Entry!$A$4:$EP$4,FX$2,Entry!$A$5:$EP$5,FX$1) / SUMIFS(Entry!$C$6:$EP$6,Entry!$C$4:$EP$4,FX$2,Entry!$C$5:$EP$5,FX$1))</f>
        <v/>
      </c>
      <c r="FY14" s="222" t="str">
        <f aca="false">IF(OR($B14="",FY$2=""),"",SUMIFS(INDEX(Tbl_Marks,MATCH($B14,Tbl_Student_Names,0),),Entry!$A$4:$EP$4,FY$2,Entry!$A$5:$EP$5,FY$1) / SUMIFS(Entry!$C$6:$EP$6,Entry!$C$4:$EP$4,FY$2,Entry!$C$5:$EP$5,FY$1))</f>
        <v/>
      </c>
      <c r="FZ14" s="222" t="str">
        <f aca="false">IF(OR($B14="",FZ$2=""),"",SUMIFS(INDEX(Tbl_Marks,MATCH($B14,Tbl_Student_Names,0),),Entry!$A$4:$EP$4,FZ$2,Entry!$A$5:$EP$5,FZ$1) / SUMIFS(Entry!$C$6:$EP$6,Entry!$C$4:$EP$4,FZ$2,Entry!$C$5:$EP$5,FZ$1))</f>
        <v/>
      </c>
      <c r="GA14" s="222" t="str">
        <f aca="false">IF(OR($B14="",GA$2=""),"",SUMIFS(INDEX(Tbl_Marks,MATCH($B14,Tbl_Student_Names,0),),Entry!$A$4:$EP$4,GA$2,Entry!$A$5:$EP$5,GA$1) / SUMIFS(Entry!$C$6:$EP$6,Entry!$C$4:$EP$4,GA$2,Entry!$C$5:$EP$5,GA$1))</f>
        <v/>
      </c>
      <c r="GB14" s="222" t="str">
        <f aca="false">IF(OR($B14="",GB$2=""),"",SUMIFS(INDEX(Tbl_Marks,MATCH($B14,Tbl_Student_Names,0),),Entry!$A$4:$EP$4,GB$2,Entry!$A$5:$EP$5,GB$1) / SUMIFS(Entry!$C$6:$EP$6,Entry!$C$4:$EP$4,GB$2,Entry!$C$5:$EP$5,GB$1))</f>
        <v/>
      </c>
      <c r="GC14" s="222" t="str">
        <f aca="false">IF(OR($B14="",GC$2=""),"",SUMIFS(INDEX(Tbl_Marks,MATCH($B14,Tbl_Student_Names,0),),Entry!$A$4:$EP$4,GC$2,Entry!$A$5:$EP$5,GC$1) / SUMIFS(Entry!$C$6:$EP$6,Entry!$C$4:$EP$4,GC$2,Entry!$C$5:$EP$5,GC$1))</f>
        <v/>
      </c>
      <c r="GD14" s="222" t="str">
        <f aca="false">IF(OR($B14="",GD$2=""),"",SUMIFS(INDEX(Tbl_Marks,MATCH($B14,Tbl_Student_Names,0),),Entry!$A$4:$EP$4,GD$2,Entry!$A$5:$EP$5,GD$1) / SUMIFS(Entry!$C$6:$EP$6,Entry!$C$4:$EP$4,GD$2,Entry!$C$5:$EP$5,GD$1))</f>
        <v/>
      </c>
      <c r="GE14" s="222" t="str">
        <f aca="false">IF(OR($B14="",GE$2=""),"",SUMIFS(INDEX(Tbl_Marks,MATCH($B14,Tbl_Student_Names,0),),Entry!$A$4:$EP$4,GE$2,Entry!$A$5:$EP$5,GE$1) / SUMIFS(Entry!$C$6:$EP$6,Entry!$C$4:$EP$4,GE$2,Entry!$C$5:$EP$5,GE$1))</f>
        <v/>
      </c>
      <c r="GF14" s="222" t="str">
        <f aca="false">IF(OR($B14="",GF$2=""),"",SUMIFS(INDEX(Tbl_Marks,MATCH($B14,Tbl_Student_Names,0),),Entry!$A$4:$EP$4,GF$2,Entry!$A$5:$EP$5,GF$1) / SUMIFS(Entry!$C$6:$EP$6,Entry!$C$4:$EP$4,GF$2,Entry!$C$5:$EP$5,GF$1))</f>
        <v/>
      </c>
      <c r="GG14" s="222" t="str">
        <f aca="false">IF(OR($B14="",GG$2=""),"",SUMIFS(INDEX(Tbl_Marks,MATCH($B14,Tbl_Student_Names,0),),Entry!$A$4:$EP$4,GG$2,Entry!$A$5:$EP$5,GG$1) / SUMIFS(Entry!$C$6:$EP$6,Entry!$C$4:$EP$4,GG$2,Entry!$C$5:$EP$5,GG$1))</f>
        <v/>
      </c>
      <c r="GH14" s="222" t="str">
        <f aca="false">IF(OR($B14="",GH$2=""),"",SUMIFS(INDEX(Tbl_Marks,MATCH($B14,Tbl_Student_Names,0),),Entry!$A$4:$EP$4,GH$2,Entry!$A$5:$EP$5,GH$1) / SUMIFS(Entry!$C$6:$EP$6,Entry!$C$4:$EP$4,GH$2,Entry!$C$5:$EP$5,GH$1))</f>
        <v/>
      </c>
      <c r="GI14" s="222" t="str">
        <f aca="false">IF(OR($B14="",GI$2=""),"",SUMIFS(INDEX(Tbl_Marks,MATCH($B14,Tbl_Student_Names,0),),Entry!$A$4:$EP$4,GI$2,Entry!$A$5:$EP$5,GI$1) / SUMIFS(Entry!$C$6:$EP$6,Entry!$C$4:$EP$4,GI$2,Entry!$C$5:$EP$5,GI$1))</f>
        <v/>
      </c>
      <c r="GJ14" s="222" t="str">
        <f aca="false">IF(OR($B14="",GJ$2=""),"",SUMIFS(INDEX(Tbl_Marks,MATCH($B14,Tbl_Student_Names,0),),Entry!$A$4:$EP$4,GJ$2,Entry!$A$5:$EP$5,GJ$1) / SUMIFS(Entry!$C$6:$EP$6,Entry!$C$4:$EP$4,GJ$2,Entry!$C$5:$EP$5,GJ$1))</f>
        <v/>
      </c>
      <c r="GK14" s="222" t="str">
        <f aca="false">IF(OR($B14="",GK$2=""),"",SUMIFS(INDEX(Tbl_Marks,MATCH($B14,Tbl_Student_Names,0),),Entry!$A$4:$EP$4,GK$2,Entry!$A$5:$EP$5,GK$1) / SUMIFS(Entry!$C$6:$EP$6,Entry!$C$4:$EP$4,GK$2,Entry!$C$5:$EP$5,GK$1))</f>
        <v/>
      </c>
      <c r="GL14" s="222" t="str">
        <f aca="false">IF(OR($B14="",GL$2=""),"",SUMIFS(INDEX(Tbl_Marks,MATCH($B14,Tbl_Student_Names,0),),Entry!$A$4:$EP$4,GL$2,Entry!$A$5:$EP$5,GL$1) / SUMIFS(Entry!$C$6:$EP$6,Entry!$C$4:$EP$4,GL$2,Entry!$C$5:$EP$5,GL$1))</f>
        <v/>
      </c>
      <c r="GM14" s="222" t="str">
        <f aca="false">IF(OR($B14="",GM$2=""),"",SUMIFS(INDEX(Tbl_Marks,MATCH($B14,Tbl_Student_Names,0),),Entry!$A$4:$EP$4,GM$2,Entry!$A$5:$EP$5,GM$1) / SUMIFS(Entry!$C$6:$EP$6,Entry!$C$4:$EP$4,GM$2,Entry!$C$5:$EP$5,GM$1))</f>
        <v/>
      </c>
      <c r="GN14" s="222" t="str">
        <f aca="false">IF(OR($B14="",GN$2=""),"",SUMIFS(INDEX(Tbl_Marks,MATCH($B14,Tbl_Student_Names,0),),Entry!$A$4:$EP$4,GN$2,Entry!$A$5:$EP$5,GN$1) / SUMIFS(Entry!$C$6:$EP$6,Entry!$C$4:$EP$4,GN$2,Entry!$C$5:$EP$5,GN$1))</f>
        <v/>
      </c>
      <c r="GO14" s="222" t="str">
        <f aca="false">IF(OR($B14="",GO$2=""),"",SUMIFS(INDEX(Tbl_Marks,MATCH($B14,Tbl_Student_Names,0),),Entry!$A$4:$EP$4,GO$2,Entry!$A$5:$EP$5,GO$1) / SUMIFS(Entry!$C$6:$EP$6,Entry!$C$4:$EP$4,GO$2,Entry!$C$5:$EP$5,GO$1))</f>
        <v/>
      </c>
      <c r="GP14" s="222" t="str">
        <f aca="false">IF(OR($B14="",GP$2=""),"",SUMIFS(INDEX(Tbl_Marks,MATCH($B14,Tbl_Student_Names,0),),Entry!$A$4:$EP$4,GP$2,Entry!$A$5:$EP$5,GP$1) / SUMIFS(Entry!$C$6:$EP$6,Entry!$C$4:$EP$4,GP$2,Entry!$C$5:$EP$5,GP$1))</f>
        <v/>
      </c>
      <c r="GQ14" s="223" t="str">
        <f aca="false" t="array" ref="GQ14:GQ14">IF(OR(GQ$1="",$B14=""),"",SUMPRODUCT(TRANSPOSE($BC14:$BN14),(Settings!$D$19:$D$30)))</f>
        <v/>
      </c>
      <c r="GR14" s="223" t="str">
        <f aca="false" t="array" ref="GR14:GR14">IF(OR(GR$1="",$B14=""),"",SUMPRODUCT(TRANSPOSE($BO14:$BZ14),(Settings!$D$19:$D$30)))</f>
        <v/>
      </c>
      <c r="GS14" s="223" t="str">
        <f aca="false" t="array" ref="GS14:GS14">IF(OR(GS$1="",$B14=""),"",SUMPRODUCT(TRANSPOSE($CA14:$CL14),(Settings!$D$19:$D$30)))</f>
        <v/>
      </c>
      <c r="GT14" s="223" t="str">
        <f aca="false" t="array" ref="GT14:GT14">IF(OR(GT$1="",$B14=""),"",SUMPRODUCT(TRANSPOSE($CM14:$CX14),(Settings!$D$19:$D$30)))</f>
        <v/>
      </c>
      <c r="GU14" s="223" t="str">
        <f aca="false" t="array" ref="GU14:GU14">IF(OR(GU$1="",$B14=""),"",SUMPRODUCT(TRANSPOSE($CY14:$DJ14),(Settings!$D$19:$D$30)))</f>
        <v/>
      </c>
      <c r="GV14" s="223" t="str">
        <f aca="false" t="array" ref="GV14:GV14">IF(OR(GV$1="",$B14=""),"",SUMPRODUCT(TRANSPOSE($DK14:$DV14),(Settings!$D$19:$D$30)))</f>
        <v/>
      </c>
      <c r="GW14" s="223" t="str">
        <f aca="false" t="array" ref="GW14:GW14">IF(OR(GW$1="",$B14=""),"",SUMPRODUCT(TRANSPOSE($DW14:$EH14),(Settings!$D$19:$D$30)))</f>
        <v/>
      </c>
      <c r="GX14" s="223" t="str">
        <f aca="false" t="array" ref="GX14:GX14">IF(OR(GX$1="",$B14=""),"",SUMPRODUCT(TRANSPOSE($EI14:$ET14),(Settings!$D$19:$D$30)))</f>
        <v/>
      </c>
      <c r="GY14" s="223" t="str">
        <f aca="false" t="array" ref="GY14:GY14">IF(OR(GY$1="",$B14=""),"",SUMPRODUCT(TRANSPOSE($EU14:$FF14),(Settings!$D$19:$D$30)))</f>
        <v/>
      </c>
      <c r="GZ14" s="223" t="str">
        <f aca="false" t="array" ref="GZ14:GZ14">IF(OR(GZ$1="",$B14=""),"",SUMPRODUCT(TRANSPOSE($FG14:$FR14),(Settings!$D$19:$D$30)))</f>
        <v/>
      </c>
      <c r="HA14" s="223" t="str">
        <f aca="false" t="array" ref="HA14:HA14">IF(OR(HA$1="",$B14=""),"",SUMPRODUCT(TRANSPOSE($FS14:$GD14),(Settings!$D$19:$D$30)))</f>
        <v/>
      </c>
      <c r="HB14" s="224" t="str">
        <f aca="false" t="array" ref="HB14:HB14">IF(OR(HB$1="",$B14=""),"",SUMPRODUCT(TRANSPOSE($GE14:$GP14),(Settings!$D$19:$D$30)))</f>
        <v/>
      </c>
      <c r="HC14" s="225"/>
      <c r="HD14" s="222" t="str">
        <f aca="false">IF(OR(HD$2="",$B14=""),"",SUMIFS(INDEX(Tbl_Marks,MATCH($B14,Tbl_Student_Names,0),),Entry!$A$4:$EP$4,HD$2) / SUMIFS(Entry!$C$6:$EP$6,Entry!$C$4:$EP$4,HD$2))</f>
        <v/>
      </c>
      <c r="HE14" s="222" t="str">
        <f aca="false">IF(OR(HE$2="",$B14=""),"",SUMIFS(INDEX(Tbl_Marks,MATCH($B14,Tbl_Student_Names,0),),Entry!$A$4:$EP$4,HE$2) / SUMIFS(Entry!$C$6:$EP$6,Entry!$C$4:$EP$4,HE$2))</f>
        <v/>
      </c>
      <c r="HF14" s="222" t="str">
        <f aca="false">IF(OR(HF$2="",$B14=""),"",SUMIFS(INDEX(Tbl_Marks,MATCH($B14,Tbl_Student_Names,0),),Entry!$A$4:$EP$4,HF$2) / SUMIFS(Entry!$C$6:$EP$6,Entry!$C$4:$EP$4,HF$2))</f>
        <v/>
      </c>
      <c r="HG14" s="222" t="str">
        <f aca="false">IF(OR(HG$2="",$B14=""),"",SUMIFS(INDEX(Tbl_Marks,MATCH($B14,Tbl_Student_Names,0),),Entry!$A$4:$EP$4,HG$2) / SUMIFS(Entry!$C$6:$EP$6,Entry!$C$4:$EP$4,HG$2))</f>
        <v/>
      </c>
      <c r="HH14" s="222" t="str">
        <f aca="false">IF(OR(HH$2="",$B14=""),"",SUMIFS(INDEX(Tbl_Marks,MATCH($B14,Tbl_Student_Names,0),),Entry!$A$4:$EP$4,HH$2) / SUMIFS(Entry!$C$6:$EP$6,Entry!$C$4:$EP$4,HH$2))</f>
        <v/>
      </c>
      <c r="HI14" s="222" t="str">
        <f aca="false">IF(OR(HI$2="",$B14=""),"",SUMIFS(INDEX(Tbl_Marks,MATCH($B14,Tbl_Student_Names,0),),Entry!$A$4:$EP$4,HI$2) / SUMIFS(Entry!$C$6:$EP$6,Entry!$C$4:$EP$4,HI$2))</f>
        <v/>
      </c>
      <c r="HJ14" s="222" t="str">
        <f aca="false">IF(OR(HJ$2="",$B14=""),"",SUMIFS(INDEX(Tbl_Marks,MATCH($B14,Tbl_Student_Names,0),),Entry!$A$4:$EP$4,HJ$2) / SUMIFS(Entry!$C$6:$EP$6,Entry!$C$4:$EP$4,HJ$2))</f>
        <v/>
      </c>
      <c r="HK14" s="222" t="str">
        <f aca="false">IF(OR(HK$2="",$B14=""),"",SUMIFS(INDEX(Tbl_Marks,MATCH($B14,Tbl_Student_Names,0),),Entry!$A$4:$EP$4,HK$2) / SUMIFS(Entry!$C$6:$EP$6,Entry!$C$4:$EP$4,HK$2))</f>
        <v/>
      </c>
      <c r="HL14" s="222" t="str">
        <f aca="false">IF(OR(HL$2="",$B14=""),"",SUMIFS(INDEX(Tbl_Marks,MATCH($B14,Tbl_Student_Names,0),),Entry!$A$4:$EP$4,HL$2) / SUMIFS(Entry!$C$6:$EP$6,Entry!$C$4:$EP$4,HL$2))</f>
        <v/>
      </c>
      <c r="HM14" s="222" t="str">
        <f aca="false">IF(OR(HM$2="",$B14=""),"",SUMIFS(INDEX(Tbl_Marks,MATCH($B14,Tbl_Student_Names,0),),Entry!$A$4:$EP$4,HM$2) / SUMIFS(Entry!$C$6:$EP$6,Entry!$C$4:$EP$4,HM$2))</f>
        <v/>
      </c>
      <c r="HN14" s="222" t="str">
        <f aca="false">IF(OR(HN$2="",$B14=""),"",SUMIFS(INDEX(Tbl_Marks,MATCH($B14,Tbl_Student_Names,0),),Entry!$A$4:$EP$4,HN$2) / SUMIFS(Entry!$C$6:$EP$6,Entry!$C$4:$EP$4,HN$2))</f>
        <v/>
      </c>
      <c r="HO14" s="222" t="str">
        <f aca="false">IF(OR(HO$2="",$B14=""),"",SUMIFS(INDEX(Tbl_Marks,MATCH($B14,Tbl_Student_Names,0),),Entry!$A$4:$EP$4,HO$2) / SUMIFS(Entry!$C$6:$EP$6,Entry!$C$4:$EP$4,HO$2))</f>
        <v/>
      </c>
      <c r="HP14" s="222" t="str">
        <f aca="false">IF($B14="","",AVERAGE($GQ14:$HB14))</f>
        <v/>
      </c>
    </row>
    <row r="15" customFormat="false" ht="15" hidden="false" customHeight="false" outlineLevel="0" collapsed="false">
      <c r="A15" s="201" t="n">
        <f aca="false">INDEX(Tbl_Marks,ROW(A15)-ROW($A$2),1)</f>
        <v>0</v>
      </c>
      <c r="B15" s="201" t="str">
        <f aca="false">IF(LEN(INDEX(Tbl_Marks,ROW(B15)-ROW($B$2),2))=0,"",INDEX(Tbl_Marks,ROW(B15)-ROW($B$2),2))</f>
        <v/>
      </c>
      <c r="C15" s="201" t="str">
        <f aca="false">IF(OR($B15="",C$2=""),"",SUMIF(Entry!$A$4:$EP$4,C$2,INDEX(Tbl_Marks,MATCH($B15,Tbl_Student_Names,0),)))</f>
        <v/>
      </c>
      <c r="D15" s="201" t="str">
        <f aca="false">IF(OR($B15="",D$2=""),"",SUMIF(Entry!$A$4:$EP$4,D$2,INDEX(Tbl_Marks,MATCH($B15,Tbl_Student_Names,0),)))</f>
        <v/>
      </c>
      <c r="E15" s="201" t="str">
        <f aca="false">IF(OR($B15="",E$2=""),"",SUMIF(Entry!$A$4:$EP$4,E$2,INDEX(Tbl_Marks,MATCH($B15,Tbl_Student_Names,0),)))</f>
        <v/>
      </c>
      <c r="F15" s="201" t="str">
        <f aca="false">IF(OR($B15="",F$2=""),"",SUMIF(Entry!$A$4:$EP$4,F$2,INDEX(Tbl_Marks,MATCH($B15,Tbl_Student_Names,0),)))</f>
        <v/>
      </c>
      <c r="G15" s="201" t="str">
        <f aca="false">IF(OR($B15="",G$2=""),"",SUMIF(Entry!$A$4:$EP$4,G$2,INDEX(Tbl_Marks,MATCH($B15,Tbl_Student_Names,0),)))</f>
        <v/>
      </c>
      <c r="H15" s="201" t="str">
        <f aca="false">IF(OR($B15="",H$2=""),"",SUMIF(Entry!$A$4:$EP$4,H$2,INDEX(Tbl_Marks,MATCH($B15,Tbl_Student_Names,0),)))</f>
        <v/>
      </c>
      <c r="I15" s="201" t="str">
        <f aca="false">IF(OR($B15="",I$2=""),"",SUMIF(Entry!$A$4:$EP$4,I$2,INDEX(Tbl_Marks,MATCH($B15,Tbl_Student_Names,0),)))</f>
        <v/>
      </c>
      <c r="J15" s="201" t="str">
        <f aca="false">IF(OR($B15="",J$2=""),"",SUMIF(Entry!$A$4:$EP$4,J$2,INDEX(Tbl_Marks,MATCH($B15,Tbl_Student_Names,0),)))</f>
        <v/>
      </c>
      <c r="K15" s="201" t="str">
        <f aca="false">IF(OR($B15="",K$2=""),"",SUMIF(Entry!$A$4:$EP$4,K$2,INDEX(Tbl_Marks,MATCH($B15,Tbl_Student_Names,0),)))</f>
        <v/>
      </c>
      <c r="L15" s="201" t="str">
        <f aca="false">IF(OR($B15="",L$2=""),"",SUMIF(Entry!$A$4:$EP$4,L$2,INDEX(Tbl_Marks,MATCH($B15,Tbl_Student_Names,0),)))</f>
        <v/>
      </c>
      <c r="M15" s="201" t="str">
        <f aca="false">IF(OR($B15="",M$2=""),"",SUMIF(Entry!$A$4:$EP$4,M$2,INDEX(Tbl_Marks,MATCH($B15,Tbl_Student_Names,0),)))</f>
        <v/>
      </c>
      <c r="N15" s="201" t="str">
        <f aca="false">IF(OR($B15="",N$2=""),"",SUMIF(Entry!$A$4:$EP$4,N$2,INDEX(Tbl_Marks,MATCH($B15,Tbl_Student_Names,0),)))</f>
        <v/>
      </c>
      <c r="O15" s="217" t="str">
        <f aca="false">IF($B15="","",(HP15*Num_Subjects*100))</f>
        <v/>
      </c>
      <c r="P15" s="218" t="str">
        <f aca="false" t="array" ref="P15:P15">IF(OR($B15="",P$2=""),"",IF(MIN(IF(Help_Lookup_Tests=P$2,$BC15:$GP15,""))&gt;=I_PassPercentage,"PASS","FAIL"))</f>
        <v/>
      </c>
      <c r="Q15" s="218" t="str">
        <f aca="false" t="array" ref="Q15:Q15">IF(OR($B15="",Q$2=""),"",IF(MIN(IF(Help_Lookup_Tests=Q$2,$BC15:$GP15,""))&gt;=I_PassPercentage,"PASS","FAIL"))</f>
        <v/>
      </c>
      <c r="R15" s="218" t="str">
        <f aca="false" t="array" ref="R15:R15">IF(OR($B15="",R$2=""),"",IF(MIN(IF(Help_Lookup_Tests=R$2,$BC15:$GP15,""))&gt;=I_PassPercentage,"PASS","FAIL"))</f>
        <v/>
      </c>
      <c r="S15" s="218" t="str">
        <f aca="false" t="array" ref="S15:S15">IF(OR($B15="",S$2=""),"",IF(MIN(IF(Help_Lookup_Tests=S$2,$BC15:$GP15,""))&gt;=I_PassPercentage,"PASS","FAIL"))</f>
        <v/>
      </c>
      <c r="T15" s="218" t="str">
        <f aca="false" t="array" ref="T15:T15">IF(OR($B15="",T$2=""),"",IF(MIN(IF(Help_Lookup_Tests=T$2,$BC15:$GP15,""))&gt;=I_PassPercentage,"PASS","FAIL"))</f>
        <v/>
      </c>
      <c r="U15" s="218" t="str">
        <f aca="false" t="array" ref="U15:U15">IF(OR($B15="",U$2=""),"",IF(MIN(IF(Help_Lookup_Tests=U$2,$BC15:$GP15,""))&gt;=I_PassPercentage,"PASS","FAIL"))</f>
        <v/>
      </c>
      <c r="V15" s="218" t="str">
        <f aca="false" t="array" ref="V15:V15">IF(OR($B15="",V$2=""),"",IF(MIN(IF(Help_Lookup_Tests=V$2,$BC15:$GP15,""))&gt;=I_PassPercentage,"PASS","FAIL"))</f>
        <v/>
      </c>
      <c r="W15" s="218" t="str">
        <f aca="false" t="array" ref="W15:W15">IF(OR($B15="",W$2=""),"",IF(MIN(IF(Help_Lookup_Tests=W$2,$BC15:$GP15,""))&gt;=I_PassPercentage,"PASS","FAIL"))</f>
        <v/>
      </c>
      <c r="X15" s="218" t="str">
        <f aca="false" t="array" ref="X15:X15">IF(OR($B15="",X$2=""),"",IF(MIN(IF(Help_Lookup_Tests=X$2,$BC15:$GP15,""))&gt;=I_PassPercentage,"PASS","FAIL"))</f>
        <v/>
      </c>
      <c r="Y15" s="218" t="str">
        <f aca="false" t="array" ref="Y15:Y15">IF(OR($B15="",Y$2=""),"",IF(MIN(IF(Help_Lookup_Tests=Y$2,$BC15:$GP15,""))&gt;=I_PassPercentage,"PASS","FAIL"))</f>
        <v/>
      </c>
      <c r="Z15" s="218" t="str">
        <f aca="false" t="array" ref="Z15:Z15">IF(OR($B15="",Z$2=""),"",IF(MIN(IF(Help_Lookup_Tests=Z$2,$BC15:$GP15,""))&gt;=I_PassPercentage,"PASS","FAIL"))</f>
        <v/>
      </c>
      <c r="AA15" s="218" t="str">
        <f aca="false" t="array" ref="AA15:AA15">IF(OR($B15="",AA$2=""),"",IF(MIN(IF(Help_Lookup_Tests=AA$2,$BC15:$GP15,""))&gt;=I_PassPercentage,"PASS","FAIL"))</f>
        <v/>
      </c>
      <c r="AB15" s="227" t="str">
        <f aca="false" t="array" ref="AB15:AB15">IF(OR($B15=""),"",IF(MIN(IF($GQ$2:$HB$2="FINAL",$GQ15:$HB15,""))&gt;=I_PassPercentage,"PASS","FAIL"))</f>
        <v/>
      </c>
      <c r="AC15" s="201" t="str">
        <f aca="false">IF(OR($B15="",AC$2="",P15="FAIL"),"",C15)</f>
        <v/>
      </c>
      <c r="AD15" s="201" t="str">
        <f aca="false">IF(OR($B15="",AD$2="",Q15="FAIL"),"",D15)</f>
        <v/>
      </c>
      <c r="AE15" s="201" t="str">
        <f aca="false">IF(OR($B15="",AE$2="",R15="FAIL"),"",E15)</f>
        <v/>
      </c>
      <c r="AF15" s="201" t="str">
        <f aca="false">IF(OR($B15="",AF$2="",S15="FAIL"),"",F15)</f>
        <v/>
      </c>
      <c r="AG15" s="201" t="str">
        <f aca="false">IF(OR($B15="",AG$2="",T15="FAIL"),"",G15)</f>
        <v/>
      </c>
      <c r="AH15" s="201" t="str">
        <f aca="false">IF(OR($B15="",AH$2="",U15="FAIL"),"",H15)</f>
        <v/>
      </c>
      <c r="AI15" s="201" t="str">
        <f aca="false">IF(OR($B15="",AI$2="",V15="FAIL"),"",I15)</f>
        <v/>
      </c>
      <c r="AJ15" s="201" t="str">
        <f aca="false">IF(OR($B15="",AJ$2="",W15="FAIL"),"",J15)</f>
        <v/>
      </c>
      <c r="AK15" s="201" t="str">
        <f aca="false">IF(OR($B15="",AK$2="",X15="FAIL"),"",K15)</f>
        <v/>
      </c>
      <c r="AL15" s="201" t="str">
        <f aca="false">IF(OR($B15="",AL$2="",Y15="FAIL"),"",L15)</f>
        <v/>
      </c>
      <c r="AM15" s="201" t="str">
        <f aca="false">IF(OR($B15="",AM$2="",Z15="FAIL"),"",M15)</f>
        <v/>
      </c>
      <c r="AN15" s="201" t="str">
        <f aca="false">IF(OR($B15="",AN$2="",AA15="FAIL"),"",N15)</f>
        <v/>
      </c>
      <c r="AO15" s="220" t="str">
        <f aca="false">IF(OR($B15="",AB15="FAIL"),"",O15)</f>
        <v/>
      </c>
      <c r="AP15" s="221" t="str">
        <f aca="false">IFERROR(IF(OR(AP$2="",$B15=""),"",RANK(AC15,AC$3:AC$52,0)),"NR")</f>
        <v/>
      </c>
      <c r="AQ15" s="221" t="str">
        <f aca="false">IFERROR(IF(OR(AQ$2="",$B15=""),"",RANK(AD15,AD$3:AD$52,0)),"NR")</f>
        <v/>
      </c>
      <c r="AR15" s="221" t="str">
        <f aca="false">IFERROR(IF(OR(AR$2="",$B15=""),"",RANK(AE15,AE$3:AE$52,0)),"NR")</f>
        <v/>
      </c>
      <c r="AS15" s="221" t="str">
        <f aca="false">IFERROR(IF(OR(AS$2="",$B15=""),"",RANK(AF15,AF$3:AF$52,0)),"NR")</f>
        <v/>
      </c>
      <c r="AT15" s="221" t="str">
        <f aca="false">IFERROR(IF(OR(AT$2="",$B15=""),"",RANK(AG15,AG$3:AG$52,0)),"NR")</f>
        <v/>
      </c>
      <c r="AU15" s="221" t="str">
        <f aca="false">IFERROR(IF(OR(AU$2="",$B15=""),"",RANK(AH15,AH$3:AH$52,0)),"NR")</f>
        <v/>
      </c>
      <c r="AV15" s="221" t="str">
        <f aca="false">IFERROR(IF(OR(AV$2="",$B15=""),"",RANK(AI15,AI$3:AI$52,0)),"NR")</f>
        <v/>
      </c>
      <c r="AW15" s="221" t="str">
        <f aca="false">IFERROR(IF(OR(AW$2="",$B15=""),"",RANK(AJ15,AJ$3:AJ$52,0)),"NR")</f>
        <v/>
      </c>
      <c r="AX15" s="221" t="str">
        <f aca="false">IFERROR(IF(OR(AX$2="",$B15=""),"",RANK(AK15,AK$3:AK$52,0)),"NR")</f>
        <v/>
      </c>
      <c r="AY15" s="221" t="str">
        <f aca="false">IFERROR(IF(OR(AY$2="",$B15=""),"",RANK(AL15,AL$3:AL$52,0)),"NR")</f>
        <v/>
      </c>
      <c r="AZ15" s="221" t="str">
        <f aca="false">IFERROR(IF(OR(AZ$2="",$B15=""),"",RANK(AM15,AM$3:AM$52,0)),"NR")</f>
        <v/>
      </c>
      <c r="BA15" s="221" t="str">
        <f aca="false">IFERROR(IF(OR(BA$2="",$B15=""),"",RANK(AN15,AN$3:AN$52,0)),"NR")</f>
        <v/>
      </c>
      <c r="BB15" s="211" t="str">
        <f aca="false">IFERROR(IF($B15="","",RANK(AO15,AO$3:AO$52,0)),"NR")</f>
        <v/>
      </c>
      <c r="BC15" s="222" t="str">
        <f aca="false">IF(OR($B15="",BC$2=""),"",SUMIFS(INDEX(Tbl_Marks,MATCH($B15,Tbl_Student_Names,0),),Entry!$A$4:$EP$4,BC$2,Entry!$A$5:$EP$5,BC$1) / SUMIFS(Entry!$C$6:$EP$6,Entry!$C$4:$EP$4,BC$2,Entry!$C$5:$EP$5,BC$1))</f>
        <v/>
      </c>
      <c r="BD15" s="222" t="str">
        <f aca="false">IF(OR($B15="",BD$2=""),"",SUMIFS(INDEX(Tbl_Marks,MATCH($B15,Tbl_Student_Names,0),),Entry!$A$4:$EP$4,BD$2,Entry!$A$5:$EP$5,BD$1) / SUMIFS(Entry!$C$6:$EP$6,Entry!$C$4:$EP$4,BD$2,Entry!$C$5:$EP$5,BD$1))</f>
        <v/>
      </c>
      <c r="BE15" s="222" t="str">
        <f aca="false">IF(OR($B15="",BE$2=""),"",SUMIFS(INDEX(Tbl_Marks,MATCH($B15,Tbl_Student_Names,0),),Entry!$A$4:$EP$4,BE$2,Entry!$A$5:$EP$5,BE$1) / SUMIFS(Entry!$C$6:$EP$6,Entry!$C$4:$EP$4,BE$2,Entry!$C$5:$EP$5,BE$1))</f>
        <v/>
      </c>
      <c r="BF15" s="222" t="str">
        <f aca="false">IF(OR($B15="",BF$2=""),"",SUMIFS(INDEX(Tbl_Marks,MATCH($B15,Tbl_Student_Names,0),),Entry!$A$4:$EP$4,BF$2,Entry!$A$5:$EP$5,BF$1) / SUMIFS(Entry!$C$6:$EP$6,Entry!$C$4:$EP$4,BF$2,Entry!$C$5:$EP$5,BF$1))</f>
        <v/>
      </c>
      <c r="BG15" s="222" t="str">
        <f aca="false">IF(OR($B15="",BG$2=""),"",SUMIFS(INDEX(Tbl_Marks,MATCH($B15,Tbl_Student_Names,0),),Entry!$A$4:$EP$4,BG$2,Entry!$A$5:$EP$5,BG$1) / SUMIFS(Entry!$C$6:$EP$6,Entry!$C$4:$EP$4,BG$2,Entry!$C$5:$EP$5,BG$1))</f>
        <v/>
      </c>
      <c r="BH15" s="222" t="str">
        <f aca="false">IF(OR($B15="",BH$2=""),"",SUMIFS(INDEX(Tbl_Marks,MATCH($B15,Tbl_Student_Names,0),),Entry!$A$4:$EP$4,BH$2,Entry!$A$5:$EP$5,BH$1) / SUMIFS(Entry!$C$6:$EP$6,Entry!$C$4:$EP$4,BH$2,Entry!$C$5:$EP$5,BH$1))</f>
        <v/>
      </c>
      <c r="BI15" s="222" t="str">
        <f aca="false">IF(OR($B15="",BI$2=""),"",SUMIFS(INDEX(Tbl_Marks,MATCH($B15,Tbl_Student_Names,0),),Entry!$A$4:$EP$4,BI$2,Entry!$A$5:$EP$5,BI$1) / SUMIFS(Entry!$C$6:$EP$6,Entry!$C$4:$EP$4,BI$2,Entry!$C$5:$EP$5,BI$1))</f>
        <v/>
      </c>
      <c r="BJ15" s="222" t="str">
        <f aca="false">IF(OR($B15="",BJ$2=""),"",SUMIFS(INDEX(Tbl_Marks,MATCH($B15,Tbl_Student_Names,0),),Entry!$A$4:$EP$4,BJ$2,Entry!$A$5:$EP$5,BJ$1) / SUMIFS(Entry!$C$6:$EP$6,Entry!$C$4:$EP$4,BJ$2,Entry!$C$5:$EP$5,BJ$1))</f>
        <v/>
      </c>
      <c r="BK15" s="222" t="str">
        <f aca="false">IF(OR($B15="",BK$2=""),"",SUMIFS(INDEX(Tbl_Marks,MATCH($B15,Tbl_Student_Names,0),),Entry!$A$4:$EP$4,BK$2,Entry!$A$5:$EP$5,BK$1) / SUMIFS(Entry!$C$6:$EP$6,Entry!$C$4:$EP$4,BK$2,Entry!$C$5:$EP$5,BK$1))</f>
        <v/>
      </c>
      <c r="BL15" s="222" t="str">
        <f aca="false">IF(OR($B15="",BL$2=""),"",SUMIFS(INDEX(Tbl_Marks,MATCH($B15,Tbl_Student_Names,0),),Entry!$A$4:$EP$4,BL$2,Entry!$A$5:$EP$5,BL$1) / SUMIFS(Entry!$C$6:$EP$6,Entry!$C$4:$EP$4,BL$2,Entry!$C$5:$EP$5,BL$1))</f>
        <v/>
      </c>
      <c r="BM15" s="222" t="str">
        <f aca="false">IF(OR($B15="",BM$2=""),"",SUMIFS(INDEX(Tbl_Marks,MATCH($B15,Tbl_Student_Names,0),),Entry!$A$4:$EP$4,BM$2,Entry!$A$5:$EP$5,BM$1) / SUMIFS(Entry!$C$6:$EP$6,Entry!$C$4:$EP$4,BM$2,Entry!$C$5:$EP$5,BM$1))</f>
        <v/>
      </c>
      <c r="BN15" s="222" t="str">
        <f aca="false">IF(OR($B15="",BN$2=""),"",SUMIFS(INDEX(Tbl_Marks,MATCH($B15,Tbl_Student_Names,0),),Entry!$A$4:$EP$4,BN$2,Entry!$A$5:$EP$5,BN$1) / SUMIFS(Entry!$C$6:$EP$6,Entry!$C$4:$EP$4,BN$2,Entry!$C$5:$EP$5,BN$1))</f>
        <v/>
      </c>
      <c r="BO15" s="222" t="str">
        <f aca="false">IF(OR($B15="",BO$2=""),"",SUMIFS(INDEX(Tbl_Marks,MATCH($B15,Tbl_Student_Names,0),),Entry!$A$4:$EP$4,BO$2,Entry!$A$5:$EP$5,BO$1) / SUMIFS(Entry!$C$6:$EP$6,Entry!$C$4:$EP$4,BO$2,Entry!$C$5:$EP$5,BO$1))</f>
        <v/>
      </c>
      <c r="BP15" s="222" t="str">
        <f aca="false">IF(OR($B15="",BP$2=""),"",SUMIFS(INDEX(Tbl_Marks,MATCH($B15,Tbl_Student_Names,0),),Entry!$A$4:$EP$4,BP$2,Entry!$A$5:$EP$5,BP$1) / SUMIFS(Entry!$C$6:$EP$6,Entry!$C$4:$EP$4,BP$2,Entry!$C$5:$EP$5,BP$1))</f>
        <v/>
      </c>
      <c r="BQ15" s="222" t="str">
        <f aca="false">IF(OR($B15="",BQ$2=""),"",SUMIFS(INDEX(Tbl_Marks,MATCH($B15,Tbl_Student_Names,0),),Entry!$A$4:$EP$4,BQ$2,Entry!$A$5:$EP$5,BQ$1) / SUMIFS(Entry!$C$6:$EP$6,Entry!$C$4:$EP$4,BQ$2,Entry!$C$5:$EP$5,BQ$1))</f>
        <v/>
      </c>
      <c r="BR15" s="222" t="str">
        <f aca="false">IF(OR($B15="",BR$2=""),"",SUMIFS(INDEX(Tbl_Marks,MATCH($B15,Tbl_Student_Names,0),),Entry!$A$4:$EP$4,BR$2,Entry!$A$5:$EP$5,BR$1) / SUMIFS(Entry!$C$6:$EP$6,Entry!$C$4:$EP$4,BR$2,Entry!$C$5:$EP$5,BR$1))</f>
        <v/>
      </c>
      <c r="BS15" s="222" t="str">
        <f aca="false">IF(OR($B15="",BS$2=""),"",SUMIFS(INDEX(Tbl_Marks,MATCH($B15,Tbl_Student_Names,0),),Entry!$A$4:$EP$4,BS$2,Entry!$A$5:$EP$5,BS$1) / SUMIFS(Entry!$C$6:$EP$6,Entry!$C$4:$EP$4,BS$2,Entry!$C$5:$EP$5,BS$1))</f>
        <v/>
      </c>
      <c r="BT15" s="222" t="str">
        <f aca="false">IF(OR($B15="",BT$2=""),"",SUMIFS(INDEX(Tbl_Marks,MATCH($B15,Tbl_Student_Names,0),),Entry!$A$4:$EP$4,BT$2,Entry!$A$5:$EP$5,BT$1) / SUMIFS(Entry!$C$6:$EP$6,Entry!$C$4:$EP$4,BT$2,Entry!$C$5:$EP$5,BT$1))</f>
        <v/>
      </c>
      <c r="BU15" s="222" t="str">
        <f aca="false">IF(OR($B15="",BU$2=""),"",SUMIFS(INDEX(Tbl_Marks,MATCH($B15,Tbl_Student_Names,0),),Entry!$A$4:$EP$4,BU$2,Entry!$A$5:$EP$5,BU$1) / SUMIFS(Entry!$C$6:$EP$6,Entry!$C$4:$EP$4,BU$2,Entry!$C$5:$EP$5,BU$1))</f>
        <v/>
      </c>
      <c r="BV15" s="222" t="str">
        <f aca="false">IF(OR($B15="",BV$2=""),"",SUMIFS(INDEX(Tbl_Marks,MATCH($B15,Tbl_Student_Names,0),),Entry!$A$4:$EP$4,BV$2,Entry!$A$5:$EP$5,BV$1) / SUMIFS(Entry!$C$6:$EP$6,Entry!$C$4:$EP$4,BV$2,Entry!$C$5:$EP$5,BV$1))</f>
        <v/>
      </c>
      <c r="BW15" s="222" t="str">
        <f aca="false">IF(OR($B15="",BW$2=""),"",SUMIFS(INDEX(Tbl_Marks,MATCH($B15,Tbl_Student_Names,0),),Entry!$A$4:$EP$4,BW$2,Entry!$A$5:$EP$5,BW$1) / SUMIFS(Entry!$C$6:$EP$6,Entry!$C$4:$EP$4,BW$2,Entry!$C$5:$EP$5,BW$1))</f>
        <v/>
      </c>
      <c r="BX15" s="222" t="str">
        <f aca="false">IF(OR($B15="",BX$2=""),"",SUMIFS(INDEX(Tbl_Marks,MATCH($B15,Tbl_Student_Names,0),),Entry!$A$4:$EP$4,BX$2,Entry!$A$5:$EP$5,BX$1) / SUMIFS(Entry!$C$6:$EP$6,Entry!$C$4:$EP$4,BX$2,Entry!$C$5:$EP$5,BX$1))</f>
        <v/>
      </c>
      <c r="BY15" s="222" t="str">
        <f aca="false">IF(OR($B15="",BY$2=""),"",SUMIFS(INDEX(Tbl_Marks,MATCH($B15,Tbl_Student_Names,0),),Entry!$A$4:$EP$4,BY$2,Entry!$A$5:$EP$5,BY$1) / SUMIFS(Entry!$C$6:$EP$6,Entry!$C$4:$EP$4,BY$2,Entry!$C$5:$EP$5,BY$1))</f>
        <v/>
      </c>
      <c r="BZ15" s="222" t="str">
        <f aca="false">IF(OR($B15="",BZ$2=""),"",SUMIFS(INDEX(Tbl_Marks,MATCH($B15,Tbl_Student_Names,0),),Entry!$A$4:$EP$4,BZ$2,Entry!$A$5:$EP$5,BZ$1) / SUMIFS(Entry!$C$6:$EP$6,Entry!$C$4:$EP$4,BZ$2,Entry!$C$5:$EP$5,BZ$1))</f>
        <v/>
      </c>
      <c r="CA15" s="222" t="str">
        <f aca="false">IF(OR($B15="",CA$2=""),"",SUMIFS(INDEX(Tbl_Marks,MATCH($B15,Tbl_Student_Names,0),),Entry!$A$4:$EP$4,CA$2,Entry!$A$5:$EP$5,CA$1) / SUMIFS(Entry!$C$6:$EP$6,Entry!$C$4:$EP$4,CA$2,Entry!$C$5:$EP$5,CA$1))</f>
        <v/>
      </c>
      <c r="CB15" s="222" t="str">
        <f aca="false">IF(OR($B15="",CB$2=""),"",SUMIFS(INDEX(Tbl_Marks,MATCH($B15,Tbl_Student_Names,0),),Entry!$A$4:$EP$4,CB$2,Entry!$A$5:$EP$5,CB$1) / SUMIFS(Entry!$C$6:$EP$6,Entry!$C$4:$EP$4,CB$2,Entry!$C$5:$EP$5,CB$1))</f>
        <v/>
      </c>
      <c r="CC15" s="222" t="str">
        <f aca="false">IF(OR($B15="",CC$2=""),"",SUMIFS(INDEX(Tbl_Marks,MATCH($B15,Tbl_Student_Names,0),),Entry!$A$4:$EP$4,CC$2,Entry!$A$5:$EP$5,CC$1) / SUMIFS(Entry!$C$6:$EP$6,Entry!$C$4:$EP$4,CC$2,Entry!$C$5:$EP$5,CC$1))</f>
        <v/>
      </c>
      <c r="CD15" s="222" t="str">
        <f aca="false">IF(OR($B15="",CD$2=""),"",SUMIFS(INDEX(Tbl_Marks,MATCH($B15,Tbl_Student_Names,0),),Entry!$A$4:$EP$4,CD$2,Entry!$A$5:$EP$5,CD$1) / SUMIFS(Entry!$C$6:$EP$6,Entry!$C$4:$EP$4,CD$2,Entry!$C$5:$EP$5,CD$1))</f>
        <v/>
      </c>
      <c r="CE15" s="222" t="str">
        <f aca="false">IF(OR($B15="",CE$2=""),"",SUMIFS(INDEX(Tbl_Marks,MATCH($B15,Tbl_Student_Names,0),),Entry!$A$4:$EP$4,CE$2,Entry!$A$5:$EP$5,CE$1) / SUMIFS(Entry!$C$6:$EP$6,Entry!$C$4:$EP$4,CE$2,Entry!$C$5:$EP$5,CE$1))</f>
        <v/>
      </c>
      <c r="CF15" s="222" t="str">
        <f aca="false">IF(OR($B15="",CF$2=""),"",SUMIFS(INDEX(Tbl_Marks,MATCH($B15,Tbl_Student_Names,0),),Entry!$A$4:$EP$4,CF$2,Entry!$A$5:$EP$5,CF$1) / SUMIFS(Entry!$C$6:$EP$6,Entry!$C$4:$EP$4,CF$2,Entry!$C$5:$EP$5,CF$1))</f>
        <v/>
      </c>
      <c r="CG15" s="222" t="str">
        <f aca="false">IF(OR($B15="",CG$2=""),"",SUMIFS(INDEX(Tbl_Marks,MATCH($B15,Tbl_Student_Names,0),),Entry!$A$4:$EP$4,CG$2,Entry!$A$5:$EP$5,CG$1) / SUMIFS(Entry!$C$6:$EP$6,Entry!$C$4:$EP$4,CG$2,Entry!$C$5:$EP$5,CG$1))</f>
        <v/>
      </c>
      <c r="CH15" s="222" t="str">
        <f aca="false">IF(OR($B15="",CH$2=""),"",SUMIFS(INDEX(Tbl_Marks,MATCH($B15,Tbl_Student_Names,0),),Entry!$A$4:$EP$4,CH$2,Entry!$A$5:$EP$5,CH$1) / SUMIFS(Entry!$C$6:$EP$6,Entry!$C$4:$EP$4,CH$2,Entry!$C$5:$EP$5,CH$1))</f>
        <v/>
      </c>
      <c r="CI15" s="222" t="str">
        <f aca="false">IF(OR($B15="",CI$2=""),"",SUMIFS(INDEX(Tbl_Marks,MATCH($B15,Tbl_Student_Names,0),),Entry!$A$4:$EP$4,CI$2,Entry!$A$5:$EP$5,CI$1) / SUMIFS(Entry!$C$6:$EP$6,Entry!$C$4:$EP$4,CI$2,Entry!$C$5:$EP$5,CI$1))</f>
        <v/>
      </c>
      <c r="CJ15" s="222" t="str">
        <f aca="false">IF(OR($B15="",CJ$2=""),"",SUMIFS(INDEX(Tbl_Marks,MATCH($B15,Tbl_Student_Names,0),),Entry!$A$4:$EP$4,CJ$2,Entry!$A$5:$EP$5,CJ$1) / SUMIFS(Entry!$C$6:$EP$6,Entry!$C$4:$EP$4,CJ$2,Entry!$C$5:$EP$5,CJ$1))</f>
        <v/>
      </c>
      <c r="CK15" s="222" t="str">
        <f aca="false">IF(OR($B15="",CK$2=""),"",SUMIFS(INDEX(Tbl_Marks,MATCH($B15,Tbl_Student_Names,0),),Entry!$A$4:$EP$4,CK$2,Entry!$A$5:$EP$5,CK$1) / SUMIFS(Entry!$C$6:$EP$6,Entry!$C$4:$EP$4,CK$2,Entry!$C$5:$EP$5,CK$1))</f>
        <v/>
      </c>
      <c r="CL15" s="222" t="str">
        <f aca="false">IF(OR($B15="",CL$2=""),"",SUMIFS(INDEX(Tbl_Marks,MATCH($B15,Tbl_Student_Names,0),),Entry!$A$4:$EP$4,CL$2,Entry!$A$5:$EP$5,CL$1) / SUMIFS(Entry!$C$6:$EP$6,Entry!$C$4:$EP$4,CL$2,Entry!$C$5:$EP$5,CL$1))</f>
        <v/>
      </c>
      <c r="CM15" s="222" t="str">
        <f aca="false">IF(OR($B15="",CM$2=""),"",SUMIFS(INDEX(Tbl_Marks,MATCH($B15,Tbl_Student_Names,0),),Entry!$A$4:$EP$4,CM$2,Entry!$A$5:$EP$5,CM$1) / SUMIFS(Entry!$C$6:$EP$6,Entry!$C$4:$EP$4,CM$2,Entry!$C$5:$EP$5,CM$1))</f>
        <v/>
      </c>
      <c r="CN15" s="222" t="str">
        <f aca="false">IF(OR($B15="",CN$2=""),"",SUMIFS(INDEX(Tbl_Marks,MATCH($B15,Tbl_Student_Names,0),),Entry!$A$4:$EP$4,CN$2,Entry!$A$5:$EP$5,CN$1) / SUMIFS(Entry!$C$6:$EP$6,Entry!$C$4:$EP$4,CN$2,Entry!$C$5:$EP$5,CN$1))</f>
        <v/>
      </c>
      <c r="CO15" s="222" t="str">
        <f aca="false">IF(OR($B15="",CO$2=""),"",SUMIFS(INDEX(Tbl_Marks,MATCH($B15,Tbl_Student_Names,0),),Entry!$A$4:$EP$4,CO$2,Entry!$A$5:$EP$5,CO$1) / SUMIFS(Entry!$C$6:$EP$6,Entry!$C$4:$EP$4,CO$2,Entry!$C$5:$EP$5,CO$1))</f>
        <v/>
      </c>
      <c r="CP15" s="222" t="str">
        <f aca="false">IF(OR($B15="",CP$2=""),"",SUMIFS(INDEX(Tbl_Marks,MATCH($B15,Tbl_Student_Names,0),),Entry!$A$4:$EP$4,CP$2,Entry!$A$5:$EP$5,CP$1) / SUMIFS(Entry!$C$6:$EP$6,Entry!$C$4:$EP$4,CP$2,Entry!$C$5:$EP$5,CP$1))</f>
        <v/>
      </c>
      <c r="CQ15" s="222" t="str">
        <f aca="false">IF(OR($B15="",CQ$2=""),"",SUMIFS(INDEX(Tbl_Marks,MATCH($B15,Tbl_Student_Names,0),),Entry!$A$4:$EP$4,CQ$2,Entry!$A$5:$EP$5,CQ$1) / SUMIFS(Entry!$C$6:$EP$6,Entry!$C$4:$EP$4,CQ$2,Entry!$C$5:$EP$5,CQ$1))</f>
        <v/>
      </c>
      <c r="CR15" s="222" t="str">
        <f aca="false">IF(OR($B15="",CR$2=""),"",SUMIFS(INDEX(Tbl_Marks,MATCH($B15,Tbl_Student_Names,0),),Entry!$A$4:$EP$4,CR$2,Entry!$A$5:$EP$5,CR$1) / SUMIFS(Entry!$C$6:$EP$6,Entry!$C$4:$EP$4,CR$2,Entry!$C$5:$EP$5,CR$1))</f>
        <v/>
      </c>
      <c r="CS15" s="222" t="str">
        <f aca="false">IF(OR($B15="",CS$2=""),"",SUMIFS(INDEX(Tbl_Marks,MATCH($B15,Tbl_Student_Names,0),),Entry!$A$4:$EP$4,CS$2,Entry!$A$5:$EP$5,CS$1) / SUMIFS(Entry!$C$6:$EP$6,Entry!$C$4:$EP$4,CS$2,Entry!$C$5:$EP$5,CS$1))</f>
        <v/>
      </c>
      <c r="CT15" s="222" t="str">
        <f aca="false">IF(OR($B15="",CT$2=""),"",SUMIFS(INDEX(Tbl_Marks,MATCH($B15,Tbl_Student_Names,0),),Entry!$A$4:$EP$4,CT$2,Entry!$A$5:$EP$5,CT$1) / SUMIFS(Entry!$C$6:$EP$6,Entry!$C$4:$EP$4,CT$2,Entry!$C$5:$EP$5,CT$1))</f>
        <v/>
      </c>
      <c r="CU15" s="222" t="str">
        <f aca="false">IF(OR($B15="",CU$2=""),"",SUMIFS(INDEX(Tbl_Marks,MATCH($B15,Tbl_Student_Names,0),),Entry!$A$4:$EP$4,CU$2,Entry!$A$5:$EP$5,CU$1) / SUMIFS(Entry!$C$6:$EP$6,Entry!$C$4:$EP$4,CU$2,Entry!$C$5:$EP$5,CU$1))</f>
        <v/>
      </c>
      <c r="CV15" s="222" t="str">
        <f aca="false">IF(OR($B15="",CV$2=""),"",SUMIFS(INDEX(Tbl_Marks,MATCH($B15,Tbl_Student_Names,0),),Entry!$A$4:$EP$4,CV$2,Entry!$A$5:$EP$5,CV$1) / SUMIFS(Entry!$C$6:$EP$6,Entry!$C$4:$EP$4,CV$2,Entry!$C$5:$EP$5,CV$1))</f>
        <v/>
      </c>
      <c r="CW15" s="222" t="str">
        <f aca="false">IF(OR($B15="",CW$2=""),"",SUMIFS(INDEX(Tbl_Marks,MATCH($B15,Tbl_Student_Names,0),),Entry!$A$4:$EP$4,CW$2,Entry!$A$5:$EP$5,CW$1) / SUMIFS(Entry!$C$6:$EP$6,Entry!$C$4:$EP$4,CW$2,Entry!$C$5:$EP$5,CW$1))</f>
        <v/>
      </c>
      <c r="CX15" s="222" t="str">
        <f aca="false">IF(OR($B15="",CX$2=""),"",SUMIFS(INDEX(Tbl_Marks,MATCH($B15,Tbl_Student_Names,0),),Entry!$A$4:$EP$4,CX$2,Entry!$A$5:$EP$5,CX$1) / SUMIFS(Entry!$C$6:$EP$6,Entry!$C$4:$EP$4,CX$2,Entry!$C$5:$EP$5,CX$1))</f>
        <v/>
      </c>
      <c r="CY15" s="222" t="str">
        <f aca="false">IF(OR($B15="",CY$2=""),"",SUMIFS(INDEX(Tbl_Marks,MATCH($B15,Tbl_Student_Names,0),),Entry!$A$4:$EP$4,CY$2,Entry!$A$5:$EP$5,CY$1) / SUMIFS(Entry!$C$6:$EP$6,Entry!$C$4:$EP$4,CY$2,Entry!$C$5:$EP$5,CY$1))</f>
        <v/>
      </c>
      <c r="CZ15" s="222" t="str">
        <f aca="false">IF(OR($B15="",CZ$2=""),"",SUMIFS(INDEX(Tbl_Marks,MATCH($B15,Tbl_Student_Names,0),),Entry!$A$4:$EP$4,CZ$2,Entry!$A$5:$EP$5,CZ$1) / SUMIFS(Entry!$C$6:$EP$6,Entry!$C$4:$EP$4,CZ$2,Entry!$C$5:$EP$5,CZ$1))</f>
        <v/>
      </c>
      <c r="DA15" s="222" t="str">
        <f aca="false">IF(OR($B15="",DA$2=""),"",SUMIFS(INDEX(Tbl_Marks,MATCH($B15,Tbl_Student_Names,0),),Entry!$A$4:$EP$4,DA$2,Entry!$A$5:$EP$5,DA$1) / SUMIFS(Entry!$C$6:$EP$6,Entry!$C$4:$EP$4,DA$2,Entry!$C$5:$EP$5,DA$1))</f>
        <v/>
      </c>
      <c r="DB15" s="222" t="str">
        <f aca="false">IF(OR($B15="",DB$2=""),"",SUMIFS(INDEX(Tbl_Marks,MATCH($B15,Tbl_Student_Names,0),),Entry!$A$4:$EP$4,DB$2,Entry!$A$5:$EP$5,DB$1) / SUMIFS(Entry!$C$6:$EP$6,Entry!$C$4:$EP$4,DB$2,Entry!$C$5:$EP$5,DB$1))</f>
        <v/>
      </c>
      <c r="DC15" s="222" t="str">
        <f aca="false">IF(OR($B15="",DC$2=""),"",SUMIFS(INDEX(Tbl_Marks,MATCH($B15,Tbl_Student_Names,0),),Entry!$A$4:$EP$4,DC$2,Entry!$A$5:$EP$5,DC$1) / SUMIFS(Entry!$C$6:$EP$6,Entry!$C$4:$EP$4,DC$2,Entry!$C$5:$EP$5,DC$1))</f>
        <v/>
      </c>
      <c r="DD15" s="222" t="str">
        <f aca="false">IF(OR($B15="",DD$2=""),"",SUMIFS(INDEX(Tbl_Marks,MATCH($B15,Tbl_Student_Names,0),),Entry!$A$4:$EP$4,DD$2,Entry!$A$5:$EP$5,DD$1) / SUMIFS(Entry!$C$6:$EP$6,Entry!$C$4:$EP$4,DD$2,Entry!$C$5:$EP$5,DD$1))</f>
        <v/>
      </c>
      <c r="DE15" s="222" t="str">
        <f aca="false">IF(OR($B15="",DE$2=""),"",SUMIFS(INDEX(Tbl_Marks,MATCH($B15,Tbl_Student_Names,0),),Entry!$A$4:$EP$4,DE$2,Entry!$A$5:$EP$5,DE$1) / SUMIFS(Entry!$C$6:$EP$6,Entry!$C$4:$EP$4,DE$2,Entry!$C$5:$EP$5,DE$1))</f>
        <v/>
      </c>
      <c r="DF15" s="222" t="str">
        <f aca="false">IF(OR($B15="",DF$2=""),"",SUMIFS(INDEX(Tbl_Marks,MATCH($B15,Tbl_Student_Names,0),),Entry!$A$4:$EP$4,DF$2,Entry!$A$5:$EP$5,DF$1) / SUMIFS(Entry!$C$6:$EP$6,Entry!$C$4:$EP$4,DF$2,Entry!$C$5:$EP$5,DF$1))</f>
        <v/>
      </c>
      <c r="DG15" s="222" t="str">
        <f aca="false">IF(OR($B15="",DG$2=""),"",SUMIFS(INDEX(Tbl_Marks,MATCH($B15,Tbl_Student_Names,0),),Entry!$A$4:$EP$4,DG$2,Entry!$A$5:$EP$5,DG$1) / SUMIFS(Entry!$C$6:$EP$6,Entry!$C$4:$EP$4,DG$2,Entry!$C$5:$EP$5,DG$1))</f>
        <v/>
      </c>
      <c r="DH15" s="222" t="str">
        <f aca="false">IF(OR($B15="",DH$2=""),"",SUMIFS(INDEX(Tbl_Marks,MATCH($B15,Tbl_Student_Names,0),),Entry!$A$4:$EP$4,DH$2,Entry!$A$5:$EP$5,DH$1) / SUMIFS(Entry!$C$6:$EP$6,Entry!$C$4:$EP$4,DH$2,Entry!$C$5:$EP$5,DH$1))</f>
        <v/>
      </c>
      <c r="DI15" s="222" t="str">
        <f aca="false">IF(OR($B15="",DI$2=""),"",SUMIFS(INDEX(Tbl_Marks,MATCH($B15,Tbl_Student_Names,0),),Entry!$A$4:$EP$4,DI$2,Entry!$A$5:$EP$5,DI$1) / SUMIFS(Entry!$C$6:$EP$6,Entry!$C$4:$EP$4,DI$2,Entry!$C$5:$EP$5,DI$1))</f>
        <v/>
      </c>
      <c r="DJ15" s="222" t="str">
        <f aca="false">IF(OR($B15="",DJ$2=""),"",SUMIFS(INDEX(Tbl_Marks,MATCH($B15,Tbl_Student_Names,0),),Entry!$A$4:$EP$4,DJ$2,Entry!$A$5:$EP$5,DJ$1) / SUMIFS(Entry!$C$6:$EP$6,Entry!$C$4:$EP$4,DJ$2,Entry!$C$5:$EP$5,DJ$1))</f>
        <v/>
      </c>
      <c r="DK15" s="222" t="str">
        <f aca="false">IF(OR($B15="",DK$2=""),"",SUMIFS(INDEX(Tbl_Marks,MATCH($B15,Tbl_Student_Names,0),),Entry!$A$4:$EP$4,DK$2,Entry!$A$5:$EP$5,DK$1) / SUMIFS(Entry!$C$6:$EP$6,Entry!$C$4:$EP$4,DK$2,Entry!$C$5:$EP$5,DK$1))</f>
        <v/>
      </c>
      <c r="DL15" s="222" t="str">
        <f aca="false">IF(OR($B15="",DL$2=""),"",SUMIFS(INDEX(Tbl_Marks,MATCH($B15,Tbl_Student_Names,0),),Entry!$A$4:$EP$4,DL$2,Entry!$A$5:$EP$5,DL$1) / SUMIFS(Entry!$C$6:$EP$6,Entry!$C$4:$EP$4,DL$2,Entry!$C$5:$EP$5,DL$1))</f>
        <v/>
      </c>
      <c r="DM15" s="222" t="str">
        <f aca="false">IF(OR($B15="",DM$2=""),"",SUMIFS(INDEX(Tbl_Marks,MATCH($B15,Tbl_Student_Names,0),),Entry!$A$4:$EP$4,DM$2,Entry!$A$5:$EP$5,DM$1) / SUMIFS(Entry!$C$6:$EP$6,Entry!$C$4:$EP$4,DM$2,Entry!$C$5:$EP$5,DM$1))</f>
        <v/>
      </c>
      <c r="DN15" s="222" t="str">
        <f aca="false">IF(OR($B15="",DN$2=""),"",SUMIFS(INDEX(Tbl_Marks,MATCH($B15,Tbl_Student_Names,0),),Entry!$A$4:$EP$4,DN$2,Entry!$A$5:$EP$5,DN$1) / SUMIFS(Entry!$C$6:$EP$6,Entry!$C$4:$EP$4,DN$2,Entry!$C$5:$EP$5,DN$1))</f>
        <v/>
      </c>
      <c r="DO15" s="222" t="str">
        <f aca="false">IF(OR($B15="",DO$2=""),"",SUMIFS(INDEX(Tbl_Marks,MATCH($B15,Tbl_Student_Names,0),),Entry!$A$4:$EP$4,DO$2,Entry!$A$5:$EP$5,DO$1) / SUMIFS(Entry!$C$6:$EP$6,Entry!$C$4:$EP$4,DO$2,Entry!$C$5:$EP$5,DO$1))</f>
        <v/>
      </c>
      <c r="DP15" s="222" t="str">
        <f aca="false">IF(OR($B15="",DP$2=""),"",SUMIFS(INDEX(Tbl_Marks,MATCH($B15,Tbl_Student_Names,0),),Entry!$A$4:$EP$4,DP$2,Entry!$A$5:$EP$5,DP$1) / SUMIFS(Entry!$C$6:$EP$6,Entry!$C$4:$EP$4,DP$2,Entry!$C$5:$EP$5,DP$1))</f>
        <v/>
      </c>
      <c r="DQ15" s="222" t="str">
        <f aca="false">IF(OR($B15="",DQ$2=""),"",SUMIFS(INDEX(Tbl_Marks,MATCH($B15,Tbl_Student_Names,0),),Entry!$A$4:$EP$4,DQ$2,Entry!$A$5:$EP$5,DQ$1) / SUMIFS(Entry!$C$6:$EP$6,Entry!$C$4:$EP$4,DQ$2,Entry!$C$5:$EP$5,DQ$1))</f>
        <v/>
      </c>
      <c r="DR15" s="222" t="str">
        <f aca="false">IF(OR($B15="",DR$2=""),"",SUMIFS(INDEX(Tbl_Marks,MATCH($B15,Tbl_Student_Names,0),),Entry!$A$4:$EP$4,DR$2,Entry!$A$5:$EP$5,DR$1) / SUMIFS(Entry!$C$6:$EP$6,Entry!$C$4:$EP$4,DR$2,Entry!$C$5:$EP$5,DR$1))</f>
        <v/>
      </c>
      <c r="DS15" s="222" t="str">
        <f aca="false">IF(OR($B15="",DS$2=""),"",SUMIFS(INDEX(Tbl_Marks,MATCH($B15,Tbl_Student_Names,0),),Entry!$A$4:$EP$4,DS$2,Entry!$A$5:$EP$5,DS$1) / SUMIFS(Entry!$C$6:$EP$6,Entry!$C$4:$EP$4,DS$2,Entry!$C$5:$EP$5,DS$1))</f>
        <v/>
      </c>
      <c r="DT15" s="222" t="str">
        <f aca="false">IF(OR($B15="",DT$2=""),"",SUMIFS(INDEX(Tbl_Marks,MATCH($B15,Tbl_Student_Names,0),),Entry!$A$4:$EP$4,DT$2,Entry!$A$5:$EP$5,DT$1) / SUMIFS(Entry!$C$6:$EP$6,Entry!$C$4:$EP$4,DT$2,Entry!$C$5:$EP$5,DT$1))</f>
        <v/>
      </c>
      <c r="DU15" s="222" t="str">
        <f aca="false">IF(OR($B15="",DU$2=""),"",SUMIFS(INDEX(Tbl_Marks,MATCH($B15,Tbl_Student_Names,0),),Entry!$A$4:$EP$4,DU$2,Entry!$A$5:$EP$5,DU$1) / SUMIFS(Entry!$C$6:$EP$6,Entry!$C$4:$EP$4,DU$2,Entry!$C$5:$EP$5,DU$1))</f>
        <v/>
      </c>
      <c r="DV15" s="222" t="str">
        <f aca="false">IF(OR($B15="",DV$2=""),"",SUMIFS(INDEX(Tbl_Marks,MATCH($B15,Tbl_Student_Names,0),),Entry!$A$4:$EP$4,DV$2,Entry!$A$5:$EP$5,DV$1) / SUMIFS(Entry!$C$6:$EP$6,Entry!$C$4:$EP$4,DV$2,Entry!$C$5:$EP$5,DV$1))</f>
        <v/>
      </c>
      <c r="DW15" s="222" t="str">
        <f aca="false">IF(OR($B15="",DW$2=""),"",SUMIFS(INDEX(Tbl_Marks,MATCH($B15,Tbl_Student_Names,0),),Entry!$A$4:$EP$4,DW$2,Entry!$A$5:$EP$5,DW$1) / SUMIFS(Entry!$C$6:$EP$6,Entry!$C$4:$EP$4,DW$2,Entry!$C$5:$EP$5,DW$1))</f>
        <v/>
      </c>
      <c r="DX15" s="222" t="str">
        <f aca="false">IF(OR($B15="",DX$2=""),"",SUMIFS(INDEX(Tbl_Marks,MATCH($B15,Tbl_Student_Names,0),),Entry!$A$4:$EP$4,DX$2,Entry!$A$5:$EP$5,DX$1) / SUMIFS(Entry!$C$6:$EP$6,Entry!$C$4:$EP$4,DX$2,Entry!$C$5:$EP$5,DX$1))</f>
        <v/>
      </c>
      <c r="DY15" s="222" t="str">
        <f aca="false">IF(OR($B15="",DY$2=""),"",SUMIFS(INDEX(Tbl_Marks,MATCH($B15,Tbl_Student_Names,0),),Entry!$A$4:$EP$4,DY$2,Entry!$A$5:$EP$5,DY$1) / SUMIFS(Entry!$C$6:$EP$6,Entry!$C$4:$EP$4,DY$2,Entry!$C$5:$EP$5,DY$1))</f>
        <v/>
      </c>
      <c r="DZ15" s="222" t="str">
        <f aca="false">IF(OR($B15="",DZ$2=""),"",SUMIFS(INDEX(Tbl_Marks,MATCH($B15,Tbl_Student_Names,0),),Entry!$A$4:$EP$4,DZ$2,Entry!$A$5:$EP$5,DZ$1) / SUMIFS(Entry!$C$6:$EP$6,Entry!$C$4:$EP$4,DZ$2,Entry!$C$5:$EP$5,DZ$1))</f>
        <v/>
      </c>
      <c r="EA15" s="222" t="str">
        <f aca="false">IF(OR($B15="",EA$2=""),"",SUMIFS(INDEX(Tbl_Marks,MATCH($B15,Tbl_Student_Names,0),),Entry!$A$4:$EP$4,EA$2,Entry!$A$5:$EP$5,EA$1) / SUMIFS(Entry!$C$6:$EP$6,Entry!$C$4:$EP$4,EA$2,Entry!$C$5:$EP$5,EA$1))</f>
        <v/>
      </c>
      <c r="EB15" s="222" t="str">
        <f aca="false">IF(OR($B15="",EB$2=""),"",SUMIFS(INDEX(Tbl_Marks,MATCH($B15,Tbl_Student_Names,0),),Entry!$A$4:$EP$4,EB$2,Entry!$A$5:$EP$5,EB$1) / SUMIFS(Entry!$C$6:$EP$6,Entry!$C$4:$EP$4,EB$2,Entry!$C$5:$EP$5,EB$1))</f>
        <v/>
      </c>
      <c r="EC15" s="222" t="str">
        <f aca="false">IF(OR($B15="",EC$2=""),"",SUMIFS(INDEX(Tbl_Marks,MATCH($B15,Tbl_Student_Names,0),),Entry!$A$4:$EP$4,EC$2,Entry!$A$5:$EP$5,EC$1) / SUMIFS(Entry!$C$6:$EP$6,Entry!$C$4:$EP$4,EC$2,Entry!$C$5:$EP$5,EC$1))</f>
        <v/>
      </c>
      <c r="ED15" s="222" t="str">
        <f aca="false">IF(OR($B15="",ED$2=""),"",SUMIFS(INDEX(Tbl_Marks,MATCH($B15,Tbl_Student_Names,0),),Entry!$A$4:$EP$4,ED$2,Entry!$A$5:$EP$5,ED$1) / SUMIFS(Entry!$C$6:$EP$6,Entry!$C$4:$EP$4,ED$2,Entry!$C$5:$EP$5,ED$1))</f>
        <v/>
      </c>
      <c r="EE15" s="222" t="str">
        <f aca="false">IF(OR($B15="",EE$2=""),"",SUMIFS(INDEX(Tbl_Marks,MATCH($B15,Tbl_Student_Names,0),),Entry!$A$4:$EP$4,EE$2,Entry!$A$5:$EP$5,EE$1) / SUMIFS(Entry!$C$6:$EP$6,Entry!$C$4:$EP$4,EE$2,Entry!$C$5:$EP$5,EE$1))</f>
        <v/>
      </c>
      <c r="EF15" s="222" t="str">
        <f aca="false">IF(OR($B15="",EF$2=""),"",SUMIFS(INDEX(Tbl_Marks,MATCH($B15,Tbl_Student_Names,0),),Entry!$A$4:$EP$4,EF$2,Entry!$A$5:$EP$5,EF$1) / SUMIFS(Entry!$C$6:$EP$6,Entry!$C$4:$EP$4,EF$2,Entry!$C$5:$EP$5,EF$1))</f>
        <v/>
      </c>
      <c r="EG15" s="222" t="str">
        <f aca="false">IF(OR($B15="",EG$2=""),"",SUMIFS(INDEX(Tbl_Marks,MATCH($B15,Tbl_Student_Names,0),),Entry!$A$4:$EP$4,EG$2,Entry!$A$5:$EP$5,EG$1) / SUMIFS(Entry!$C$6:$EP$6,Entry!$C$4:$EP$4,EG$2,Entry!$C$5:$EP$5,EG$1))</f>
        <v/>
      </c>
      <c r="EH15" s="222" t="str">
        <f aca="false">IF(OR($B15="",EH$2=""),"",SUMIFS(INDEX(Tbl_Marks,MATCH($B15,Tbl_Student_Names,0),),Entry!$A$4:$EP$4,EH$2,Entry!$A$5:$EP$5,EH$1) / SUMIFS(Entry!$C$6:$EP$6,Entry!$C$4:$EP$4,EH$2,Entry!$C$5:$EP$5,EH$1))</f>
        <v/>
      </c>
      <c r="EI15" s="222" t="str">
        <f aca="false">IF(OR($B15="",EI$2=""),"",SUMIFS(INDEX(Tbl_Marks,MATCH($B15,Tbl_Student_Names,0),),Entry!$A$4:$EP$4,EI$2,Entry!$A$5:$EP$5,EI$1) / SUMIFS(Entry!$C$6:$EP$6,Entry!$C$4:$EP$4,EI$2,Entry!$C$5:$EP$5,EI$1))</f>
        <v/>
      </c>
      <c r="EJ15" s="222" t="str">
        <f aca="false">IF(OR($B15="",EJ$2=""),"",SUMIFS(INDEX(Tbl_Marks,MATCH($B15,Tbl_Student_Names,0),),Entry!$A$4:$EP$4,EJ$2,Entry!$A$5:$EP$5,EJ$1) / SUMIFS(Entry!$C$6:$EP$6,Entry!$C$4:$EP$4,EJ$2,Entry!$C$5:$EP$5,EJ$1))</f>
        <v/>
      </c>
      <c r="EK15" s="222" t="str">
        <f aca="false">IF(OR($B15="",EK$2=""),"",SUMIFS(INDEX(Tbl_Marks,MATCH($B15,Tbl_Student_Names,0),),Entry!$A$4:$EP$4,EK$2,Entry!$A$5:$EP$5,EK$1) / SUMIFS(Entry!$C$6:$EP$6,Entry!$C$4:$EP$4,EK$2,Entry!$C$5:$EP$5,EK$1))</f>
        <v/>
      </c>
      <c r="EL15" s="222" t="str">
        <f aca="false">IF(OR($B15="",EL$2=""),"",SUMIFS(INDEX(Tbl_Marks,MATCH($B15,Tbl_Student_Names,0),),Entry!$A$4:$EP$4,EL$2,Entry!$A$5:$EP$5,EL$1) / SUMIFS(Entry!$C$6:$EP$6,Entry!$C$4:$EP$4,EL$2,Entry!$C$5:$EP$5,EL$1))</f>
        <v/>
      </c>
      <c r="EM15" s="222" t="str">
        <f aca="false">IF(OR($B15="",EM$2=""),"",SUMIFS(INDEX(Tbl_Marks,MATCH($B15,Tbl_Student_Names,0),),Entry!$A$4:$EP$4,EM$2,Entry!$A$5:$EP$5,EM$1) / SUMIFS(Entry!$C$6:$EP$6,Entry!$C$4:$EP$4,EM$2,Entry!$C$5:$EP$5,EM$1))</f>
        <v/>
      </c>
      <c r="EN15" s="222" t="str">
        <f aca="false">IF(OR($B15="",EN$2=""),"",SUMIFS(INDEX(Tbl_Marks,MATCH($B15,Tbl_Student_Names,0),),Entry!$A$4:$EP$4,EN$2,Entry!$A$5:$EP$5,EN$1) / SUMIFS(Entry!$C$6:$EP$6,Entry!$C$4:$EP$4,EN$2,Entry!$C$5:$EP$5,EN$1))</f>
        <v/>
      </c>
      <c r="EO15" s="222" t="str">
        <f aca="false">IF(OR($B15="",EO$2=""),"",SUMIFS(INDEX(Tbl_Marks,MATCH($B15,Tbl_Student_Names,0),),Entry!$A$4:$EP$4,EO$2,Entry!$A$5:$EP$5,EO$1) / SUMIFS(Entry!$C$6:$EP$6,Entry!$C$4:$EP$4,EO$2,Entry!$C$5:$EP$5,EO$1))</f>
        <v/>
      </c>
      <c r="EP15" s="222" t="str">
        <f aca="false">IF(OR($B15="",EP$2=""),"",SUMIFS(INDEX(Tbl_Marks,MATCH($B15,Tbl_Student_Names,0),),Entry!$A$4:$EP$4,EP$2,Entry!$A$5:$EP$5,EP$1) / SUMIFS(Entry!$C$6:$EP$6,Entry!$C$4:$EP$4,EP$2,Entry!$C$5:$EP$5,EP$1))</f>
        <v/>
      </c>
      <c r="EQ15" s="222" t="str">
        <f aca="false">IF(OR($B15="",EQ$2=""),"",SUMIFS(INDEX(Tbl_Marks,MATCH($B15,Tbl_Student_Names,0),),Entry!$A$4:$EP$4,EQ$2,Entry!$A$5:$EP$5,EQ$1) / SUMIFS(Entry!$C$6:$EP$6,Entry!$C$4:$EP$4,EQ$2,Entry!$C$5:$EP$5,EQ$1))</f>
        <v/>
      </c>
      <c r="ER15" s="222" t="str">
        <f aca="false">IF(OR($B15="",ER$2=""),"",SUMIFS(INDEX(Tbl_Marks,MATCH($B15,Tbl_Student_Names,0),),Entry!$A$4:$EP$4,ER$2,Entry!$A$5:$EP$5,ER$1) / SUMIFS(Entry!$C$6:$EP$6,Entry!$C$4:$EP$4,ER$2,Entry!$C$5:$EP$5,ER$1))</f>
        <v/>
      </c>
      <c r="ES15" s="222" t="str">
        <f aca="false">IF(OR($B15="",ES$2=""),"",SUMIFS(INDEX(Tbl_Marks,MATCH($B15,Tbl_Student_Names,0),),Entry!$A$4:$EP$4,ES$2,Entry!$A$5:$EP$5,ES$1) / SUMIFS(Entry!$C$6:$EP$6,Entry!$C$4:$EP$4,ES$2,Entry!$C$5:$EP$5,ES$1))</f>
        <v/>
      </c>
      <c r="ET15" s="222" t="str">
        <f aca="false">IF(OR($B15="",ET$2=""),"",SUMIFS(INDEX(Tbl_Marks,MATCH($B15,Tbl_Student_Names,0),),Entry!$A$4:$EP$4,ET$2,Entry!$A$5:$EP$5,ET$1) / SUMIFS(Entry!$C$6:$EP$6,Entry!$C$4:$EP$4,ET$2,Entry!$C$5:$EP$5,ET$1))</f>
        <v/>
      </c>
      <c r="EU15" s="222" t="str">
        <f aca="false">IF(OR($B15="",EU$2=""),"",SUMIFS(INDEX(Tbl_Marks,MATCH($B15,Tbl_Student_Names,0),),Entry!$A$4:$EP$4,EU$2,Entry!$A$5:$EP$5,EU$1) / SUMIFS(Entry!$C$6:$EP$6,Entry!$C$4:$EP$4,EU$2,Entry!$C$5:$EP$5,EU$1))</f>
        <v/>
      </c>
      <c r="EV15" s="222" t="str">
        <f aca="false">IF(OR($B15="",EV$2=""),"",SUMIFS(INDEX(Tbl_Marks,MATCH($B15,Tbl_Student_Names,0),),Entry!$A$4:$EP$4,EV$2,Entry!$A$5:$EP$5,EV$1) / SUMIFS(Entry!$C$6:$EP$6,Entry!$C$4:$EP$4,EV$2,Entry!$C$5:$EP$5,EV$1))</f>
        <v/>
      </c>
      <c r="EW15" s="222" t="str">
        <f aca="false">IF(OR($B15="",EW$2=""),"",SUMIFS(INDEX(Tbl_Marks,MATCH($B15,Tbl_Student_Names,0),),Entry!$A$4:$EP$4,EW$2,Entry!$A$5:$EP$5,EW$1) / SUMIFS(Entry!$C$6:$EP$6,Entry!$C$4:$EP$4,EW$2,Entry!$C$5:$EP$5,EW$1))</f>
        <v/>
      </c>
      <c r="EX15" s="222" t="str">
        <f aca="false">IF(OR($B15="",EX$2=""),"",SUMIFS(INDEX(Tbl_Marks,MATCH($B15,Tbl_Student_Names,0),),Entry!$A$4:$EP$4,EX$2,Entry!$A$5:$EP$5,EX$1) / SUMIFS(Entry!$C$6:$EP$6,Entry!$C$4:$EP$4,EX$2,Entry!$C$5:$EP$5,EX$1))</f>
        <v/>
      </c>
      <c r="EY15" s="222" t="str">
        <f aca="false">IF(OR($B15="",EY$2=""),"",SUMIFS(INDEX(Tbl_Marks,MATCH($B15,Tbl_Student_Names,0),),Entry!$A$4:$EP$4,EY$2,Entry!$A$5:$EP$5,EY$1) / SUMIFS(Entry!$C$6:$EP$6,Entry!$C$4:$EP$4,EY$2,Entry!$C$5:$EP$5,EY$1))</f>
        <v/>
      </c>
      <c r="EZ15" s="222" t="str">
        <f aca="false">IF(OR($B15="",EZ$2=""),"",SUMIFS(INDEX(Tbl_Marks,MATCH($B15,Tbl_Student_Names,0),),Entry!$A$4:$EP$4,EZ$2,Entry!$A$5:$EP$5,EZ$1) / SUMIFS(Entry!$C$6:$EP$6,Entry!$C$4:$EP$4,EZ$2,Entry!$C$5:$EP$5,EZ$1))</f>
        <v/>
      </c>
      <c r="FA15" s="222" t="str">
        <f aca="false">IF(OR($B15="",FA$2=""),"",SUMIFS(INDEX(Tbl_Marks,MATCH($B15,Tbl_Student_Names,0),),Entry!$A$4:$EP$4,FA$2,Entry!$A$5:$EP$5,FA$1) / SUMIFS(Entry!$C$6:$EP$6,Entry!$C$4:$EP$4,FA$2,Entry!$C$5:$EP$5,FA$1))</f>
        <v/>
      </c>
      <c r="FB15" s="222" t="str">
        <f aca="false">IF(OR($B15="",FB$2=""),"",SUMIFS(INDEX(Tbl_Marks,MATCH($B15,Tbl_Student_Names,0),),Entry!$A$4:$EP$4,FB$2,Entry!$A$5:$EP$5,FB$1) / SUMIFS(Entry!$C$6:$EP$6,Entry!$C$4:$EP$4,FB$2,Entry!$C$5:$EP$5,FB$1))</f>
        <v/>
      </c>
      <c r="FC15" s="222" t="str">
        <f aca="false">IF(OR($B15="",FC$2=""),"",SUMIFS(INDEX(Tbl_Marks,MATCH($B15,Tbl_Student_Names,0),),Entry!$A$4:$EP$4,FC$2,Entry!$A$5:$EP$5,FC$1) / SUMIFS(Entry!$C$6:$EP$6,Entry!$C$4:$EP$4,FC$2,Entry!$C$5:$EP$5,FC$1))</f>
        <v/>
      </c>
      <c r="FD15" s="222" t="str">
        <f aca="false">IF(OR($B15="",FD$2=""),"",SUMIFS(INDEX(Tbl_Marks,MATCH($B15,Tbl_Student_Names,0),),Entry!$A$4:$EP$4,FD$2,Entry!$A$5:$EP$5,FD$1) / SUMIFS(Entry!$C$6:$EP$6,Entry!$C$4:$EP$4,FD$2,Entry!$C$5:$EP$5,FD$1))</f>
        <v/>
      </c>
      <c r="FE15" s="222" t="str">
        <f aca="false">IF(OR($B15="",FE$2=""),"",SUMIFS(INDEX(Tbl_Marks,MATCH($B15,Tbl_Student_Names,0),),Entry!$A$4:$EP$4,FE$2,Entry!$A$5:$EP$5,FE$1) / SUMIFS(Entry!$C$6:$EP$6,Entry!$C$4:$EP$4,FE$2,Entry!$C$5:$EP$5,FE$1))</f>
        <v/>
      </c>
      <c r="FF15" s="222" t="str">
        <f aca="false">IF(OR($B15="",FF$2=""),"",SUMIFS(INDEX(Tbl_Marks,MATCH($B15,Tbl_Student_Names,0),),Entry!$A$4:$EP$4,FF$2,Entry!$A$5:$EP$5,FF$1) / SUMIFS(Entry!$C$6:$EP$6,Entry!$C$4:$EP$4,FF$2,Entry!$C$5:$EP$5,FF$1))</f>
        <v/>
      </c>
      <c r="FG15" s="222" t="str">
        <f aca="false">IF(OR($B15="",FG$2=""),"",SUMIFS(INDEX(Tbl_Marks,MATCH($B15,Tbl_Student_Names,0),),Entry!$A$4:$EP$4,FG$2,Entry!$A$5:$EP$5,FG$1) / SUMIFS(Entry!$C$6:$EP$6,Entry!$C$4:$EP$4,FG$2,Entry!$C$5:$EP$5,FG$1))</f>
        <v/>
      </c>
      <c r="FH15" s="222" t="str">
        <f aca="false">IF(OR($B15="",FH$2=""),"",SUMIFS(INDEX(Tbl_Marks,MATCH($B15,Tbl_Student_Names,0),),Entry!$A$4:$EP$4,FH$2,Entry!$A$5:$EP$5,FH$1) / SUMIFS(Entry!$C$6:$EP$6,Entry!$C$4:$EP$4,FH$2,Entry!$C$5:$EP$5,FH$1))</f>
        <v/>
      </c>
      <c r="FI15" s="222" t="str">
        <f aca="false">IF(OR($B15="",FI$2=""),"",SUMIFS(INDEX(Tbl_Marks,MATCH($B15,Tbl_Student_Names,0),),Entry!$A$4:$EP$4,FI$2,Entry!$A$5:$EP$5,FI$1) / SUMIFS(Entry!$C$6:$EP$6,Entry!$C$4:$EP$4,FI$2,Entry!$C$5:$EP$5,FI$1))</f>
        <v/>
      </c>
      <c r="FJ15" s="222" t="str">
        <f aca="false">IF(OR($B15="",FJ$2=""),"",SUMIFS(INDEX(Tbl_Marks,MATCH($B15,Tbl_Student_Names,0),),Entry!$A$4:$EP$4,FJ$2,Entry!$A$5:$EP$5,FJ$1) / SUMIFS(Entry!$C$6:$EP$6,Entry!$C$4:$EP$4,FJ$2,Entry!$C$5:$EP$5,FJ$1))</f>
        <v/>
      </c>
      <c r="FK15" s="222" t="str">
        <f aca="false">IF(OR($B15="",FK$2=""),"",SUMIFS(INDEX(Tbl_Marks,MATCH($B15,Tbl_Student_Names,0),),Entry!$A$4:$EP$4,FK$2,Entry!$A$5:$EP$5,FK$1) / SUMIFS(Entry!$C$6:$EP$6,Entry!$C$4:$EP$4,FK$2,Entry!$C$5:$EP$5,FK$1))</f>
        <v/>
      </c>
      <c r="FL15" s="222" t="str">
        <f aca="false">IF(OR($B15="",FL$2=""),"",SUMIFS(INDEX(Tbl_Marks,MATCH($B15,Tbl_Student_Names,0),),Entry!$A$4:$EP$4,FL$2,Entry!$A$5:$EP$5,FL$1) / SUMIFS(Entry!$C$6:$EP$6,Entry!$C$4:$EP$4,FL$2,Entry!$C$5:$EP$5,FL$1))</f>
        <v/>
      </c>
      <c r="FM15" s="222" t="str">
        <f aca="false">IF(OR($B15="",FM$2=""),"",SUMIFS(INDEX(Tbl_Marks,MATCH($B15,Tbl_Student_Names,0),),Entry!$A$4:$EP$4,FM$2,Entry!$A$5:$EP$5,FM$1) / SUMIFS(Entry!$C$6:$EP$6,Entry!$C$4:$EP$4,FM$2,Entry!$C$5:$EP$5,FM$1))</f>
        <v/>
      </c>
      <c r="FN15" s="222" t="str">
        <f aca="false">IF(OR($B15="",FN$2=""),"",SUMIFS(INDEX(Tbl_Marks,MATCH($B15,Tbl_Student_Names,0),),Entry!$A$4:$EP$4,FN$2,Entry!$A$5:$EP$5,FN$1) / SUMIFS(Entry!$C$6:$EP$6,Entry!$C$4:$EP$4,FN$2,Entry!$C$5:$EP$5,FN$1))</f>
        <v/>
      </c>
      <c r="FO15" s="222" t="str">
        <f aca="false">IF(OR($B15="",FO$2=""),"",SUMIFS(INDEX(Tbl_Marks,MATCH($B15,Tbl_Student_Names,0),),Entry!$A$4:$EP$4,FO$2,Entry!$A$5:$EP$5,FO$1) / SUMIFS(Entry!$C$6:$EP$6,Entry!$C$4:$EP$4,FO$2,Entry!$C$5:$EP$5,FO$1))</f>
        <v/>
      </c>
      <c r="FP15" s="222" t="str">
        <f aca="false">IF(OR($B15="",FP$2=""),"",SUMIFS(INDEX(Tbl_Marks,MATCH($B15,Tbl_Student_Names,0),),Entry!$A$4:$EP$4,FP$2,Entry!$A$5:$EP$5,FP$1) / SUMIFS(Entry!$C$6:$EP$6,Entry!$C$4:$EP$4,FP$2,Entry!$C$5:$EP$5,FP$1))</f>
        <v/>
      </c>
      <c r="FQ15" s="222" t="str">
        <f aca="false">IF(OR($B15="",FQ$2=""),"",SUMIFS(INDEX(Tbl_Marks,MATCH($B15,Tbl_Student_Names,0),),Entry!$A$4:$EP$4,FQ$2,Entry!$A$5:$EP$5,FQ$1) / SUMIFS(Entry!$C$6:$EP$6,Entry!$C$4:$EP$4,FQ$2,Entry!$C$5:$EP$5,FQ$1))</f>
        <v/>
      </c>
      <c r="FR15" s="222" t="str">
        <f aca="false">IF(OR($B15="",FR$2=""),"",SUMIFS(INDEX(Tbl_Marks,MATCH($B15,Tbl_Student_Names,0),),Entry!$A$4:$EP$4,FR$2,Entry!$A$5:$EP$5,FR$1) / SUMIFS(Entry!$C$6:$EP$6,Entry!$C$4:$EP$4,FR$2,Entry!$C$5:$EP$5,FR$1))</f>
        <v/>
      </c>
      <c r="FS15" s="222" t="str">
        <f aca="false">IF(OR($B15="",FS$2=""),"",SUMIFS(INDEX(Tbl_Marks,MATCH($B15,Tbl_Student_Names,0),),Entry!$A$4:$EP$4,FS$2,Entry!$A$5:$EP$5,FS$1) / SUMIFS(Entry!$C$6:$EP$6,Entry!$C$4:$EP$4,FS$2,Entry!$C$5:$EP$5,FS$1))</f>
        <v/>
      </c>
      <c r="FT15" s="222" t="str">
        <f aca="false">IF(OR($B15="",FT$2=""),"",SUMIFS(INDEX(Tbl_Marks,MATCH($B15,Tbl_Student_Names,0),),Entry!$A$4:$EP$4,FT$2,Entry!$A$5:$EP$5,FT$1) / SUMIFS(Entry!$C$6:$EP$6,Entry!$C$4:$EP$4,FT$2,Entry!$C$5:$EP$5,FT$1))</f>
        <v/>
      </c>
      <c r="FU15" s="222" t="str">
        <f aca="false">IF(OR($B15="",FU$2=""),"",SUMIFS(INDEX(Tbl_Marks,MATCH($B15,Tbl_Student_Names,0),),Entry!$A$4:$EP$4,FU$2,Entry!$A$5:$EP$5,FU$1) / SUMIFS(Entry!$C$6:$EP$6,Entry!$C$4:$EP$4,FU$2,Entry!$C$5:$EP$5,FU$1))</f>
        <v/>
      </c>
      <c r="FV15" s="222" t="str">
        <f aca="false">IF(OR($B15="",FV$2=""),"",SUMIFS(INDEX(Tbl_Marks,MATCH($B15,Tbl_Student_Names,0),),Entry!$A$4:$EP$4,FV$2,Entry!$A$5:$EP$5,FV$1) / SUMIFS(Entry!$C$6:$EP$6,Entry!$C$4:$EP$4,FV$2,Entry!$C$5:$EP$5,FV$1))</f>
        <v/>
      </c>
      <c r="FW15" s="222" t="str">
        <f aca="false">IF(OR($B15="",FW$2=""),"",SUMIFS(INDEX(Tbl_Marks,MATCH($B15,Tbl_Student_Names,0),),Entry!$A$4:$EP$4,FW$2,Entry!$A$5:$EP$5,FW$1) / SUMIFS(Entry!$C$6:$EP$6,Entry!$C$4:$EP$4,FW$2,Entry!$C$5:$EP$5,FW$1))</f>
        <v/>
      </c>
      <c r="FX15" s="222" t="str">
        <f aca="false">IF(OR($B15="",FX$2=""),"",SUMIFS(INDEX(Tbl_Marks,MATCH($B15,Tbl_Student_Names,0),),Entry!$A$4:$EP$4,FX$2,Entry!$A$5:$EP$5,FX$1) / SUMIFS(Entry!$C$6:$EP$6,Entry!$C$4:$EP$4,FX$2,Entry!$C$5:$EP$5,FX$1))</f>
        <v/>
      </c>
      <c r="FY15" s="222" t="str">
        <f aca="false">IF(OR($B15="",FY$2=""),"",SUMIFS(INDEX(Tbl_Marks,MATCH($B15,Tbl_Student_Names,0),),Entry!$A$4:$EP$4,FY$2,Entry!$A$5:$EP$5,FY$1) / SUMIFS(Entry!$C$6:$EP$6,Entry!$C$4:$EP$4,FY$2,Entry!$C$5:$EP$5,FY$1))</f>
        <v/>
      </c>
      <c r="FZ15" s="222" t="str">
        <f aca="false">IF(OR($B15="",FZ$2=""),"",SUMIFS(INDEX(Tbl_Marks,MATCH($B15,Tbl_Student_Names,0),),Entry!$A$4:$EP$4,FZ$2,Entry!$A$5:$EP$5,FZ$1) / SUMIFS(Entry!$C$6:$EP$6,Entry!$C$4:$EP$4,FZ$2,Entry!$C$5:$EP$5,FZ$1))</f>
        <v/>
      </c>
      <c r="GA15" s="222" t="str">
        <f aca="false">IF(OR($B15="",GA$2=""),"",SUMIFS(INDEX(Tbl_Marks,MATCH($B15,Tbl_Student_Names,0),),Entry!$A$4:$EP$4,GA$2,Entry!$A$5:$EP$5,GA$1) / SUMIFS(Entry!$C$6:$EP$6,Entry!$C$4:$EP$4,GA$2,Entry!$C$5:$EP$5,GA$1))</f>
        <v/>
      </c>
      <c r="GB15" s="222" t="str">
        <f aca="false">IF(OR($B15="",GB$2=""),"",SUMIFS(INDEX(Tbl_Marks,MATCH($B15,Tbl_Student_Names,0),),Entry!$A$4:$EP$4,GB$2,Entry!$A$5:$EP$5,GB$1) / SUMIFS(Entry!$C$6:$EP$6,Entry!$C$4:$EP$4,GB$2,Entry!$C$5:$EP$5,GB$1))</f>
        <v/>
      </c>
      <c r="GC15" s="222" t="str">
        <f aca="false">IF(OR($B15="",GC$2=""),"",SUMIFS(INDEX(Tbl_Marks,MATCH($B15,Tbl_Student_Names,0),),Entry!$A$4:$EP$4,GC$2,Entry!$A$5:$EP$5,GC$1) / SUMIFS(Entry!$C$6:$EP$6,Entry!$C$4:$EP$4,GC$2,Entry!$C$5:$EP$5,GC$1))</f>
        <v/>
      </c>
      <c r="GD15" s="222" t="str">
        <f aca="false">IF(OR($B15="",GD$2=""),"",SUMIFS(INDEX(Tbl_Marks,MATCH($B15,Tbl_Student_Names,0),),Entry!$A$4:$EP$4,GD$2,Entry!$A$5:$EP$5,GD$1) / SUMIFS(Entry!$C$6:$EP$6,Entry!$C$4:$EP$4,GD$2,Entry!$C$5:$EP$5,GD$1))</f>
        <v/>
      </c>
      <c r="GE15" s="222" t="str">
        <f aca="false">IF(OR($B15="",GE$2=""),"",SUMIFS(INDEX(Tbl_Marks,MATCH($B15,Tbl_Student_Names,0),),Entry!$A$4:$EP$4,GE$2,Entry!$A$5:$EP$5,GE$1) / SUMIFS(Entry!$C$6:$EP$6,Entry!$C$4:$EP$4,GE$2,Entry!$C$5:$EP$5,GE$1))</f>
        <v/>
      </c>
      <c r="GF15" s="222" t="str">
        <f aca="false">IF(OR($B15="",GF$2=""),"",SUMIFS(INDEX(Tbl_Marks,MATCH($B15,Tbl_Student_Names,0),),Entry!$A$4:$EP$4,GF$2,Entry!$A$5:$EP$5,GF$1) / SUMIFS(Entry!$C$6:$EP$6,Entry!$C$4:$EP$4,GF$2,Entry!$C$5:$EP$5,GF$1))</f>
        <v/>
      </c>
      <c r="GG15" s="222" t="str">
        <f aca="false">IF(OR($B15="",GG$2=""),"",SUMIFS(INDEX(Tbl_Marks,MATCH($B15,Tbl_Student_Names,0),),Entry!$A$4:$EP$4,GG$2,Entry!$A$5:$EP$5,GG$1) / SUMIFS(Entry!$C$6:$EP$6,Entry!$C$4:$EP$4,GG$2,Entry!$C$5:$EP$5,GG$1))</f>
        <v/>
      </c>
      <c r="GH15" s="222" t="str">
        <f aca="false">IF(OR($B15="",GH$2=""),"",SUMIFS(INDEX(Tbl_Marks,MATCH($B15,Tbl_Student_Names,0),),Entry!$A$4:$EP$4,GH$2,Entry!$A$5:$EP$5,GH$1) / SUMIFS(Entry!$C$6:$EP$6,Entry!$C$4:$EP$4,GH$2,Entry!$C$5:$EP$5,GH$1))</f>
        <v/>
      </c>
      <c r="GI15" s="222" t="str">
        <f aca="false">IF(OR($B15="",GI$2=""),"",SUMIFS(INDEX(Tbl_Marks,MATCH($B15,Tbl_Student_Names,0),),Entry!$A$4:$EP$4,GI$2,Entry!$A$5:$EP$5,GI$1) / SUMIFS(Entry!$C$6:$EP$6,Entry!$C$4:$EP$4,GI$2,Entry!$C$5:$EP$5,GI$1))</f>
        <v/>
      </c>
      <c r="GJ15" s="222" t="str">
        <f aca="false">IF(OR($B15="",GJ$2=""),"",SUMIFS(INDEX(Tbl_Marks,MATCH($B15,Tbl_Student_Names,0),),Entry!$A$4:$EP$4,GJ$2,Entry!$A$5:$EP$5,GJ$1) / SUMIFS(Entry!$C$6:$EP$6,Entry!$C$4:$EP$4,GJ$2,Entry!$C$5:$EP$5,GJ$1))</f>
        <v/>
      </c>
      <c r="GK15" s="222" t="str">
        <f aca="false">IF(OR($B15="",GK$2=""),"",SUMIFS(INDEX(Tbl_Marks,MATCH($B15,Tbl_Student_Names,0),),Entry!$A$4:$EP$4,GK$2,Entry!$A$5:$EP$5,GK$1) / SUMIFS(Entry!$C$6:$EP$6,Entry!$C$4:$EP$4,GK$2,Entry!$C$5:$EP$5,GK$1))</f>
        <v/>
      </c>
      <c r="GL15" s="222" t="str">
        <f aca="false">IF(OR($B15="",GL$2=""),"",SUMIFS(INDEX(Tbl_Marks,MATCH($B15,Tbl_Student_Names,0),),Entry!$A$4:$EP$4,GL$2,Entry!$A$5:$EP$5,GL$1) / SUMIFS(Entry!$C$6:$EP$6,Entry!$C$4:$EP$4,GL$2,Entry!$C$5:$EP$5,GL$1))</f>
        <v/>
      </c>
      <c r="GM15" s="222" t="str">
        <f aca="false">IF(OR($B15="",GM$2=""),"",SUMIFS(INDEX(Tbl_Marks,MATCH($B15,Tbl_Student_Names,0),),Entry!$A$4:$EP$4,GM$2,Entry!$A$5:$EP$5,GM$1) / SUMIFS(Entry!$C$6:$EP$6,Entry!$C$4:$EP$4,GM$2,Entry!$C$5:$EP$5,GM$1))</f>
        <v/>
      </c>
      <c r="GN15" s="222" t="str">
        <f aca="false">IF(OR($B15="",GN$2=""),"",SUMIFS(INDEX(Tbl_Marks,MATCH($B15,Tbl_Student_Names,0),),Entry!$A$4:$EP$4,GN$2,Entry!$A$5:$EP$5,GN$1) / SUMIFS(Entry!$C$6:$EP$6,Entry!$C$4:$EP$4,GN$2,Entry!$C$5:$EP$5,GN$1))</f>
        <v/>
      </c>
      <c r="GO15" s="222" t="str">
        <f aca="false">IF(OR($B15="",GO$2=""),"",SUMIFS(INDEX(Tbl_Marks,MATCH($B15,Tbl_Student_Names,0),),Entry!$A$4:$EP$4,GO$2,Entry!$A$5:$EP$5,GO$1) / SUMIFS(Entry!$C$6:$EP$6,Entry!$C$4:$EP$4,GO$2,Entry!$C$5:$EP$5,GO$1))</f>
        <v/>
      </c>
      <c r="GP15" s="222" t="str">
        <f aca="false">IF(OR($B15="",GP$2=""),"",SUMIFS(INDEX(Tbl_Marks,MATCH($B15,Tbl_Student_Names,0),),Entry!$A$4:$EP$4,GP$2,Entry!$A$5:$EP$5,GP$1) / SUMIFS(Entry!$C$6:$EP$6,Entry!$C$4:$EP$4,GP$2,Entry!$C$5:$EP$5,GP$1))</f>
        <v/>
      </c>
      <c r="GQ15" s="223" t="str">
        <f aca="false" t="array" ref="GQ15:GQ15">IF(OR(GQ$1="",$B15=""),"",SUMPRODUCT(TRANSPOSE($BC15:$BN15),(Settings!$D$19:$D$30)))</f>
        <v/>
      </c>
      <c r="GR15" s="223" t="str">
        <f aca="false" t="array" ref="GR15:GR15">IF(OR(GR$1="",$B15=""),"",SUMPRODUCT(TRANSPOSE($BO15:$BZ15),(Settings!$D$19:$D$30)))</f>
        <v/>
      </c>
      <c r="GS15" s="223" t="str">
        <f aca="false" t="array" ref="GS15:GS15">IF(OR(GS$1="",$B15=""),"",SUMPRODUCT(TRANSPOSE($CA15:$CL15),(Settings!$D$19:$D$30)))</f>
        <v/>
      </c>
      <c r="GT15" s="223" t="str">
        <f aca="false" t="array" ref="GT15:GT15">IF(OR(GT$1="",$B15=""),"",SUMPRODUCT(TRANSPOSE($CM15:$CX15),(Settings!$D$19:$D$30)))</f>
        <v/>
      </c>
      <c r="GU15" s="223" t="str">
        <f aca="false" t="array" ref="GU15:GU15">IF(OR(GU$1="",$B15=""),"",SUMPRODUCT(TRANSPOSE($CY15:$DJ15),(Settings!$D$19:$D$30)))</f>
        <v/>
      </c>
      <c r="GV15" s="223" t="str">
        <f aca="false" t="array" ref="GV15:GV15">IF(OR(GV$1="",$B15=""),"",SUMPRODUCT(TRANSPOSE($DK15:$DV15),(Settings!$D$19:$D$30)))</f>
        <v/>
      </c>
      <c r="GW15" s="223" t="str">
        <f aca="false" t="array" ref="GW15:GW15">IF(OR(GW$1="",$B15=""),"",SUMPRODUCT(TRANSPOSE($DW15:$EH15),(Settings!$D$19:$D$30)))</f>
        <v/>
      </c>
      <c r="GX15" s="223" t="str">
        <f aca="false" t="array" ref="GX15:GX15">IF(OR(GX$1="",$B15=""),"",SUMPRODUCT(TRANSPOSE($EI15:$ET15),(Settings!$D$19:$D$30)))</f>
        <v/>
      </c>
      <c r="GY15" s="223" t="str">
        <f aca="false" t="array" ref="GY15:GY15">IF(OR(GY$1="",$B15=""),"",SUMPRODUCT(TRANSPOSE($EU15:$FF15),(Settings!$D$19:$D$30)))</f>
        <v/>
      </c>
      <c r="GZ15" s="223" t="str">
        <f aca="false" t="array" ref="GZ15:GZ15">IF(OR(GZ$1="",$B15=""),"",SUMPRODUCT(TRANSPOSE($FG15:$FR15),(Settings!$D$19:$D$30)))</f>
        <v/>
      </c>
      <c r="HA15" s="223" t="str">
        <f aca="false" t="array" ref="HA15:HA15">IF(OR(HA$1="",$B15=""),"",SUMPRODUCT(TRANSPOSE($FS15:$GD15),(Settings!$D$19:$D$30)))</f>
        <v/>
      </c>
      <c r="HB15" s="224" t="str">
        <f aca="false" t="array" ref="HB15:HB15">IF(OR(HB$1="",$B15=""),"",SUMPRODUCT(TRANSPOSE($GE15:$GP15),(Settings!$D$19:$D$30)))</f>
        <v/>
      </c>
      <c r="HC15" s="225"/>
      <c r="HD15" s="222" t="str">
        <f aca="false">IF(OR(HD$2="",$B15=""),"",SUMIFS(INDEX(Tbl_Marks,MATCH($B15,Tbl_Student_Names,0),),Entry!$A$4:$EP$4,HD$2) / SUMIFS(Entry!$C$6:$EP$6,Entry!$C$4:$EP$4,HD$2))</f>
        <v/>
      </c>
      <c r="HE15" s="222" t="str">
        <f aca="false">IF(OR(HE$2="",$B15=""),"",SUMIFS(INDEX(Tbl_Marks,MATCH($B15,Tbl_Student_Names,0),),Entry!$A$4:$EP$4,HE$2) / SUMIFS(Entry!$C$6:$EP$6,Entry!$C$4:$EP$4,HE$2))</f>
        <v/>
      </c>
      <c r="HF15" s="222" t="str">
        <f aca="false">IF(OR(HF$2="",$B15=""),"",SUMIFS(INDEX(Tbl_Marks,MATCH($B15,Tbl_Student_Names,0),),Entry!$A$4:$EP$4,HF$2) / SUMIFS(Entry!$C$6:$EP$6,Entry!$C$4:$EP$4,HF$2))</f>
        <v/>
      </c>
      <c r="HG15" s="222" t="str">
        <f aca="false">IF(OR(HG$2="",$B15=""),"",SUMIFS(INDEX(Tbl_Marks,MATCH($B15,Tbl_Student_Names,0),),Entry!$A$4:$EP$4,HG$2) / SUMIFS(Entry!$C$6:$EP$6,Entry!$C$4:$EP$4,HG$2))</f>
        <v/>
      </c>
      <c r="HH15" s="222" t="str">
        <f aca="false">IF(OR(HH$2="",$B15=""),"",SUMIFS(INDEX(Tbl_Marks,MATCH($B15,Tbl_Student_Names,0),),Entry!$A$4:$EP$4,HH$2) / SUMIFS(Entry!$C$6:$EP$6,Entry!$C$4:$EP$4,HH$2))</f>
        <v/>
      </c>
      <c r="HI15" s="222" t="str">
        <f aca="false">IF(OR(HI$2="",$B15=""),"",SUMIFS(INDEX(Tbl_Marks,MATCH($B15,Tbl_Student_Names,0),),Entry!$A$4:$EP$4,HI$2) / SUMIFS(Entry!$C$6:$EP$6,Entry!$C$4:$EP$4,HI$2))</f>
        <v/>
      </c>
      <c r="HJ15" s="222" t="str">
        <f aca="false">IF(OR(HJ$2="",$B15=""),"",SUMIFS(INDEX(Tbl_Marks,MATCH($B15,Tbl_Student_Names,0),),Entry!$A$4:$EP$4,HJ$2) / SUMIFS(Entry!$C$6:$EP$6,Entry!$C$4:$EP$4,HJ$2))</f>
        <v/>
      </c>
      <c r="HK15" s="222" t="str">
        <f aca="false">IF(OR(HK$2="",$B15=""),"",SUMIFS(INDEX(Tbl_Marks,MATCH($B15,Tbl_Student_Names,0),),Entry!$A$4:$EP$4,HK$2) / SUMIFS(Entry!$C$6:$EP$6,Entry!$C$4:$EP$4,HK$2))</f>
        <v/>
      </c>
      <c r="HL15" s="222" t="str">
        <f aca="false">IF(OR(HL$2="",$B15=""),"",SUMIFS(INDEX(Tbl_Marks,MATCH($B15,Tbl_Student_Names,0),),Entry!$A$4:$EP$4,HL$2) / SUMIFS(Entry!$C$6:$EP$6,Entry!$C$4:$EP$4,HL$2))</f>
        <v/>
      </c>
      <c r="HM15" s="222" t="str">
        <f aca="false">IF(OR(HM$2="",$B15=""),"",SUMIFS(INDEX(Tbl_Marks,MATCH($B15,Tbl_Student_Names,0),),Entry!$A$4:$EP$4,HM$2) / SUMIFS(Entry!$C$6:$EP$6,Entry!$C$4:$EP$4,HM$2))</f>
        <v/>
      </c>
      <c r="HN15" s="222" t="str">
        <f aca="false">IF(OR(HN$2="",$B15=""),"",SUMIFS(INDEX(Tbl_Marks,MATCH($B15,Tbl_Student_Names,0),),Entry!$A$4:$EP$4,HN$2) / SUMIFS(Entry!$C$6:$EP$6,Entry!$C$4:$EP$4,HN$2))</f>
        <v/>
      </c>
      <c r="HO15" s="222" t="str">
        <f aca="false">IF(OR(HO$2="",$B15=""),"",SUMIFS(INDEX(Tbl_Marks,MATCH($B15,Tbl_Student_Names,0),),Entry!$A$4:$EP$4,HO$2) / SUMIFS(Entry!$C$6:$EP$6,Entry!$C$4:$EP$4,HO$2))</f>
        <v/>
      </c>
      <c r="HP15" s="222" t="str">
        <f aca="false">IF($B15="","",AVERAGE($GQ15:$HB15))</f>
        <v/>
      </c>
    </row>
    <row r="16" customFormat="false" ht="15" hidden="false" customHeight="false" outlineLevel="0" collapsed="false">
      <c r="A16" s="201" t="n">
        <f aca="false">INDEX(Tbl_Marks,ROW(A16)-ROW($A$2),1)</f>
        <v>0</v>
      </c>
      <c r="B16" s="201" t="str">
        <f aca="false">IF(LEN(INDEX(Tbl_Marks,ROW(B16)-ROW($B$2),2))=0,"",INDEX(Tbl_Marks,ROW(B16)-ROW($B$2),2))</f>
        <v/>
      </c>
      <c r="C16" s="201" t="str">
        <f aca="false">IF(OR($B16="",C$2=""),"",SUMIF(Entry!$A$4:$EP$4,C$2,INDEX(Tbl_Marks,MATCH($B16,Tbl_Student_Names,0),)))</f>
        <v/>
      </c>
      <c r="D16" s="201" t="str">
        <f aca="false">IF(OR($B16="",D$2=""),"",SUMIF(Entry!$A$4:$EP$4,D$2,INDEX(Tbl_Marks,MATCH($B16,Tbl_Student_Names,0),)))</f>
        <v/>
      </c>
      <c r="E16" s="201" t="str">
        <f aca="false">IF(OR($B16="",E$2=""),"",SUMIF(Entry!$A$4:$EP$4,E$2,INDEX(Tbl_Marks,MATCH($B16,Tbl_Student_Names,0),)))</f>
        <v/>
      </c>
      <c r="F16" s="201" t="str">
        <f aca="false">IF(OR($B16="",F$2=""),"",SUMIF(Entry!$A$4:$EP$4,F$2,INDEX(Tbl_Marks,MATCH($B16,Tbl_Student_Names,0),)))</f>
        <v/>
      </c>
      <c r="G16" s="201" t="str">
        <f aca="false">IF(OR($B16="",G$2=""),"",SUMIF(Entry!$A$4:$EP$4,G$2,INDEX(Tbl_Marks,MATCH($B16,Tbl_Student_Names,0),)))</f>
        <v/>
      </c>
      <c r="H16" s="201" t="str">
        <f aca="false">IF(OR($B16="",H$2=""),"",SUMIF(Entry!$A$4:$EP$4,H$2,INDEX(Tbl_Marks,MATCH($B16,Tbl_Student_Names,0),)))</f>
        <v/>
      </c>
      <c r="I16" s="201" t="str">
        <f aca="false">IF(OR($B16="",I$2=""),"",SUMIF(Entry!$A$4:$EP$4,I$2,INDEX(Tbl_Marks,MATCH($B16,Tbl_Student_Names,0),)))</f>
        <v/>
      </c>
      <c r="J16" s="201" t="str">
        <f aca="false">IF(OR($B16="",J$2=""),"",SUMIF(Entry!$A$4:$EP$4,J$2,INDEX(Tbl_Marks,MATCH($B16,Tbl_Student_Names,0),)))</f>
        <v/>
      </c>
      <c r="K16" s="201" t="str">
        <f aca="false">IF(OR($B16="",K$2=""),"",SUMIF(Entry!$A$4:$EP$4,K$2,INDEX(Tbl_Marks,MATCH($B16,Tbl_Student_Names,0),)))</f>
        <v/>
      </c>
      <c r="L16" s="201" t="str">
        <f aca="false">IF(OR($B16="",L$2=""),"",SUMIF(Entry!$A$4:$EP$4,L$2,INDEX(Tbl_Marks,MATCH($B16,Tbl_Student_Names,0),)))</f>
        <v/>
      </c>
      <c r="M16" s="201" t="str">
        <f aca="false">IF(OR($B16="",M$2=""),"",SUMIF(Entry!$A$4:$EP$4,M$2,INDEX(Tbl_Marks,MATCH($B16,Tbl_Student_Names,0),)))</f>
        <v/>
      </c>
      <c r="N16" s="201" t="str">
        <f aca="false">IF(OR($B16="",N$2=""),"",SUMIF(Entry!$A$4:$EP$4,N$2,INDEX(Tbl_Marks,MATCH($B16,Tbl_Student_Names,0),)))</f>
        <v/>
      </c>
      <c r="O16" s="217" t="str">
        <f aca="false">IF($B16="","",(HP16*Num_Subjects*100))</f>
        <v/>
      </c>
      <c r="P16" s="218" t="str">
        <f aca="false" t="array" ref="P16:P16">IF(OR($B16="",P$2=""),"",IF(MIN(IF(Help_Lookup_Tests=P$2,$BC16:$GP16,""))&gt;=I_PassPercentage,"PASS","FAIL"))</f>
        <v/>
      </c>
      <c r="Q16" s="218" t="str">
        <f aca="false" t="array" ref="Q16:Q16">IF(OR($B16="",Q$2=""),"",IF(MIN(IF(Help_Lookup_Tests=Q$2,$BC16:$GP16,""))&gt;=I_PassPercentage,"PASS","FAIL"))</f>
        <v/>
      </c>
      <c r="R16" s="218" t="str">
        <f aca="false" t="array" ref="R16:R16">IF(OR($B16="",R$2=""),"",IF(MIN(IF(Help_Lookup_Tests=R$2,$BC16:$GP16,""))&gt;=I_PassPercentage,"PASS","FAIL"))</f>
        <v/>
      </c>
      <c r="S16" s="218" t="str">
        <f aca="false" t="array" ref="S16:S16">IF(OR($B16="",S$2=""),"",IF(MIN(IF(Help_Lookup_Tests=S$2,$BC16:$GP16,""))&gt;=I_PassPercentage,"PASS","FAIL"))</f>
        <v/>
      </c>
      <c r="T16" s="218" t="str">
        <f aca="false" t="array" ref="T16:T16">IF(OR($B16="",T$2=""),"",IF(MIN(IF(Help_Lookup_Tests=T$2,$BC16:$GP16,""))&gt;=I_PassPercentage,"PASS","FAIL"))</f>
        <v/>
      </c>
      <c r="U16" s="218" t="str">
        <f aca="false" t="array" ref="U16:U16">IF(OR($B16="",U$2=""),"",IF(MIN(IF(Help_Lookup_Tests=U$2,$BC16:$GP16,""))&gt;=I_PassPercentage,"PASS","FAIL"))</f>
        <v/>
      </c>
      <c r="V16" s="218" t="str">
        <f aca="false" t="array" ref="V16:V16">IF(OR($B16="",V$2=""),"",IF(MIN(IF(Help_Lookup_Tests=V$2,$BC16:$GP16,""))&gt;=I_PassPercentage,"PASS","FAIL"))</f>
        <v/>
      </c>
      <c r="W16" s="218" t="str">
        <f aca="false" t="array" ref="W16:W16">IF(OR($B16="",W$2=""),"",IF(MIN(IF(Help_Lookup_Tests=W$2,$BC16:$GP16,""))&gt;=I_PassPercentage,"PASS","FAIL"))</f>
        <v/>
      </c>
      <c r="X16" s="218" t="str">
        <f aca="false" t="array" ref="X16:X16">IF(OR($B16="",X$2=""),"",IF(MIN(IF(Help_Lookup_Tests=X$2,$BC16:$GP16,""))&gt;=I_PassPercentage,"PASS","FAIL"))</f>
        <v/>
      </c>
      <c r="Y16" s="218" t="str">
        <f aca="false" t="array" ref="Y16:Y16">IF(OR($B16="",Y$2=""),"",IF(MIN(IF(Help_Lookup_Tests=Y$2,$BC16:$GP16,""))&gt;=I_PassPercentage,"PASS","FAIL"))</f>
        <v/>
      </c>
      <c r="Z16" s="218" t="str">
        <f aca="false" t="array" ref="Z16:Z16">IF(OR($B16="",Z$2=""),"",IF(MIN(IF(Help_Lookup_Tests=Z$2,$BC16:$GP16,""))&gt;=I_PassPercentage,"PASS","FAIL"))</f>
        <v/>
      </c>
      <c r="AA16" s="218" t="str">
        <f aca="false" t="array" ref="AA16:AA16">IF(OR($B16="",AA$2=""),"",IF(MIN(IF(Help_Lookup_Tests=AA$2,$BC16:$GP16,""))&gt;=I_PassPercentage,"PASS","FAIL"))</f>
        <v/>
      </c>
      <c r="AB16" s="227" t="str">
        <f aca="false" t="array" ref="AB16:AB16">IF(OR($B16=""),"",IF(MIN(IF($GQ$2:$HB$2="FINAL",$GQ16:$HB16,""))&gt;=I_PassPercentage,"PASS","FAIL"))</f>
        <v/>
      </c>
      <c r="AC16" s="201" t="str">
        <f aca="false">IF(OR($B16="",AC$2="",P16="FAIL"),"",C16)</f>
        <v/>
      </c>
      <c r="AD16" s="201" t="str">
        <f aca="false">IF(OR($B16="",AD$2="",Q16="FAIL"),"",D16)</f>
        <v/>
      </c>
      <c r="AE16" s="201" t="str">
        <f aca="false">IF(OR($B16="",AE$2="",R16="FAIL"),"",E16)</f>
        <v/>
      </c>
      <c r="AF16" s="201" t="str">
        <f aca="false">IF(OR($B16="",AF$2="",S16="FAIL"),"",F16)</f>
        <v/>
      </c>
      <c r="AG16" s="201" t="str">
        <f aca="false">IF(OR($B16="",AG$2="",T16="FAIL"),"",G16)</f>
        <v/>
      </c>
      <c r="AH16" s="201" t="str">
        <f aca="false">IF(OR($B16="",AH$2="",U16="FAIL"),"",H16)</f>
        <v/>
      </c>
      <c r="AI16" s="201" t="str">
        <f aca="false">IF(OR($B16="",AI$2="",V16="FAIL"),"",I16)</f>
        <v/>
      </c>
      <c r="AJ16" s="201" t="str">
        <f aca="false">IF(OR($B16="",AJ$2="",W16="FAIL"),"",J16)</f>
        <v/>
      </c>
      <c r="AK16" s="201" t="str">
        <f aca="false">IF(OR($B16="",AK$2="",X16="FAIL"),"",K16)</f>
        <v/>
      </c>
      <c r="AL16" s="201" t="str">
        <f aca="false">IF(OR($B16="",AL$2="",Y16="FAIL"),"",L16)</f>
        <v/>
      </c>
      <c r="AM16" s="201" t="str">
        <f aca="false">IF(OR($B16="",AM$2="",Z16="FAIL"),"",M16)</f>
        <v/>
      </c>
      <c r="AN16" s="201" t="str">
        <f aca="false">IF(OR($B16="",AN$2="",AA16="FAIL"),"",N16)</f>
        <v/>
      </c>
      <c r="AO16" s="220" t="str">
        <f aca="false">IF(OR($B16="",AB16="FAIL"),"",O16)</f>
        <v/>
      </c>
      <c r="AP16" s="221" t="str">
        <f aca="false">IFERROR(IF(OR(AP$2="",$B16=""),"",RANK(AC16,AC$3:AC$52,0)),"NR")</f>
        <v/>
      </c>
      <c r="AQ16" s="221" t="str">
        <f aca="false">IFERROR(IF(OR(AQ$2="",$B16=""),"",RANK(AD16,AD$3:AD$52,0)),"NR")</f>
        <v/>
      </c>
      <c r="AR16" s="221" t="str">
        <f aca="false">IFERROR(IF(OR(AR$2="",$B16=""),"",RANK(AE16,AE$3:AE$52,0)),"NR")</f>
        <v/>
      </c>
      <c r="AS16" s="221" t="str">
        <f aca="false">IFERROR(IF(OR(AS$2="",$B16=""),"",RANK(AF16,AF$3:AF$52,0)),"NR")</f>
        <v/>
      </c>
      <c r="AT16" s="221" t="str">
        <f aca="false">IFERROR(IF(OR(AT$2="",$B16=""),"",RANK(AG16,AG$3:AG$52,0)),"NR")</f>
        <v/>
      </c>
      <c r="AU16" s="221" t="str">
        <f aca="false">IFERROR(IF(OR(AU$2="",$B16=""),"",RANK(AH16,AH$3:AH$52,0)),"NR")</f>
        <v/>
      </c>
      <c r="AV16" s="221" t="str">
        <f aca="false">IFERROR(IF(OR(AV$2="",$B16=""),"",RANK(AI16,AI$3:AI$52,0)),"NR")</f>
        <v/>
      </c>
      <c r="AW16" s="221" t="str">
        <f aca="false">IFERROR(IF(OR(AW$2="",$B16=""),"",RANK(AJ16,AJ$3:AJ$52,0)),"NR")</f>
        <v/>
      </c>
      <c r="AX16" s="221" t="str">
        <f aca="false">IFERROR(IF(OR(AX$2="",$B16=""),"",RANK(AK16,AK$3:AK$52,0)),"NR")</f>
        <v/>
      </c>
      <c r="AY16" s="221" t="str">
        <f aca="false">IFERROR(IF(OR(AY$2="",$B16=""),"",RANK(AL16,AL$3:AL$52,0)),"NR")</f>
        <v/>
      </c>
      <c r="AZ16" s="221" t="str">
        <f aca="false">IFERROR(IF(OR(AZ$2="",$B16=""),"",RANK(AM16,AM$3:AM$52,0)),"NR")</f>
        <v/>
      </c>
      <c r="BA16" s="221" t="str">
        <f aca="false">IFERROR(IF(OR(BA$2="",$B16=""),"",RANK(AN16,AN$3:AN$52,0)),"NR")</f>
        <v/>
      </c>
      <c r="BB16" s="211" t="str">
        <f aca="false">IFERROR(IF($B16="","",RANK(AO16,AO$3:AO$52,0)),"NR")</f>
        <v/>
      </c>
      <c r="BC16" s="222" t="str">
        <f aca="false">IF(OR($B16="",BC$2=""),"",SUMIFS(INDEX(Tbl_Marks,MATCH($B16,Tbl_Student_Names,0),),Entry!$A$4:$EP$4,BC$2,Entry!$A$5:$EP$5,BC$1) / SUMIFS(Entry!$C$6:$EP$6,Entry!$C$4:$EP$4,BC$2,Entry!$C$5:$EP$5,BC$1))</f>
        <v/>
      </c>
      <c r="BD16" s="222" t="str">
        <f aca="false">IF(OR($B16="",BD$2=""),"",SUMIFS(INDEX(Tbl_Marks,MATCH($B16,Tbl_Student_Names,0),),Entry!$A$4:$EP$4,BD$2,Entry!$A$5:$EP$5,BD$1) / SUMIFS(Entry!$C$6:$EP$6,Entry!$C$4:$EP$4,BD$2,Entry!$C$5:$EP$5,BD$1))</f>
        <v/>
      </c>
      <c r="BE16" s="222" t="str">
        <f aca="false">IF(OR($B16="",BE$2=""),"",SUMIFS(INDEX(Tbl_Marks,MATCH($B16,Tbl_Student_Names,0),),Entry!$A$4:$EP$4,BE$2,Entry!$A$5:$EP$5,BE$1) / SUMIFS(Entry!$C$6:$EP$6,Entry!$C$4:$EP$4,BE$2,Entry!$C$5:$EP$5,BE$1))</f>
        <v/>
      </c>
      <c r="BF16" s="222" t="str">
        <f aca="false">IF(OR($B16="",BF$2=""),"",SUMIFS(INDEX(Tbl_Marks,MATCH($B16,Tbl_Student_Names,0),),Entry!$A$4:$EP$4,BF$2,Entry!$A$5:$EP$5,BF$1) / SUMIFS(Entry!$C$6:$EP$6,Entry!$C$4:$EP$4,BF$2,Entry!$C$5:$EP$5,BF$1))</f>
        <v/>
      </c>
      <c r="BG16" s="222" t="str">
        <f aca="false">IF(OR($B16="",BG$2=""),"",SUMIFS(INDEX(Tbl_Marks,MATCH($B16,Tbl_Student_Names,0),),Entry!$A$4:$EP$4,BG$2,Entry!$A$5:$EP$5,BG$1) / SUMIFS(Entry!$C$6:$EP$6,Entry!$C$4:$EP$4,BG$2,Entry!$C$5:$EP$5,BG$1))</f>
        <v/>
      </c>
      <c r="BH16" s="222" t="str">
        <f aca="false">IF(OR($B16="",BH$2=""),"",SUMIFS(INDEX(Tbl_Marks,MATCH($B16,Tbl_Student_Names,0),),Entry!$A$4:$EP$4,BH$2,Entry!$A$5:$EP$5,BH$1) / SUMIFS(Entry!$C$6:$EP$6,Entry!$C$4:$EP$4,BH$2,Entry!$C$5:$EP$5,BH$1))</f>
        <v/>
      </c>
      <c r="BI16" s="222" t="str">
        <f aca="false">IF(OR($B16="",BI$2=""),"",SUMIFS(INDEX(Tbl_Marks,MATCH($B16,Tbl_Student_Names,0),),Entry!$A$4:$EP$4,BI$2,Entry!$A$5:$EP$5,BI$1) / SUMIFS(Entry!$C$6:$EP$6,Entry!$C$4:$EP$4,BI$2,Entry!$C$5:$EP$5,BI$1))</f>
        <v/>
      </c>
      <c r="BJ16" s="222" t="str">
        <f aca="false">IF(OR($B16="",BJ$2=""),"",SUMIFS(INDEX(Tbl_Marks,MATCH($B16,Tbl_Student_Names,0),),Entry!$A$4:$EP$4,BJ$2,Entry!$A$5:$EP$5,BJ$1) / SUMIFS(Entry!$C$6:$EP$6,Entry!$C$4:$EP$4,BJ$2,Entry!$C$5:$EP$5,BJ$1))</f>
        <v/>
      </c>
      <c r="BK16" s="222" t="str">
        <f aca="false">IF(OR($B16="",BK$2=""),"",SUMIFS(INDEX(Tbl_Marks,MATCH($B16,Tbl_Student_Names,0),),Entry!$A$4:$EP$4,BK$2,Entry!$A$5:$EP$5,BK$1) / SUMIFS(Entry!$C$6:$EP$6,Entry!$C$4:$EP$4,BK$2,Entry!$C$5:$EP$5,BK$1))</f>
        <v/>
      </c>
      <c r="BL16" s="222" t="str">
        <f aca="false">IF(OR($B16="",BL$2=""),"",SUMIFS(INDEX(Tbl_Marks,MATCH($B16,Tbl_Student_Names,0),),Entry!$A$4:$EP$4,BL$2,Entry!$A$5:$EP$5,BL$1) / SUMIFS(Entry!$C$6:$EP$6,Entry!$C$4:$EP$4,BL$2,Entry!$C$5:$EP$5,BL$1))</f>
        <v/>
      </c>
      <c r="BM16" s="222" t="str">
        <f aca="false">IF(OR($B16="",BM$2=""),"",SUMIFS(INDEX(Tbl_Marks,MATCH($B16,Tbl_Student_Names,0),),Entry!$A$4:$EP$4,BM$2,Entry!$A$5:$EP$5,BM$1) / SUMIFS(Entry!$C$6:$EP$6,Entry!$C$4:$EP$4,BM$2,Entry!$C$5:$EP$5,BM$1))</f>
        <v/>
      </c>
      <c r="BN16" s="222" t="str">
        <f aca="false">IF(OR($B16="",BN$2=""),"",SUMIFS(INDEX(Tbl_Marks,MATCH($B16,Tbl_Student_Names,0),),Entry!$A$4:$EP$4,BN$2,Entry!$A$5:$EP$5,BN$1) / SUMIFS(Entry!$C$6:$EP$6,Entry!$C$4:$EP$4,BN$2,Entry!$C$5:$EP$5,BN$1))</f>
        <v/>
      </c>
      <c r="BO16" s="222" t="str">
        <f aca="false">IF(OR($B16="",BO$2=""),"",SUMIFS(INDEX(Tbl_Marks,MATCH($B16,Tbl_Student_Names,0),),Entry!$A$4:$EP$4,BO$2,Entry!$A$5:$EP$5,BO$1) / SUMIFS(Entry!$C$6:$EP$6,Entry!$C$4:$EP$4,BO$2,Entry!$C$5:$EP$5,BO$1))</f>
        <v/>
      </c>
      <c r="BP16" s="222" t="str">
        <f aca="false">IF(OR($B16="",BP$2=""),"",SUMIFS(INDEX(Tbl_Marks,MATCH($B16,Tbl_Student_Names,0),),Entry!$A$4:$EP$4,BP$2,Entry!$A$5:$EP$5,BP$1) / SUMIFS(Entry!$C$6:$EP$6,Entry!$C$4:$EP$4,BP$2,Entry!$C$5:$EP$5,BP$1))</f>
        <v/>
      </c>
      <c r="BQ16" s="222" t="str">
        <f aca="false">IF(OR($B16="",BQ$2=""),"",SUMIFS(INDEX(Tbl_Marks,MATCH($B16,Tbl_Student_Names,0),),Entry!$A$4:$EP$4,BQ$2,Entry!$A$5:$EP$5,BQ$1) / SUMIFS(Entry!$C$6:$EP$6,Entry!$C$4:$EP$4,BQ$2,Entry!$C$5:$EP$5,BQ$1))</f>
        <v/>
      </c>
      <c r="BR16" s="222" t="str">
        <f aca="false">IF(OR($B16="",BR$2=""),"",SUMIFS(INDEX(Tbl_Marks,MATCH($B16,Tbl_Student_Names,0),),Entry!$A$4:$EP$4,BR$2,Entry!$A$5:$EP$5,BR$1) / SUMIFS(Entry!$C$6:$EP$6,Entry!$C$4:$EP$4,BR$2,Entry!$C$5:$EP$5,BR$1))</f>
        <v/>
      </c>
      <c r="BS16" s="222" t="str">
        <f aca="false">IF(OR($B16="",BS$2=""),"",SUMIFS(INDEX(Tbl_Marks,MATCH($B16,Tbl_Student_Names,0),),Entry!$A$4:$EP$4,BS$2,Entry!$A$5:$EP$5,BS$1) / SUMIFS(Entry!$C$6:$EP$6,Entry!$C$4:$EP$4,BS$2,Entry!$C$5:$EP$5,BS$1))</f>
        <v/>
      </c>
      <c r="BT16" s="222" t="str">
        <f aca="false">IF(OR($B16="",BT$2=""),"",SUMIFS(INDEX(Tbl_Marks,MATCH($B16,Tbl_Student_Names,0),),Entry!$A$4:$EP$4,BT$2,Entry!$A$5:$EP$5,BT$1) / SUMIFS(Entry!$C$6:$EP$6,Entry!$C$4:$EP$4,BT$2,Entry!$C$5:$EP$5,BT$1))</f>
        <v/>
      </c>
      <c r="BU16" s="222" t="str">
        <f aca="false">IF(OR($B16="",BU$2=""),"",SUMIFS(INDEX(Tbl_Marks,MATCH($B16,Tbl_Student_Names,0),),Entry!$A$4:$EP$4,BU$2,Entry!$A$5:$EP$5,BU$1) / SUMIFS(Entry!$C$6:$EP$6,Entry!$C$4:$EP$4,BU$2,Entry!$C$5:$EP$5,BU$1))</f>
        <v/>
      </c>
      <c r="BV16" s="222" t="str">
        <f aca="false">IF(OR($B16="",BV$2=""),"",SUMIFS(INDEX(Tbl_Marks,MATCH($B16,Tbl_Student_Names,0),),Entry!$A$4:$EP$4,BV$2,Entry!$A$5:$EP$5,BV$1) / SUMIFS(Entry!$C$6:$EP$6,Entry!$C$4:$EP$4,BV$2,Entry!$C$5:$EP$5,BV$1))</f>
        <v/>
      </c>
      <c r="BW16" s="222" t="str">
        <f aca="false">IF(OR($B16="",BW$2=""),"",SUMIFS(INDEX(Tbl_Marks,MATCH($B16,Tbl_Student_Names,0),),Entry!$A$4:$EP$4,BW$2,Entry!$A$5:$EP$5,BW$1) / SUMIFS(Entry!$C$6:$EP$6,Entry!$C$4:$EP$4,BW$2,Entry!$C$5:$EP$5,BW$1))</f>
        <v/>
      </c>
      <c r="BX16" s="222" t="str">
        <f aca="false">IF(OR($B16="",BX$2=""),"",SUMIFS(INDEX(Tbl_Marks,MATCH($B16,Tbl_Student_Names,0),),Entry!$A$4:$EP$4,BX$2,Entry!$A$5:$EP$5,BX$1) / SUMIFS(Entry!$C$6:$EP$6,Entry!$C$4:$EP$4,BX$2,Entry!$C$5:$EP$5,BX$1))</f>
        <v/>
      </c>
      <c r="BY16" s="222" t="str">
        <f aca="false">IF(OR($B16="",BY$2=""),"",SUMIFS(INDEX(Tbl_Marks,MATCH($B16,Tbl_Student_Names,0),),Entry!$A$4:$EP$4,BY$2,Entry!$A$5:$EP$5,BY$1) / SUMIFS(Entry!$C$6:$EP$6,Entry!$C$4:$EP$4,BY$2,Entry!$C$5:$EP$5,BY$1))</f>
        <v/>
      </c>
      <c r="BZ16" s="222" t="str">
        <f aca="false">IF(OR($B16="",BZ$2=""),"",SUMIFS(INDEX(Tbl_Marks,MATCH($B16,Tbl_Student_Names,0),),Entry!$A$4:$EP$4,BZ$2,Entry!$A$5:$EP$5,BZ$1) / SUMIFS(Entry!$C$6:$EP$6,Entry!$C$4:$EP$4,BZ$2,Entry!$C$5:$EP$5,BZ$1))</f>
        <v/>
      </c>
      <c r="CA16" s="222" t="str">
        <f aca="false">IF(OR($B16="",CA$2=""),"",SUMIFS(INDEX(Tbl_Marks,MATCH($B16,Tbl_Student_Names,0),),Entry!$A$4:$EP$4,CA$2,Entry!$A$5:$EP$5,CA$1) / SUMIFS(Entry!$C$6:$EP$6,Entry!$C$4:$EP$4,CA$2,Entry!$C$5:$EP$5,CA$1))</f>
        <v/>
      </c>
      <c r="CB16" s="222" t="str">
        <f aca="false">IF(OR($B16="",CB$2=""),"",SUMIFS(INDEX(Tbl_Marks,MATCH($B16,Tbl_Student_Names,0),),Entry!$A$4:$EP$4,CB$2,Entry!$A$5:$EP$5,CB$1) / SUMIFS(Entry!$C$6:$EP$6,Entry!$C$4:$EP$4,CB$2,Entry!$C$5:$EP$5,CB$1))</f>
        <v/>
      </c>
      <c r="CC16" s="222" t="str">
        <f aca="false">IF(OR($B16="",CC$2=""),"",SUMIFS(INDEX(Tbl_Marks,MATCH($B16,Tbl_Student_Names,0),),Entry!$A$4:$EP$4,CC$2,Entry!$A$5:$EP$5,CC$1) / SUMIFS(Entry!$C$6:$EP$6,Entry!$C$4:$EP$4,CC$2,Entry!$C$5:$EP$5,CC$1))</f>
        <v/>
      </c>
      <c r="CD16" s="222" t="str">
        <f aca="false">IF(OR($B16="",CD$2=""),"",SUMIFS(INDEX(Tbl_Marks,MATCH($B16,Tbl_Student_Names,0),),Entry!$A$4:$EP$4,CD$2,Entry!$A$5:$EP$5,CD$1) / SUMIFS(Entry!$C$6:$EP$6,Entry!$C$4:$EP$4,CD$2,Entry!$C$5:$EP$5,CD$1))</f>
        <v/>
      </c>
      <c r="CE16" s="222" t="str">
        <f aca="false">IF(OR($B16="",CE$2=""),"",SUMIFS(INDEX(Tbl_Marks,MATCH($B16,Tbl_Student_Names,0),),Entry!$A$4:$EP$4,CE$2,Entry!$A$5:$EP$5,CE$1) / SUMIFS(Entry!$C$6:$EP$6,Entry!$C$4:$EP$4,CE$2,Entry!$C$5:$EP$5,CE$1))</f>
        <v/>
      </c>
      <c r="CF16" s="222" t="str">
        <f aca="false">IF(OR($B16="",CF$2=""),"",SUMIFS(INDEX(Tbl_Marks,MATCH($B16,Tbl_Student_Names,0),),Entry!$A$4:$EP$4,CF$2,Entry!$A$5:$EP$5,CF$1) / SUMIFS(Entry!$C$6:$EP$6,Entry!$C$4:$EP$4,CF$2,Entry!$C$5:$EP$5,CF$1))</f>
        <v/>
      </c>
      <c r="CG16" s="222" t="str">
        <f aca="false">IF(OR($B16="",CG$2=""),"",SUMIFS(INDEX(Tbl_Marks,MATCH($B16,Tbl_Student_Names,0),),Entry!$A$4:$EP$4,CG$2,Entry!$A$5:$EP$5,CG$1) / SUMIFS(Entry!$C$6:$EP$6,Entry!$C$4:$EP$4,CG$2,Entry!$C$5:$EP$5,CG$1))</f>
        <v/>
      </c>
      <c r="CH16" s="222" t="str">
        <f aca="false">IF(OR($B16="",CH$2=""),"",SUMIFS(INDEX(Tbl_Marks,MATCH($B16,Tbl_Student_Names,0),),Entry!$A$4:$EP$4,CH$2,Entry!$A$5:$EP$5,CH$1) / SUMIFS(Entry!$C$6:$EP$6,Entry!$C$4:$EP$4,CH$2,Entry!$C$5:$EP$5,CH$1))</f>
        <v/>
      </c>
      <c r="CI16" s="222" t="str">
        <f aca="false">IF(OR($B16="",CI$2=""),"",SUMIFS(INDEX(Tbl_Marks,MATCH($B16,Tbl_Student_Names,0),),Entry!$A$4:$EP$4,CI$2,Entry!$A$5:$EP$5,CI$1) / SUMIFS(Entry!$C$6:$EP$6,Entry!$C$4:$EP$4,CI$2,Entry!$C$5:$EP$5,CI$1))</f>
        <v/>
      </c>
      <c r="CJ16" s="222" t="str">
        <f aca="false">IF(OR($B16="",CJ$2=""),"",SUMIFS(INDEX(Tbl_Marks,MATCH($B16,Tbl_Student_Names,0),),Entry!$A$4:$EP$4,CJ$2,Entry!$A$5:$EP$5,CJ$1) / SUMIFS(Entry!$C$6:$EP$6,Entry!$C$4:$EP$4,CJ$2,Entry!$C$5:$EP$5,CJ$1))</f>
        <v/>
      </c>
      <c r="CK16" s="222" t="str">
        <f aca="false">IF(OR($B16="",CK$2=""),"",SUMIFS(INDEX(Tbl_Marks,MATCH($B16,Tbl_Student_Names,0),),Entry!$A$4:$EP$4,CK$2,Entry!$A$5:$EP$5,CK$1) / SUMIFS(Entry!$C$6:$EP$6,Entry!$C$4:$EP$4,CK$2,Entry!$C$5:$EP$5,CK$1))</f>
        <v/>
      </c>
      <c r="CL16" s="222" t="str">
        <f aca="false">IF(OR($B16="",CL$2=""),"",SUMIFS(INDEX(Tbl_Marks,MATCH($B16,Tbl_Student_Names,0),),Entry!$A$4:$EP$4,CL$2,Entry!$A$5:$EP$5,CL$1) / SUMIFS(Entry!$C$6:$EP$6,Entry!$C$4:$EP$4,CL$2,Entry!$C$5:$EP$5,CL$1))</f>
        <v/>
      </c>
      <c r="CM16" s="222" t="str">
        <f aca="false">IF(OR($B16="",CM$2=""),"",SUMIFS(INDEX(Tbl_Marks,MATCH($B16,Tbl_Student_Names,0),),Entry!$A$4:$EP$4,CM$2,Entry!$A$5:$EP$5,CM$1) / SUMIFS(Entry!$C$6:$EP$6,Entry!$C$4:$EP$4,CM$2,Entry!$C$5:$EP$5,CM$1))</f>
        <v/>
      </c>
      <c r="CN16" s="222" t="str">
        <f aca="false">IF(OR($B16="",CN$2=""),"",SUMIFS(INDEX(Tbl_Marks,MATCH($B16,Tbl_Student_Names,0),),Entry!$A$4:$EP$4,CN$2,Entry!$A$5:$EP$5,CN$1) / SUMIFS(Entry!$C$6:$EP$6,Entry!$C$4:$EP$4,CN$2,Entry!$C$5:$EP$5,CN$1))</f>
        <v/>
      </c>
      <c r="CO16" s="222" t="str">
        <f aca="false">IF(OR($B16="",CO$2=""),"",SUMIFS(INDEX(Tbl_Marks,MATCH($B16,Tbl_Student_Names,0),),Entry!$A$4:$EP$4,CO$2,Entry!$A$5:$EP$5,CO$1) / SUMIFS(Entry!$C$6:$EP$6,Entry!$C$4:$EP$4,CO$2,Entry!$C$5:$EP$5,CO$1))</f>
        <v/>
      </c>
      <c r="CP16" s="222" t="str">
        <f aca="false">IF(OR($B16="",CP$2=""),"",SUMIFS(INDEX(Tbl_Marks,MATCH($B16,Tbl_Student_Names,0),),Entry!$A$4:$EP$4,CP$2,Entry!$A$5:$EP$5,CP$1) / SUMIFS(Entry!$C$6:$EP$6,Entry!$C$4:$EP$4,CP$2,Entry!$C$5:$EP$5,CP$1))</f>
        <v/>
      </c>
      <c r="CQ16" s="222" t="str">
        <f aca="false">IF(OR($B16="",CQ$2=""),"",SUMIFS(INDEX(Tbl_Marks,MATCH($B16,Tbl_Student_Names,0),),Entry!$A$4:$EP$4,CQ$2,Entry!$A$5:$EP$5,CQ$1) / SUMIFS(Entry!$C$6:$EP$6,Entry!$C$4:$EP$4,CQ$2,Entry!$C$5:$EP$5,CQ$1))</f>
        <v/>
      </c>
      <c r="CR16" s="222" t="str">
        <f aca="false">IF(OR($B16="",CR$2=""),"",SUMIFS(INDEX(Tbl_Marks,MATCH($B16,Tbl_Student_Names,0),),Entry!$A$4:$EP$4,CR$2,Entry!$A$5:$EP$5,CR$1) / SUMIFS(Entry!$C$6:$EP$6,Entry!$C$4:$EP$4,CR$2,Entry!$C$5:$EP$5,CR$1))</f>
        <v/>
      </c>
      <c r="CS16" s="222" t="str">
        <f aca="false">IF(OR($B16="",CS$2=""),"",SUMIFS(INDEX(Tbl_Marks,MATCH($B16,Tbl_Student_Names,0),),Entry!$A$4:$EP$4,CS$2,Entry!$A$5:$EP$5,CS$1) / SUMIFS(Entry!$C$6:$EP$6,Entry!$C$4:$EP$4,CS$2,Entry!$C$5:$EP$5,CS$1))</f>
        <v/>
      </c>
      <c r="CT16" s="222" t="str">
        <f aca="false">IF(OR($B16="",CT$2=""),"",SUMIFS(INDEX(Tbl_Marks,MATCH($B16,Tbl_Student_Names,0),),Entry!$A$4:$EP$4,CT$2,Entry!$A$5:$EP$5,CT$1) / SUMIFS(Entry!$C$6:$EP$6,Entry!$C$4:$EP$4,CT$2,Entry!$C$5:$EP$5,CT$1))</f>
        <v/>
      </c>
      <c r="CU16" s="222" t="str">
        <f aca="false">IF(OR($B16="",CU$2=""),"",SUMIFS(INDEX(Tbl_Marks,MATCH($B16,Tbl_Student_Names,0),),Entry!$A$4:$EP$4,CU$2,Entry!$A$5:$EP$5,CU$1) / SUMIFS(Entry!$C$6:$EP$6,Entry!$C$4:$EP$4,CU$2,Entry!$C$5:$EP$5,CU$1))</f>
        <v/>
      </c>
      <c r="CV16" s="222" t="str">
        <f aca="false">IF(OR($B16="",CV$2=""),"",SUMIFS(INDEX(Tbl_Marks,MATCH($B16,Tbl_Student_Names,0),),Entry!$A$4:$EP$4,CV$2,Entry!$A$5:$EP$5,CV$1) / SUMIFS(Entry!$C$6:$EP$6,Entry!$C$4:$EP$4,CV$2,Entry!$C$5:$EP$5,CV$1))</f>
        <v/>
      </c>
      <c r="CW16" s="222" t="str">
        <f aca="false">IF(OR($B16="",CW$2=""),"",SUMIFS(INDEX(Tbl_Marks,MATCH($B16,Tbl_Student_Names,0),),Entry!$A$4:$EP$4,CW$2,Entry!$A$5:$EP$5,CW$1) / SUMIFS(Entry!$C$6:$EP$6,Entry!$C$4:$EP$4,CW$2,Entry!$C$5:$EP$5,CW$1))</f>
        <v/>
      </c>
      <c r="CX16" s="222" t="str">
        <f aca="false">IF(OR($B16="",CX$2=""),"",SUMIFS(INDEX(Tbl_Marks,MATCH($B16,Tbl_Student_Names,0),),Entry!$A$4:$EP$4,CX$2,Entry!$A$5:$EP$5,CX$1) / SUMIFS(Entry!$C$6:$EP$6,Entry!$C$4:$EP$4,CX$2,Entry!$C$5:$EP$5,CX$1))</f>
        <v/>
      </c>
      <c r="CY16" s="222" t="str">
        <f aca="false">IF(OR($B16="",CY$2=""),"",SUMIFS(INDEX(Tbl_Marks,MATCH($B16,Tbl_Student_Names,0),),Entry!$A$4:$EP$4,CY$2,Entry!$A$5:$EP$5,CY$1) / SUMIFS(Entry!$C$6:$EP$6,Entry!$C$4:$EP$4,CY$2,Entry!$C$5:$EP$5,CY$1))</f>
        <v/>
      </c>
      <c r="CZ16" s="222" t="str">
        <f aca="false">IF(OR($B16="",CZ$2=""),"",SUMIFS(INDEX(Tbl_Marks,MATCH($B16,Tbl_Student_Names,0),),Entry!$A$4:$EP$4,CZ$2,Entry!$A$5:$EP$5,CZ$1) / SUMIFS(Entry!$C$6:$EP$6,Entry!$C$4:$EP$4,CZ$2,Entry!$C$5:$EP$5,CZ$1))</f>
        <v/>
      </c>
      <c r="DA16" s="222" t="str">
        <f aca="false">IF(OR($B16="",DA$2=""),"",SUMIFS(INDEX(Tbl_Marks,MATCH($B16,Tbl_Student_Names,0),),Entry!$A$4:$EP$4,DA$2,Entry!$A$5:$EP$5,DA$1) / SUMIFS(Entry!$C$6:$EP$6,Entry!$C$4:$EP$4,DA$2,Entry!$C$5:$EP$5,DA$1))</f>
        <v/>
      </c>
      <c r="DB16" s="222" t="str">
        <f aca="false">IF(OR($B16="",DB$2=""),"",SUMIFS(INDEX(Tbl_Marks,MATCH($B16,Tbl_Student_Names,0),),Entry!$A$4:$EP$4,DB$2,Entry!$A$5:$EP$5,DB$1) / SUMIFS(Entry!$C$6:$EP$6,Entry!$C$4:$EP$4,DB$2,Entry!$C$5:$EP$5,DB$1))</f>
        <v/>
      </c>
      <c r="DC16" s="222" t="str">
        <f aca="false">IF(OR($B16="",DC$2=""),"",SUMIFS(INDEX(Tbl_Marks,MATCH($B16,Tbl_Student_Names,0),),Entry!$A$4:$EP$4,DC$2,Entry!$A$5:$EP$5,DC$1) / SUMIFS(Entry!$C$6:$EP$6,Entry!$C$4:$EP$4,DC$2,Entry!$C$5:$EP$5,DC$1))</f>
        <v/>
      </c>
      <c r="DD16" s="222" t="str">
        <f aca="false">IF(OR($B16="",DD$2=""),"",SUMIFS(INDEX(Tbl_Marks,MATCH($B16,Tbl_Student_Names,0),),Entry!$A$4:$EP$4,DD$2,Entry!$A$5:$EP$5,DD$1) / SUMIFS(Entry!$C$6:$EP$6,Entry!$C$4:$EP$4,DD$2,Entry!$C$5:$EP$5,DD$1))</f>
        <v/>
      </c>
      <c r="DE16" s="222" t="str">
        <f aca="false">IF(OR($B16="",DE$2=""),"",SUMIFS(INDEX(Tbl_Marks,MATCH($B16,Tbl_Student_Names,0),),Entry!$A$4:$EP$4,DE$2,Entry!$A$5:$EP$5,DE$1) / SUMIFS(Entry!$C$6:$EP$6,Entry!$C$4:$EP$4,DE$2,Entry!$C$5:$EP$5,DE$1))</f>
        <v/>
      </c>
      <c r="DF16" s="222" t="str">
        <f aca="false">IF(OR($B16="",DF$2=""),"",SUMIFS(INDEX(Tbl_Marks,MATCH($B16,Tbl_Student_Names,0),),Entry!$A$4:$EP$4,DF$2,Entry!$A$5:$EP$5,DF$1) / SUMIFS(Entry!$C$6:$EP$6,Entry!$C$4:$EP$4,DF$2,Entry!$C$5:$EP$5,DF$1))</f>
        <v/>
      </c>
      <c r="DG16" s="222" t="str">
        <f aca="false">IF(OR($B16="",DG$2=""),"",SUMIFS(INDEX(Tbl_Marks,MATCH($B16,Tbl_Student_Names,0),),Entry!$A$4:$EP$4,DG$2,Entry!$A$5:$EP$5,DG$1) / SUMIFS(Entry!$C$6:$EP$6,Entry!$C$4:$EP$4,DG$2,Entry!$C$5:$EP$5,DG$1))</f>
        <v/>
      </c>
      <c r="DH16" s="222" t="str">
        <f aca="false">IF(OR($B16="",DH$2=""),"",SUMIFS(INDEX(Tbl_Marks,MATCH($B16,Tbl_Student_Names,0),),Entry!$A$4:$EP$4,DH$2,Entry!$A$5:$EP$5,DH$1) / SUMIFS(Entry!$C$6:$EP$6,Entry!$C$4:$EP$4,DH$2,Entry!$C$5:$EP$5,DH$1))</f>
        <v/>
      </c>
      <c r="DI16" s="222" t="str">
        <f aca="false">IF(OR($B16="",DI$2=""),"",SUMIFS(INDEX(Tbl_Marks,MATCH($B16,Tbl_Student_Names,0),),Entry!$A$4:$EP$4,DI$2,Entry!$A$5:$EP$5,DI$1) / SUMIFS(Entry!$C$6:$EP$6,Entry!$C$4:$EP$4,DI$2,Entry!$C$5:$EP$5,DI$1))</f>
        <v/>
      </c>
      <c r="DJ16" s="222" t="str">
        <f aca="false">IF(OR($B16="",DJ$2=""),"",SUMIFS(INDEX(Tbl_Marks,MATCH($B16,Tbl_Student_Names,0),),Entry!$A$4:$EP$4,DJ$2,Entry!$A$5:$EP$5,DJ$1) / SUMIFS(Entry!$C$6:$EP$6,Entry!$C$4:$EP$4,DJ$2,Entry!$C$5:$EP$5,DJ$1))</f>
        <v/>
      </c>
      <c r="DK16" s="222" t="str">
        <f aca="false">IF(OR($B16="",DK$2=""),"",SUMIFS(INDEX(Tbl_Marks,MATCH($B16,Tbl_Student_Names,0),),Entry!$A$4:$EP$4,DK$2,Entry!$A$5:$EP$5,DK$1) / SUMIFS(Entry!$C$6:$EP$6,Entry!$C$4:$EP$4,DK$2,Entry!$C$5:$EP$5,DK$1))</f>
        <v/>
      </c>
      <c r="DL16" s="222" t="str">
        <f aca="false">IF(OR($B16="",DL$2=""),"",SUMIFS(INDEX(Tbl_Marks,MATCH($B16,Tbl_Student_Names,0),),Entry!$A$4:$EP$4,DL$2,Entry!$A$5:$EP$5,DL$1) / SUMIFS(Entry!$C$6:$EP$6,Entry!$C$4:$EP$4,DL$2,Entry!$C$5:$EP$5,DL$1))</f>
        <v/>
      </c>
      <c r="DM16" s="222" t="str">
        <f aca="false">IF(OR($B16="",DM$2=""),"",SUMIFS(INDEX(Tbl_Marks,MATCH($B16,Tbl_Student_Names,0),),Entry!$A$4:$EP$4,DM$2,Entry!$A$5:$EP$5,DM$1) / SUMIFS(Entry!$C$6:$EP$6,Entry!$C$4:$EP$4,DM$2,Entry!$C$5:$EP$5,DM$1))</f>
        <v/>
      </c>
      <c r="DN16" s="222" t="str">
        <f aca="false">IF(OR($B16="",DN$2=""),"",SUMIFS(INDEX(Tbl_Marks,MATCH($B16,Tbl_Student_Names,0),),Entry!$A$4:$EP$4,DN$2,Entry!$A$5:$EP$5,DN$1) / SUMIFS(Entry!$C$6:$EP$6,Entry!$C$4:$EP$4,DN$2,Entry!$C$5:$EP$5,DN$1))</f>
        <v/>
      </c>
      <c r="DO16" s="222" t="str">
        <f aca="false">IF(OR($B16="",DO$2=""),"",SUMIFS(INDEX(Tbl_Marks,MATCH($B16,Tbl_Student_Names,0),),Entry!$A$4:$EP$4,DO$2,Entry!$A$5:$EP$5,DO$1) / SUMIFS(Entry!$C$6:$EP$6,Entry!$C$4:$EP$4,DO$2,Entry!$C$5:$EP$5,DO$1))</f>
        <v/>
      </c>
      <c r="DP16" s="222" t="str">
        <f aca="false">IF(OR($B16="",DP$2=""),"",SUMIFS(INDEX(Tbl_Marks,MATCH($B16,Tbl_Student_Names,0),),Entry!$A$4:$EP$4,DP$2,Entry!$A$5:$EP$5,DP$1) / SUMIFS(Entry!$C$6:$EP$6,Entry!$C$4:$EP$4,DP$2,Entry!$C$5:$EP$5,DP$1))</f>
        <v/>
      </c>
      <c r="DQ16" s="222" t="str">
        <f aca="false">IF(OR($B16="",DQ$2=""),"",SUMIFS(INDEX(Tbl_Marks,MATCH($B16,Tbl_Student_Names,0),),Entry!$A$4:$EP$4,DQ$2,Entry!$A$5:$EP$5,DQ$1) / SUMIFS(Entry!$C$6:$EP$6,Entry!$C$4:$EP$4,DQ$2,Entry!$C$5:$EP$5,DQ$1))</f>
        <v/>
      </c>
      <c r="DR16" s="222" t="str">
        <f aca="false">IF(OR($B16="",DR$2=""),"",SUMIFS(INDEX(Tbl_Marks,MATCH($B16,Tbl_Student_Names,0),),Entry!$A$4:$EP$4,DR$2,Entry!$A$5:$EP$5,DR$1) / SUMIFS(Entry!$C$6:$EP$6,Entry!$C$4:$EP$4,DR$2,Entry!$C$5:$EP$5,DR$1))</f>
        <v/>
      </c>
      <c r="DS16" s="222" t="str">
        <f aca="false">IF(OR($B16="",DS$2=""),"",SUMIFS(INDEX(Tbl_Marks,MATCH($B16,Tbl_Student_Names,0),),Entry!$A$4:$EP$4,DS$2,Entry!$A$5:$EP$5,DS$1) / SUMIFS(Entry!$C$6:$EP$6,Entry!$C$4:$EP$4,DS$2,Entry!$C$5:$EP$5,DS$1))</f>
        <v/>
      </c>
      <c r="DT16" s="222" t="str">
        <f aca="false">IF(OR($B16="",DT$2=""),"",SUMIFS(INDEX(Tbl_Marks,MATCH($B16,Tbl_Student_Names,0),),Entry!$A$4:$EP$4,DT$2,Entry!$A$5:$EP$5,DT$1) / SUMIFS(Entry!$C$6:$EP$6,Entry!$C$4:$EP$4,DT$2,Entry!$C$5:$EP$5,DT$1))</f>
        <v/>
      </c>
      <c r="DU16" s="222" t="str">
        <f aca="false">IF(OR($B16="",DU$2=""),"",SUMIFS(INDEX(Tbl_Marks,MATCH($B16,Tbl_Student_Names,0),),Entry!$A$4:$EP$4,DU$2,Entry!$A$5:$EP$5,DU$1) / SUMIFS(Entry!$C$6:$EP$6,Entry!$C$4:$EP$4,DU$2,Entry!$C$5:$EP$5,DU$1))</f>
        <v/>
      </c>
      <c r="DV16" s="222" t="str">
        <f aca="false">IF(OR($B16="",DV$2=""),"",SUMIFS(INDEX(Tbl_Marks,MATCH($B16,Tbl_Student_Names,0),),Entry!$A$4:$EP$4,DV$2,Entry!$A$5:$EP$5,DV$1) / SUMIFS(Entry!$C$6:$EP$6,Entry!$C$4:$EP$4,DV$2,Entry!$C$5:$EP$5,DV$1))</f>
        <v/>
      </c>
      <c r="DW16" s="222" t="str">
        <f aca="false">IF(OR($B16="",DW$2=""),"",SUMIFS(INDEX(Tbl_Marks,MATCH($B16,Tbl_Student_Names,0),),Entry!$A$4:$EP$4,DW$2,Entry!$A$5:$EP$5,DW$1) / SUMIFS(Entry!$C$6:$EP$6,Entry!$C$4:$EP$4,DW$2,Entry!$C$5:$EP$5,DW$1))</f>
        <v/>
      </c>
      <c r="DX16" s="222" t="str">
        <f aca="false">IF(OR($B16="",DX$2=""),"",SUMIFS(INDEX(Tbl_Marks,MATCH($B16,Tbl_Student_Names,0),),Entry!$A$4:$EP$4,DX$2,Entry!$A$5:$EP$5,DX$1) / SUMIFS(Entry!$C$6:$EP$6,Entry!$C$4:$EP$4,DX$2,Entry!$C$5:$EP$5,DX$1))</f>
        <v/>
      </c>
      <c r="DY16" s="222" t="str">
        <f aca="false">IF(OR($B16="",DY$2=""),"",SUMIFS(INDEX(Tbl_Marks,MATCH($B16,Tbl_Student_Names,0),),Entry!$A$4:$EP$4,DY$2,Entry!$A$5:$EP$5,DY$1) / SUMIFS(Entry!$C$6:$EP$6,Entry!$C$4:$EP$4,DY$2,Entry!$C$5:$EP$5,DY$1))</f>
        <v/>
      </c>
      <c r="DZ16" s="222" t="str">
        <f aca="false">IF(OR($B16="",DZ$2=""),"",SUMIFS(INDEX(Tbl_Marks,MATCH($B16,Tbl_Student_Names,0),),Entry!$A$4:$EP$4,DZ$2,Entry!$A$5:$EP$5,DZ$1) / SUMIFS(Entry!$C$6:$EP$6,Entry!$C$4:$EP$4,DZ$2,Entry!$C$5:$EP$5,DZ$1))</f>
        <v/>
      </c>
      <c r="EA16" s="222" t="str">
        <f aca="false">IF(OR($B16="",EA$2=""),"",SUMIFS(INDEX(Tbl_Marks,MATCH($B16,Tbl_Student_Names,0),),Entry!$A$4:$EP$4,EA$2,Entry!$A$5:$EP$5,EA$1) / SUMIFS(Entry!$C$6:$EP$6,Entry!$C$4:$EP$4,EA$2,Entry!$C$5:$EP$5,EA$1))</f>
        <v/>
      </c>
      <c r="EB16" s="222" t="str">
        <f aca="false">IF(OR($B16="",EB$2=""),"",SUMIFS(INDEX(Tbl_Marks,MATCH($B16,Tbl_Student_Names,0),),Entry!$A$4:$EP$4,EB$2,Entry!$A$5:$EP$5,EB$1) / SUMIFS(Entry!$C$6:$EP$6,Entry!$C$4:$EP$4,EB$2,Entry!$C$5:$EP$5,EB$1))</f>
        <v/>
      </c>
      <c r="EC16" s="222" t="str">
        <f aca="false">IF(OR($B16="",EC$2=""),"",SUMIFS(INDEX(Tbl_Marks,MATCH($B16,Tbl_Student_Names,0),),Entry!$A$4:$EP$4,EC$2,Entry!$A$5:$EP$5,EC$1) / SUMIFS(Entry!$C$6:$EP$6,Entry!$C$4:$EP$4,EC$2,Entry!$C$5:$EP$5,EC$1))</f>
        <v/>
      </c>
      <c r="ED16" s="222" t="str">
        <f aca="false">IF(OR($B16="",ED$2=""),"",SUMIFS(INDEX(Tbl_Marks,MATCH($B16,Tbl_Student_Names,0),),Entry!$A$4:$EP$4,ED$2,Entry!$A$5:$EP$5,ED$1) / SUMIFS(Entry!$C$6:$EP$6,Entry!$C$4:$EP$4,ED$2,Entry!$C$5:$EP$5,ED$1))</f>
        <v/>
      </c>
      <c r="EE16" s="222" t="str">
        <f aca="false">IF(OR($B16="",EE$2=""),"",SUMIFS(INDEX(Tbl_Marks,MATCH($B16,Tbl_Student_Names,0),),Entry!$A$4:$EP$4,EE$2,Entry!$A$5:$EP$5,EE$1) / SUMIFS(Entry!$C$6:$EP$6,Entry!$C$4:$EP$4,EE$2,Entry!$C$5:$EP$5,EE$1))</f>
        <v/>
      </c>
      <c r="EF16" s="222" t="str">
        <f aca="false">IF(OR($B16="",EF$2=""),"",SUMIFS(INDEX(Tbl_Marks,MATCH($B16,Tbl_Student_Names,0),),Entry!$A$4:$EP$4,EF$2,Entry!$A$5:$EP$5,EF$1) / SUMIFS(Entry!$C$6:$EP$6,Entry!$C$4:$EP$4,EF$2,Entry!$C$5:$EP$5,EF$1))</f>
        <v/>
      </c>
      <c r="EG16" s="222" t="str">
        <f aca="false">IF(OR($B16="",EG$2=""),"",SUMIFS(INDEX(Tbl_Marks,MATCH($B16,Tbl_Student_Names,0),),Entry!$A$4:$EP$4,EG$2,Entry!$A$5:$EP$5,EG$1) / SUMIFS(Entry!$C$6:$EP$6,Entry!$C$4:$EP$4,EG$2,Entry!$C$5:$EP$5,EG$1))</f>
        <v/>
      </c>
      <c r="EH16" s="222" t="str">
        <f aca="false">IF(OR($B16="",EH$2=""),"",SUMIFS(INDEX(Tbl_Marks,MATCH($B16,Tbl_Student_Names,0),),Entry!$A$4:$EP$4,EH$2,Entry!$A$5:$EP$5,EH$1) / SUMIFS(Entry!$C$6:$EP$6,Entry!$C$4:$EP$4,EH$2,Entry!$C$5:$EP$5,EH$1))</f>
        <v/>
      </c>
      <c r="EI16" s="222" t="str">
        <f aca="false">IF(OR($B16="",EI$2=""),"",SUMIFS(INDEX(Tbl_Marks,MATCH($B16,Tbl_Student_Names,0),),Entry!$A$4:$EP$4,EI$2,Entry!$A$5:$EP$5,EI$1) / SUMIFS(Entry!$C$6:$EP$6,Entry!$C$4:$EP$4,EI$2,Entry!$C$5:$EP$5,EI$1))</f>
        <v/>
      </c>
      <c r="EJ16" s="222" t="str">
        <f aca="false">IF(OR($B16="",EJ$2=""),"",SUMIFS(INDEX(Tbl_Marks,MATCH($B16,Tbl_Student_Names,0),),Entry!$A$4:$EP$4,EJ$2,Entry!$A$5:$EP$5,EJ$1) / SUMIFS(Entry!$C$6:$EP$6,Entry!$C$4:$EP$4,EJ$2,Entry!$C$5:$EP$5,EJ$1))</f>
        <v/>
      </c>
      <c r="EK16" s="222" t="str">
        <f aca="false">IF(OR($B16="",EK$2=""),"",SUMIFS(INDEX(Tbl_Marks,MATCH($B16,Tbl_Student_Names,0),),Entry!$A$4:$EP$4,EK$2,Entry!$A$5:$EP$5,EK$1) / SUMIFS(Entry!$C$6:$EP$6,Entry!$C$4:$EP$4,EK$2,Entry!$C$5:$EP$5,EK$1))</f>
        <v/>
      </c>
      <c r="EL16" s="222" t="str">
        <f aca="false">IF(OR($B16="",EL$2=""),"",SUMIFS(INDEX(Tbl_Marks,MATCH($B16,Tbl_Student_Names,0),),Entry!$A$4:$EP$4,EL$2,Entry!$A$5:$EP$5,EL$1) / SUMIFS(Entry!$C$6:$EP$6,Entry!$C$4:$EP$4,EL$2,Entry!$C$5:$EP$5,EL$1))</f>
        <v/>
      </c>
      <c r="EM16" s="222" t="str">
        <f aca="false">IF(OR($B16="",EM$2=""),"",SUMIFS(INDEX(Tbl_Marks,MATCH($B16,Tbl_Student_Names,0),),Entry!$A$4:$EP$4,EM$2,Entry!$A$5:$EP$5,EM$1) / SUMIFS(Entry!$C$6:$EP$6,Entry!$C$4:$EP$4,EM$2,Entry!$C$5:$EP$5,EM$1))</f>
        <v/>
      </c>
      <c r="EN16" s="222" t="str">
        <f aca="false">IF(OR($B16="",EN$2=""),"",SUMIFS(INDEX(Tbl_Marks,MATCH($B16,Tbl_Student_Names,0),),Entry!$A$4:$EP$4,EN$2,Entry!$A$5:$EP$5,EN$1) / SUMIFS(Entry!$C$6:$EP$6,Entry!$C$4:$EP$4,EN$2,Entry!$C$5:$EP$5,EN$1))</f>
        <v/>
      </c>
      <c r="EO16" s="222" t="str">
        <f aca="false">IF(OR($B16="",EO$2=""),"",SUMIFS(INDEX(Tbl_Marks,MATCH($B16,Tbl_Student_Names,0),),Entry!$A$4:$EP$4,EO$2,Entry!$A$5:$EP$5,EO$1) / SUMIFS(Entry!$C$6:$EP$6,Entry!$C$4:$EP$4,EO$2,Entry!$C$5:$EP$5,EO$1))</f>
        <v/>
      </c>
      <c r="EP16" s="222" t="str">
        <f aca="false">IF(OR($B16="",EP$2=""),"",SUMIFS(INDEX(Tbl_Marks,MATCH($B16,Tbl_Student_Names,0),),Entry!$A$4:$EP$4,EP$2,Entry!$A$5:$EP$5,EP$1) / SUMIFS(Entry!$C$6:$EP$6,Entry!$C$4:$EP$4,EP$2,Entry!$C$5:$EP$5,EP$1))</f>
        <v/>
      </c>
      <c r="EQ16" s="222" t="str">
        <f aca="false">IF(OR($B16="",EQ$2=""),"",SUMIFS(INDEX(Tbl_Marks,MATCH($B16,Tbl_Student_Names,0),),Entry!$A$4:$EP$4,EQ$2,Entry!$A$5:$EP$5,EQ$1) / SUMIFS(Entry!$C$6:$EP$6,Entry!$C$4:$EP$4,EQ$2,Entry!$C$5:$EP$5,EQ$1))</f>
        <v/>
      </c>
      <c r="ER16" s="222" t="str">
        <f aca="false">IF(OR($B16="",ER$2=""),"",SUMIFS(INDEX(Tbl_Marks,MATCH($B16,Tbl_Student_Names,0),),Entry!$A$4:$EP$4,ER$2,Entry!$A$5:$EP$5,ER$1) / SUMIFS(Entry!$C$6:$EP$6,Entry!$C$4:$EP$4,ER$2,Entry!$C$5:$EP$5,ER$1))</f>
        <v/>
      </c>
      <c r="ES16" s="222" t="str">
        <f aca="false">IF(OR($B16="",ES$2=""),"",SUMIFS(INDEX(Tbl_Marks,MATCH($B16,Tbl_Student_Names,0),),Entry!$A$4:$EP$4,ES$2,Entry!$A$5:$EP$5,ES$1) / SUMIFS(Entry!$C$6:$EP$6,Entry!$C$4:$EP$4,ES$2,Entry!$C$5:$EP$5,ES$1))</f>
        <v/>
      </c>
      <c r="ET16" s="222" t="str">
        <f aca="false">IF(OR($B16="",ET$2=""),"",SUMIFS(INDEX(Tbl_Marks,MATCH($B16,Tbl_Student_Names,0),),Entry!$A$4:$EP$4,ET$2,Entry!$A$5:$EP$5,ET$1) / SUMIFS(Entry!$C$6:$EP$6,Entry!$C$4:$EP$4,ET$2,Entry!$C$5:$EP$5,ET$1))</f>
        <v/>
      </c>
      <c r="EU16" s="222" t="str">
        <f aca="false">IF(OR($B16="",EU$2=""),"",SUMIFS(INDEX(Tbl_Marks,MATCH($B16,Tbl_Student_Names,0),),Entry!$A$4:$EP$4,EU$2,Entry!$A$5:$EP$5,EU$1) / SUMIFS(Entry!$C$6:$EP$6,Entry!$C$4:$EP$4,EU$2,Entry!$C$5:$EP$5,EU$1))</f>
        <v/>
      </c>
      <c r="EV16" s="222" t="str">
        <f aca="false">IF(OR($B16="",EV$2=""),"",SUMIFS(INDEX(Tbl_Marks,MATCH($B16,Tbl_Student_Names,0),),Entry!$A$4:$EP$4,EV$2,Entry!$A$5:$EP$5,EV$1) / SUMIFS(Entry!$C$6:$EP$6,Entry!$C$4:$EP$4,EV$2,Entry!$C$5:$EP$5,EV$1))</f>
        <v/>
      </c>
      <c r="EW16" s="222" t="str">
        <f aca="false">IF(OR($B16="",EW$2=""),"",SUMIFS(INDEX(Tbl_Marks,MATCH($B16,Tbl_Student_Names,0),),Entry!$A$4:$EP$4,EW$2,Entry!$A$5:$EP$5,EW$1) / SUMIFS(Entry!$C$6:$EP$6,Entry!$C$4:$EP$4,EW$2,Entry!$C$5:$EP$5,EW$1))</f>
        <v/>
      </c>
      <c r="EX16" s="222" t="str">
        <f aca="false">IF(OR($B16="",EX$2=""),"",SUMIFS(INDEX(Tbl_Marks,MATCH($B16,Tbl_Student_Names,0),),Entry!$A$4:$EP$4,EX$2,Entry!$A$5:$EP$5,EX$1) / SUMIFS(Entry!$C$6:$EP$6,Entry!$C$4:$EP$4,EX$2,Entry!$C$5:$EP$5,EX$1))</f>
        <v/>
      </c>
      <c r="EY16" s="222" t="str">
        <f aca="false">IF(OR($B16="",EY$2=""),"",SUMIFS(INDEX(Tbl_Marks,MATCH($B16,Tbl_Student_Names,0),),Entry!$A$4:$EP$4,EY$2,Entry!$A$5:$EP$5,EY$1) / SUMIFS(Entry!$C$6:$EP$6,Entry!$C$4:$EP$4,EY$2,Entry!$C$5:$EP$5,EY$1))</f>
        <v/>
      </c>
      <c r="EZ16" s="222" t="str">
        <f aca="false">IF(OR($B16="",EZ$2=""),"",SUMIFS(INDEX(Tbl_Marks,MATCH($B16,Tbl_Student_Names,0),),Entry!$A$4:$EP$4,EZ$2,Entry!$A$5:$EP$5,EZ$1) / SUMIFS(Entry!$C$6:$EP$6,Entry!$C$4:$EP$4,EZ$2,Entry!$C$5:$EP$5,EZ$1))</f>
        <v/>
      </c>
      <c r="FA16" s="222" t="str">
        <f aca="false">IF(OR($B16="",FA$2=""),"",SUMIFS(INDEX(Tbl_Marks,MATCH($B16,Tbl_Student_Names,0),),Entry!$A$4:$EP$4,FA$2,Entry!$A$5:$EP$5,FA$1) / SUMIFS(Entry!$C$6:$EP$6,Entry!$C$4:$EP$4,FA$2,Entry!$C$5:$EP$5,FA$1))</f>
        <v/>
      </c>
      <c r="FB16" s="222" t="str">
        <f aca="false">IF(OR($B16="",FB$2=""),"",SUMIFS(INDEX(Tbl_Marks,MATCH($B16,Tbl_Student_Names,0),),Entry!$A$4:$EP$4,FB$2,Entry!$A$5:$EP$5,FB$1) / SUMIFS(Entry!$C$6:$EP$6,Entry!$C$4:$EP$4,FB$2,Entry!$C$5:$EP$5,FB$1))</f>
        <v/>
      </c>
      <c r="FC16" s="222" t="str">
        <f aca="false">IF(OR($B16="",FC$2=""),"",SUMIFS(INDEX(Tbl_Marks,MATCH($B16,Tbl_Student_Names,0),),Entry!$A$4:$EP$4,FC$2,Entry!$A$5:$EP$5,FC$1) / SUMIFS(Entry!$C$6:$EP$6,Entry!$C$4:$EP$4,FC$2,Entry!$C$5:$EP$5,FC$1))</f>
        <v/>
      </c>
      <c r="FD16" s="222" t="str">
        <f aca="false">IF(OR($B16="",FD$2=""),"",SUMIFS(INDEX(Tbl_Marks,MATCH($B16,Tbl_Student_Names,0),),Entry!$A$4:$EP$4,FD$2,Entry!$A$5:$EP$5,FD$1) / SUMIFS(Entry!$C$6:$EP$6,Entry!$C$4:$EP$4,FD$2,Entry!$C$5:$EP$5,FD$1))</f>
        <v/>
      </c>
      <c r="FE16" s="222" t="str">
        <f aca="false">IF(OR($B16="",FE$2=""),"",SUMIFS(INDEX(Tbl_Marks,MATCH($B16,Tbl_Student_Names,0),),Entry!$A$4:$EP$4,FE$2,Entry!$A$5:$EP$5,FE$1) / SUMIFS(Entry!$C$6:$EP$6,Entry!$C$4:$EP$4,FE$2,Entry!$C$5:$EP$5,FE$1))</f>
        <v/>
      </c>
      <c r="FF16" s="222" t="str">
        <f aca="false">IF(OR($B16="",FF$2=""),"",SUMIFS(INDEX(Tbl_Marks,MATCH($B16,Tbl_Student_Names,0),),Entry!$A$4:$EP$4,FF$2,Entry!$A$5:$EP$5,FF$1) / SUMIFS(Entry!$C$6:$EP$6,Entry!$C$4:$EP$4,FF$2,Entry!$C$5:$EP$5,FF$1))</f>
        <v/>
      </c>
      <c r="FG16" s="222" t="str">
        <f aca="false">IF(OR($B16="",FG$2=""),"",SUMIFS(INDEX(Tbl_Marks,MATCH($B16,Tbl_Student_Names,0),),Entry!$A$4:$EP$4,FG$2,Entry!$A$5:$EP$5,FG$1) / SUMIFS(Entry!$C$6:$EP$6,Entry!$C$4:$EP$4,FG$2,Entry!$C$5:$EP$5,FG$1))</f>
        <v/>
      </c>
      <c r="FH16" s="222" t="str">
        <f aca="false">IF(OR($B16="",FH$2=""),"",SUMIFS(INDEX(Tbl_Marks,MATCH($B16,Tbl_Student_Names,0),),Entry!$A$4:$EP$4,FH$2,Entry!$A$5:$EP$5,FH$1) / SUMIFS(Entry!$C$6:$EP$6,Entry!$C$4:$EP$4,FH$2,Entry!$C$5:$EP$5,FH$1))</f>
        <v/>
      </c>
      <c r="FI16" s="222" t="str">
        <f aca="false">IF(OR($B16="",FI$2=""),"",SUMIFS(INDEX(Tbl_Marks,MATCH($B16,Tbl_Student_Names,0),),Entry!$A$4:$EP$4,FI$2,Entry!$A$5:$EP$5,FI$1) / SUMIFS(Entry!$C$6:$EP$6,Entry!$C$4:$EP$4,FI$2,Entry!$C$5:$EP$5,FI$1))</f>
        <v/>
      </c>
      <c r="FJ16" s="222" t="str">
        <f aca="false">IF(OR($B16="",FJ$2=""),"",SUMIFS(INDEX(Tbl_Marks,MATCH($B16,Tbl_Student_Names,0),),Entry!$A$4:$EP$4,FJ$2,Entry!$A$5:$EP$5,FJ$1) / SUMIFS(Entry!$C$6:$EP$6,Entry!$C$4:$EP$4,FJ$2,Entry!$C$5:$EP$5,FJ$1))</f>
        <v/>
      </c>
      <c r="FK16" s="222" t="str">
        <f aca="false">IF(OR($B16="",FK$2=""),"",SUMIFS(INDEX(Tbl_Marks,MATCH($B16,Tbl_Student_Names,0),),Entry!$A$4:$EP$4,FK$2,Entry!$A$5:$EP$5,FK$1) / SUMIFS(Entry!$C$6:$EP$6,Entry!$C$4:$EP$4,FK$2,Entry!$C$5:$EP$5,FK$1))</f>
        <v/>
      </c>
      <c r="FL16" s="222" t="str">
        <f aca="false">IF(OR($B16="",FL$2=""),"",SUMIFS(INDEX(Tbl_Marks,MATCH($B16,Tbl_Student_Names,0),),Entry!$A$4:$EP$4,FL$2,Entry!$A$5:$EP$5,FL$1) / SUMIFS(Entry!$C$6:$EP$6,Entry!$C$4:$EP$4,FL$2,Entry!$C$5:$EP$5,FL$1))</f>
        <v/>
      </c>
      <c r="FM16" s="222" t="str">
        <f aca="false">IF(OR($B16="",FM$2=""),"",SUMIFS(INDEX(Tbl_Marks,MATCH($B16,Tbl_Student_Names,0),),Entry!$A$4:$EP$4,FM$2,Entry!$A$5:$EP$5,FM$1) / SUMIFS(Entry!$C$6:$EP$6,Entry!$C$4:$EP$4,FM$2,Entry!$C$5:$EP$5,FM$1))</f>
        <v/>
      </c>
      <c r="FN16" s="222" t="str">
        <f aca="false">IF(OR($B16="",FN$2=""),"",SUMIFS(INDEX(Tbl_Marks,MATCH($B16,Tbl_Student_Names,0),),Entry!$A$4:$EP$4,FN$2,Entry!$A$5:$EP$5,FN$1) / SUMIFS(Entry!$C$6:$EP$6,Entry!$C$4:$EP$4,FN$2,Entry!$C$5:$EP$5,FN$1))</f>
        <v/>
      </c>
      <c r="FO16" s="222" t="str">
        <f aca="false">IF(OR($B16="",FO$2=""),"",SUMIFS(INDEX(Tbl_Marks,MATCH($B16,Tbl_Student_Names,0),),Entry!$A$4:$EP$4,FO$2,Entry!$A$5:$EP$5,FO$1) / SUMIFS(Entry!$C$6:$EP$6,Entry!$C$4:$EP$4,FO$2,Entry!$C$5:$EP$5,FO$1))</f>
        <v/>
      </c>
      <c r="FP16" s="222" t="str">
        <f aca="false">IF(OR($B16="",FP$2=""),"",SUMIFS(INDEX(Tbl_Marks,MATCH($B16,Tbl_Student_Names,0),),Entry!$A$4:$EP$4,FP$2,Entry!$A$5:$EP$5,FP$1) / SUMIFS(Entry!$C$6:$EP$6,Entry!$C$4:$EP$4,FP$2,Entry!$C$5:$EP$5,FP$1))</f>
        <v/>
      </c>
      <c r="FQ16" s="222" t="str">
        <f aca="false">IF(OR($B16="",FQ$2=""),"",SUMIFS(INDEX(Tbl_Marks,MATCH($B16,Tbl_Student_Names,0),),Entry!$A$4:$EP$4,FQ$2,Entry!$A$5:$EP$5,FQ$1) / SUMIFS(Entry!$C$6:$EP$6,Entry!$C$4:$EP$4,FQ$2,Entry!$C$5:$EP$5,FQ$1))</f>
        <v/>
      </c>
      <c r="FR16" s="222" t="str">
        <f aca="false">IF(OR($B16="",FR$2=""),"",SUMIFS(INDEX(Tbl_Marks,MATCH($B16,Tbl_Student_Names,0),),Entry!$A$4:$EP$4,FR$2,Entry!$A$5:$EP$5,FR$1) / SUMIFS(Entry!$C$6:$EP$6,Entry!$C$4:$EP$4,FR$2,Entry!$C$5:$EP$5,FR$1))</f>
        <v/>
      </c>
      <c r="FS16" s="222" t="str">
        <f aca="false">IF(OR($B16="",FS$2=""),"",SUMIFS(INDEX(Tbl_Marks,MATCH($B16,Tbl_Student_Names,0),),Entry!$A$4:$EP$4,FS$2,Entry!$A$5:$EP$5,FS$1) / SUMIFS(Entry!$C$6:$EP$6,Entry!$C$4:$EP$4,FS$2,Entry!$C$5:$EP$5,FS$1))</f>
        <v/>
      </c>
      <c r="FT16" s="222" t="str">
        <f aca="false">IF(OR($B16="",FT$2=""),"",SUMIFS(INDEX(Tbl_Marks,MATCH($B16,Tbl_Student_Names,0),),Entry!$A$4:$EP$4,FT$2,Entry!$A$5:$EP$5,FT$1) / SUMIFS(Entry!$C$6:$EP$6,Entry!$C$4:$EP$4,FT$2,Entry!$C$5:$EP$5,FT$1))</f>
        <v/>
      </c>
      <c r="FU16" s="222" t="str">
        <f aca="false">IF(OR($B16="",FU$2=""),"",SUMIFS(INDEX(Tbl_Marks,MATCH($B16,Tbl_Student_Names,0),),Entry!$A$4:$EP$4,FU$2,Entry!$A$5:$EP$5,FU$1) / SUMIFS(Entry!$C$6:$EP$6,Entry!$C$4:$EP$4,FU$2,Entry!$C$5:$EP$5,FU$1))</f>
        <v/>
      </c>
      <c r="FV16" s="222" t="str">
        <f aca="false">IF(OR($B16="",FV$2=""),"",SUMIFS(INDEX(Tbl_Marks,MATCH($B16,Tbl_Student_Names,0),),Entry!$A$4:$EP$4,FV$2,Entry!$A$5:$EP$5,FV$1) / SUMIFS(Entry!$C$6:$EP$6,Entry!$C$4:$EP$4,FV$2,Entry!$C$5:$EP$5,FV$1))</f>
        <v/>
      </c>
      <c r="FW16" s="222" t="str">
        <f aca="false">IF(OR($B16="",FW$2=""),"",SUMIFS(INDEX(Tbl_Marks,MATCH($B16,Tbl_Student_Names,0),),Entry!$A$4:$EP$4,FW$2,Entry!$A$5:$EP$5,FW$1) / SUMIFS(Entry!$C$6:$EP$6,Entry!$C$4:$EP$4,FW$2,Entry!$C$5:$EP$5,FW$1))</f>
        <v/>
      </c>
      <c r="FX16" s="222" t="str">
        <f aca="false">IF(OR($B16="",FX$2=""),"",SUMIFS(INDEX(Tbl_Marks,MATCH($B16,Tbl_Student_Names,0),),Entry!$A$4:$EP$4,FX$2,Entry!$A$5:$EP$5,FX$1) / SUMIFS(Entry!$C$6:$EP$6,Entry!$C$4:$EP$4,FX$2,Entry!$C$5:$EP$5,FX$1))</f>
        <v/>
      </c>
      <c r="FY16" s="222" t="str">
        <f aca="false">IF(OR($B16="",FY$2=""),"",SUMIFS(INDEX(Tbl_Marks,MATCH($B16,Tbl_Student_Names,0),),Entry!$A$4:$EP$4,FY$2,Entry!$A$5:$EP$5,FY$1) / SUMIFS(Entry!$C$6:$EP$6,Entry!$C$4:$EP$4,FY$2,Entry!$C$5:$EP$5,FY$1))</f>
        <v/>
      </c>
      <c r="FZ16" s="222" t="str">
        <f aca="false">IF(OR($B16="",FZ$2=""),"",SUMIFS(INDEX(Tbl_Marks,MATCH($B16,Tbl_Student_Names,0),),Entry!$A$4:$EP$4,FZ$2,Entry!$A$5:$EP$5,FZ$1) / SUMIFS(Entry!$C$6:$EP$6,Entry!$C$4:$EP$4,FZ$2,Entry!$C$5:$EP$5,FZ$1))</f>
        <v/>
      </c>
      <c r="GA16" s="222" t="str">
        <f aca="false">IF(OR($B16="",GA$2=""),"",SUMIFS(INDEX(Tbl_Marks,MATCH($B16,Tbl_Student_Names,0),),Entry!$A$4:$EP$4,GA$2,Entry!$A$5:$EP$5,GA$1) / SUMIFS(Entry!$C$6:$EP$6,Entry!$C$4:$EP$4,GA$2,Entry!$C$5:$EP$5,GA$1))</f>
        <v/>
      </c>
      <c r="GB16" s="222" t="str">
        <f aca="false">IF(OR($B16="",GB$2=""),"",SUMIFS(INDEX(Tbl_Marks,MATCH($B16,Tbl_Student_Names,0),),Entry!$A$4:$EP$4,GB$2,Entry!$A$5:$EP$5,GB$1) / SUMIFS(Entry!$C$6:$EP$6,Entry!$C$4:$EP$4,GB$2,Entry!$C$5:$EP$5,GB$1))</f>
        <v/>
      </c>
      <c r="GC16" s="222" t="str">
        <f aca="false">IF(OR($B16="",GC$2=""),"",SUMIFS(INDEX(Tbl_Marks,MATCH($B16,Tbl_Student_Names,0),),Entry!$A$4:$EP$4,GC$2,Entry!$A$5:$EP$5,GC$1) / SUMIFS(Entry!$C$6:$EP$6,Entry!$C$4:$EP$4,GC$2,Entry!$C$5:$EP$5,GC$1))</f>
        <v/>
      </c>
      <c r="GD16" s="222" t="str">
        <f aca="false">IF(OR($B16="",GD$2=""),"",SUMIFS(INDEX(Tbl_Marks,MATCH($B16,Tbl_Student_Names,0),),Entry!$A$4:$EP$4,GD$2,Entry!$A$5:$EP$5,GD$1) / SUMIFS(Entry!$C$6:$EP$6,Entry!$C$4:$EP$4,GD$2,Entry!$C$5:$EP$5,GD$1))</f>
        <v/>
      </c>
      <c r="GE16" s="222" t="str">
        <f aca="false">IF(OR($B16="",GE$2=""),"",SUMIFS(INDEX(Tbl_Marks,MATCH($B16,Tbl_Student_Names,0),),Entry!$A$4:$EP$4,GE$2,Entry!$A$5:$EP$5,GE$1) / SUMIFS(Entry!$C$6:$EP$6,Entry!$C$4:$EP$4,GE$2,Entry!$C$5:$EP$5,GE$1))</f>
        <v/>
      </c>
      <c r="GF16" s="222" t="str">
        <f aca="false">IF(OR($B16="",GF$2=""),"",SUMIFS(INDEX(Tbl_Marks,MATCH($B16,Tbl_Student_Names,0),),Entry!$A$4:$EP$4,GF$2,Entry!$A$5:$EP$5,GF$1) / SUMIFS(Entry!$C$6:$EP$6,Entry!$C$4:$EP$4,GF$2,Entry!$C$5:$EP$5,GF$1))</f>
        <v/>
      </c>
      <c r="GG16" s="222" t="str">
        <f aca="false">IF(OR($B16="",GG$2=""),"",SUMIFS(INDEX(Tbl_Marks,MATCH($B16,Tbl_Student_Names,0),),Entry!$A$4:$EP$4,GG$2,Entry!$A$5:$EP$5,GG$1) / SUMIFS(Entry!$C$6:$EP$6,Entry!$C$4:$EP$4,GG$2,Entry!$C$5:$EP$5,GG$1))</f>
        <v/>
      </c>
      <c r="GH16" s="222" t="str">
        <f aca="false">IF(OR($B16="",GH$2=""),"",SUMIFS(INDEX(Tbl_Marks,MATCH($B16,Tbl_Student_Names,0),),Entry!$A$4:$EP$4,GH$2,Entry!$A$5:$EP$5,GH$1) / SUMIFS(Entry!$C$6:$EP$6,Entry!$C$4:$EP$4,GH$2,Entry!$C$5:$EP$5,GH$1))</f>
        <v/>
      </c>
      <c r="GI16" s="222" t="str">
        <f aca="false">IF(OR($B16="",GI$2=""),"",SUMIFS(INDEX(Tbl_Marks,MATCH($B16,Tbl_Student_Names,0),),Entry!$A$4:$EP$4,GI$2,Entry!$A$5:$EP$5,GI$1) / SUMIFS(Entry!$C$6:$EP$6,Entry!$C$4:$EP$4,GI$2,Entry!$C$5:$EP$5,GI$1))</f>
        <v/>
      </c>
      <c r="GJ16" s="222" t="str">
        <f aca="false">IF(OR($B16="",GJ$2=""),"",SUMIFS(INDEX(Tbl_Marks,MATCH($B16,Tbl_Student_Names,0),),Entry!$A$4:$EP$4,GJ$2,Entry!$A$5:$EP$5,GJ$1) / SUMIFS(Entry!$C$6:$EP$6,Entry!$C$4:$EP$4,GJ$2,Entry!$C$5:$EP$5,GJ$1))</f>
        <v/>
      </c>
      <c r="GK16" s="222" t="str">
        <f aca="false">IF(OR($B16="",GK$2=""),"",SUMIFS(INDEX(Tbl_Marks,MATCH($B16,Tbl_Student_Names,0),),Entry!$A$4:$EP$4,GK$2,Entry!$A$5:$EP$5,GK$1) / SUMIFS(Entry!$C$6:$EP$6,Entry!$C$4:$EP$4,GK$2,Entry!$C$5:$EP$5,GK$1))</f>
        <v/>
      </c>
      <c r="GL16" s="222" t="str">
        <f aca="false">IF(OR($B16="",GL$2=""),"",SUMIFS(INDEX(Tbl_Marks,MATCH($B16,Tbl_Student_Names,0),),Entry!$A$4:$EP$4,GL$2,Entry!$A$5:$EP$5,GL$1) / SUMIFS(Entry!$C$6:$EP$6,Entry!$C$4:$EP$4,GL$2,Entry!$C$5:$EP$5,GL$1))</f>
        <v/>
      </c>
      <c r="GM16" s="222" t="str">
        <f aca="false">IF(OR($B16="",GM$2=""),"",SUMIFS(INDEX(Tbl_Marks,MATCH($B16,Tbl_Student_Names,0),),Entry!$A$4:$EP$4,GM$2,Entry!$A$5:$EP$5,GM$1) / SUMIFS(Entry!$C$6:$EP$6,Entry!$C$4:$EP$4,GM$2,Entry!$C$5:$EP$5,GM$1))</f>
        <v/>
      </c>
      <c r="GN16" s="222" t="str">
        <f aca="false">IF(OR($B16="",GN$2=""),"",SUMIFS(INDEX(Tbl_Marks,MATCH($B16,Tbl_Student_Names,0),),Entry!$A$4:$EP$4,GN$2,Entry!$A$5:$EP$5,GN$1) / SUMIFS(Entry!$C$6:$EP$6,Entry!$C$4:$EP$4,GN$2,Entry!$C$5:$EP$5,GN$1))</f>
        <v/>
      </c>
      <c r="GO16" s="222" t="str">
        <f aca="false">IF(OR($B16="",GO$2=""),"",SUMIFS(INDEX(Tbl_Marks,MATCH($B16,Tbl_Student_Names,0),),Entry!$A$4:$EP$4,GO$2,Entry!$A$5:$EP$5,GO$1) / SUMIFS(Entry!$C$6:$EP$6,Entry!$C$4:$EP$4,GO$2,Entry!$C$5:$EP$5,GO$1))</f>
        <v/>
      </c>
      <c r="GP16" s="222" t="str">
        <f aca="false">IF(OR($B16="",GP$2=""),"",SUMIFS(INDEX(Tbl_Marks,MATCH($B16,Tbl_Student_Names,0),),Entry!$A$4:$EP$4,GP$2,Entry!$A$5:$EP$5,GP$1) / SUMIFS(Entry!$C$6:$EP$6,Entry!$C$4:$EP$4,GP$2,Entry!$C$5:$EP$5,GP$1))</f>
        <v/>
      </c>
      <c r="GQ16" s="223" t="str">
        <f aca="false" t="array" ref="GQ16:GQ16">IF(OR(GQ$1="",$B16=""),"",SUMPRODUCT(TRANSPOSE($BC16:$BN16),(Settings!$D$19:$D$30)))</f>
        <v/>
      </c>
      <c r="GR16" s="223" t="str">
        <f aca="false" t="array" ref="GR16:GR16">IF(OR(GR$1="",$B16=""),"",SUMPRODUCT(TRANSPOSE($BO16:$BZ16),(Settings!$D$19:$D$30)))</f>
        <v/>
      </c>
      <c r="GS16" s="223" t="str">
        <f aca="false" t="array" ref="GS16:GS16">IF(OR(GS$1="",$B16=""),"",SUMPRODUCT(TRANSPOSE($CA16:$CL16),(Settings!$D$19:$D$30)))</f>
        <v/>
      </c>
      <c r="GT16" s="223" t="str">
        <f aca="false" t="array" ref="GT16:GT16">IF(OR(GT$1="",$B16=""),"",SUMPRODUCT(TRANSPOSE($CM16:$CX16),(Settings!$D$19:$D$30)))</f>
        <v/>
      </c>
      <c r="GU16" s="223" t="str">
        <f aca="false" t="array" ref="GU16:GU16">IF(OR(GU$1="",$B16=""),"",SUMPRODUCT(TRANSPOSE($CY16:$DJ16),(Settings!$D$19:$D$30)))</f>
        <v/>
      </c>
      <c r="GV16" s="223" t="str">
        <f aca="false" t="array" ref="GV16:GV16">IF(OR(GV$1="",$B16=""),"",SUMPRODUCT(TRANSPOSE($DK16:$DV16),(Settings!$D$19:$D$30)))</f>
        <v/>
      </c>
      <c r="GW16" s="223" t="str">
        <f aca="false" t="array" ref="GW16:GW16">IF(OR(GW$1="",$B16=""),"",SUMPRODUCT(TRANSPOSE($DW16:$EH16),(Settings!$D$19:$D$30)))</f>
        <v/>
      </c>
      <c r="GX16" s="223" t="str">
        <f aca="false" t="array" ref="GX16:GX16">IF(OR(GX$1="",$B16=""),"",SUMPRODUCT(TRANSPOSE($EI16:$ET16),(Settings!$D$19:$D$30)))</f>
        <v/>
      </c>
      <c r="GY16" s="223" t="str">
        <f aca="false" t="array" ref="GY16:GY16">IF(OR(GY$1="",$B16=""),"",SUMPRODUCT(TRANSPOSE($EU16:$FF16),(Settings!$D$19:$D$30)))</f>
        <v/>
      </c>
      <c r="GZ16" s="223" t="str">
        <f aca="false" t="array" ref="GZ16:GZ16">IF(OR(GZ$1="",$B16=""),"",SUMPRODUCT(TRANSPOSE($FG16:$FR16),(Settings!$D$19:$D$30)))</f>
        <v/>
      </c>
      <c r="HA16" s="223" t="str">
        <f aca="false" t="array" ref="HA16:HA16">IF(OR(HA$1="",$B16=""),"",SUMPRODUCT(TRANSPOSE($FS16:$GD16),(Settings!$D$19:$D$30)))</f>
        <v/>
      </c>
      <c r="HB16" s="224" t="str">
        <f aca="false" t="array" ref="HB16:HB16">IF(OR(HB$1="",$B16=""),"",SUMPRODUCT(TRANSPOSE($GE16:$GP16),(Settings!$D$19:$D$30)))</f>
        <v/>
      </c>
      <c r="HC16" s="225"/>
      <c r="HD16" s="222" t="str">
        <f aca="false">IF(OR(HD$2="",$B16=""),"",SUMIFS(INDEX(Tbl_Marks,MATCH($B16,Tbl_Student_Names,0),),Entry!$A$4:$EP$4,HD$2) / SUMIFS(Entry!$C$6:$EP$6,Entry!$C$4:$EP$4,HD$2))</f>
        <v/>
      </c>
      <c r="HE16" s="222" t="str">
        <f aca="false">IF(OR(HE$2="",$B16=""),"",SUMIFS(INDEX(Tbl_Marks,MATCH($B16,Tbl_Student_Names,0),),Entry!$A$4:$EP$4,HE$2) / SUMIFS(Entry!$C$6:$EP$6,Entry!$C$4:$EP$4,HE$2))</f>
        <v/>
      </c>
      <c r="HF16" s="222" t="str">
        <f aca="false">IF(OR(HF$2="",$B16=""),"",SUMIFS(INDEX(Tbl_Marks,MATCH($B16,Tbl_Student_Names,0),),Entry!$A$4:$EP$4,HF$2) / SUMIFS(Entry!$C$6:$EP$6,Entry!$C$4:$EP$4,HF$2))</f>
        <v/>
      </c>
      <c r="HG16" s="222" t="str">
        <f aca="false">IF(OR(HG$2="",$B16=""),"",SUMIFS(INDEX(Tbl_Marks,MATCH($B16,Tbl_Student_Names,0),),Entry!$A$4:$EP$4,HG$2) / SUMIFS(Entry!$C$6:$EP$6,Entry!$C$4:$EP$4,HG$2))</f>
        <v/>
      </c>
      <c r="HH16" s="222" t="str">
        <f aca="false">IF(OR(HH$2="",$B16=""),"",SUMIFS(INDEX(Tbl_Marks,MATCH($B16,Tbl_Student_Names,0),),Entry!$A$4:$EP$4,HH$2) / SUMIFS(Entry!$C$6:$EP$6,Entry!$C$4:$EP$4,HH$2))</f>
        <v/>
      </c>
      <c r="HI16" s="222" t="str">
        <f aca="false">IF(OR(HI$2="",$B16=""),"",SUMIFS(INDEX(Tbl_Marks,MATCH($B16,Tbl_Student_Names,0),),Entry!$A$4:$EP$4,HI$2) / SUMIFS(Entry!$C$6:$EP$6,Entry!$C$4:$EP$4,HI$2))</f>
        <v/>
      </c>
      <c r="HJ16" s="222" t="str">
        <f aca="false">IF(OR(HJ$2="",$B16=""),"",SUMIFS(INDEX(Tbl_Marks,MATCH($B16,Tbl_Student_Names,0),),Entry!$A$4:$EP$4,HJ$2) / SUMIFS(Entry!$C$6:$EP$6,Entry!$C$4:$EP$4,HJ$2))</f>
        <v/>
      </c>
      <c r="HK16" s="222" t="str">
        <f aca="false">IF(OR(HK$2="",$B16=""),"",SUMIFS(INDEX(Tbl_Marks,MATCH($B16,Tbl_Student_Names,0),),Entry!$A$4:$EP$4,HK$2) / SUMIFS(Entry!$C$6:$EP$6,Entry!$C$4:$EP$4,HK$2))</f>
        <v/>
      </c>
      <c r="HL16" s="222" t="str">
        <f aca="false">IF(OR(HL$2="",$B16=""),"",SUMIFS(INDEX(Tbl_Marks,MATCH($B16,Tbl_Student_Names,0),),Entry!$A$4:$EP$4,HL$2) / SUMIFS(Entry!$C$6:$EP$6,Entry!$C$4:$EP$4,HL$2))</f>
        <v/>
      </c>
      <c r="HM16" s="222" t="str">
        <f aca="false">IF(OR(HM$2="",$B16=""),"",SUMIFS(INDEX(Tbl_Marks,MATCH($B16,Tbl_Student_Names,0),),Entry!$A$4:$EP$4,HM$2) / SUMIFS(Entry!$C$6:$EP$6,Entry!$C$4:$EP$4,HM$2))</f>
        <v/>
      </c>
      <c r="HN16" s="222" t="str">
        <f aca="false">IF(OR(HN$2="",$B16=""),"",SUMIFS(INDEX(Tbl_Marks,MATCH($B16,Tbl_Student_Names,0),),Entry!$A$4:$EP$4,HN$2) / SUMIFS(Entry!$C$6:$EP$6,Entry!$C$4:$EP$4,HN$2))</f>
        <v/>
      </c>
      <c r="HO16" s="222" t="str">
        <f aca="false">IF(OR(HO$2="",$B16=""),"",SUMIFS(INDEX(Tbl_Marks,MATCH($B16,Tbl_Student_Names,0),),Entry!$A$4:$EP$4,HO$2) / SUMIFS(Entry!$C$6:$EP$6,Entry!$C$4:$EP$4,HO$2))</f>
        <v/>
      </c>
      <c r="HP16" s="222" t="str">
        <f aca="false">IF($B16="","",AVERAGE($GQ16:$HB16))</f>
        <v/>
      </c>
    </row>
    <row r="17" customFormat="false" ht="15" hidden="false" customHeight="false" outlineLevel="0" collapsed="false">
      <c r="A17" s="201" t="n">
        <f aca="false">INDEX(Tbl_Marks,ROW(A17)-ROW($A$2),1)</f>
        <v>0</v>
      </c>
      <c r="B17" s="201" t="str">
        <f aca="false">IF(LEN(INDEX(Tbl_Marks,ROW(B17)-ROW($B$2),2))=0,"",INDEX(Tbl_Marks,ROW(B17)-ROW($B$2),2))</f>
        <v/>
      </c>
      <c r="C17" s="201" t="str">
        <f aca="false">IF(OR($B17="",C$2=""),"",SUMIF(Entry!$A$4:$EP$4,C$2,INDEX(Tbl_Marks,MATCH($B17,Tbl_Student_Names,0),)))</f>
        <v/>
      </c>
      <c r="D17" s="201" t="str">
        <f aca="false">IF(OR($B17="",D$2=""),"",SUMIF(Entry!$A$4:$EP$4,D$2,INDEX(Tbl_Marks,MATCH($B17,Tbl_Student_Names,0),)))</f>
        <v/>
      </c>
      <c r="E17" s="201" t="str">
        <f aca="false">IF(OR($B17="",E$2=""),"",SUMIF(Entry!$A$4:$EP$4,E$2,INDEX(Tbl_Marks,MATCH($B17,Tbl_Student_Names,0),)))</f>
        <v/>
      </c>
      <c r="F17" s="201" t="str">
        <f aca="false">IF(OR($B17="",F$2=""),"",SUMIF(Entry!$A$4:$EP$4,F$2,INDEX(Tbl_Marks,MATCH($B17,Tbl_Student_Names,0),)))</f>
        <v/>
      </c>
      <c r="G17" s="201" t="str">
        <f aca="false">IF(OR($B17="",G$2=""),"",SUMIF(Entry!$A$4:$EP$4,G$2,INDEX(Tbl_Marks,MATCH($B17,Tbl_Student_Names,0),)))</f>
        <v/>
      </c>
      <c r="H17" s="201" t="str">
        <f aca="false">IF(OR($B17="",H$2=""),"",SUMIF(Entry!$A$4:$EP$4,H$2,INDEX(Tbl_Marks,MATCH($B17,Tbl_Student_Names,0),)))</f>
        <v/>
      </c>
      <c r="I17" s="201" t="str">
        <f aca="false">IF(OR($B17="",I$2=""),"",SUMIF(Entry!$A$4:$EP$4,I$2,INDEX(Tbl_Marks,MATCH($B17,Tbl_Student_Names,0),)))</f>
        <v/>
      </c>
      <c r="J17" s="201" t="str">
        <f aca="false">IF(OR($B17="",J$2=""),"",SUMIF(Entry!$A$4:$EP$4,J$2,INDEX(Tbl_Marks,MATCH($B17,Tbl_Student_Names,0),)))</f>
        <v/>
      </c>
      <c r="K17" s="201" t="str">
        <f aca="false">IF(OR($B17="",K$2=""),"",SUMIF(Entry!$A$4:$EP$4,K$2,INDEX(Tbl_Marks,MATCH($B17,Tbl_Student_Names,0),)))</f>
        <v/>
      </c>
      <c r="L17" s="201" t="str">
        <f aca="false">IF(OR($B17="",L$2=""),"",SUMIF(Entry!$A$4:$EP$4,L$2,INDEX(Tbl_Marks,MATCH($B17,Tbl_Student_Names,0),)))</f>
        <v/>
      </c>
      <c r="M17" s="201" t="str">
        <f aca="false">IF(OR($B17="",M$2=""),"",SUMIF(Entry!$A$4:$EP$4,M$2,INDEX(Tbl_Marks,MATCH($B17,Tbl_Student_Names,0),)))</f>
        <v/>
      </c>
      <c r="N17" s="201" t="str">
        <f aca="false">IF(OR($B17="",N$2=""),"",SUMIF(Entry!$A$4:$EP$4,N$2,INDEX(Tbl_Marks,MATCH($B17,Tbl_Student_Names,0),)))</f>
        <v/>
      </c>
      <c r="O17" s="217" t="str">
        <f aca="false">IF($B17="","",(HP17*Num_Subjects*100))</f>
        <v/>
      </c>
      <c r="P17" s="218" t="str">
        <f aca="false" t="array" ref="P17:P17">IF(OR($B17="",P$2=""),"",IF(MIN(IF(Help_Lookup_Tests=P$2,$BC17:$GP17,""))&gt;=I_PassPercentage,"PASS","FAIL"))</f>
        <v/>
      </c>
      <c r="Q17" s="218" t="str">
        <f aca="false" t="array" ref="Q17:Q17">IF(OR($B17="",Q$2=""),"",IF(MIN(IF(Help_Lookup_Tests=Q$2,$BC17:$GP17,""))&gt;=I_PassPercentage,"PASS","FAIL"))</f>
        <v/>
      </c>
      <c r="R17" s="218" t="str">
        <f aca="false" t="array" ref="R17:R17">IF(OR($B17="",R$2=""),"",IF(MIN(IF(Help_Lookup_Tests=R$2,$BC17:$GP17,""))&gt;=I_PassPercentage,"PASS","FAIL"))</f>
        <v/>
      </c>
      <c r="S17" s="218" t="str">
        <f aca="false" t="array" ref="S17:S17">IF(OR($B17="",S$2=""),"",IF(MIN(IF(Help_Lookup_Tests=S$2,$BC17:$GP17,""))&gt;=I_PassPercentage,"PASS","FAIL"))</f>
        <v/>
      </c>
      <c r="T17" s="218" t="str">
        <f aca="false" t="array" ref="T17:T17">IF(OR($B17="",T$2=""),"",IF(MIN(IF(Help_Lookup_Tests=T$2,$BC17:$GP17,""))&gt;=I_PassPercentage,"PASS","FAIL"))</f>
        <v/>
      </c>
      <c r="U17" s="218" t="str">
        <f aca="false" t="array" ref="U17:U17">IF(OR($B17="",U$2=""),"",IF(MIN(IF(Help_Lookup_Tests=U$2,$BC17:$GP17,""))&gt;=I_PassPercentage,"PASS","FAIL"))</f>
        <v/>
      </c>
      <c r="V17" s="218" t="str">
        <f aca="false" t="array" ref="V17:V17">IF(OR($B17="",V$2=""),"",IF(MIN(IF(Help_Lookup_Tests=V$2,$BC17:$GP17,""))&gt;=I_PassPercentage,"PASS","FAIL"))</f>
        <v/>
      </c>
      <c r="W17" s="218" t="str">
        <f aca="false" t="array" ref="W17:W17">IF(OR($B17="",W$2=""),"",IF(MIN(IF(Help_Lookup_Tests=W$2,$BC17:$GP17,""))&gt;=I_PassPercentage,"PASS","FAIL"))</f>
        <v/>
      </c>
      <c r="X17" s="218" t="str">
        <f aca="false" t="array" ref="X17:X17">IF(OR($B17="",X$2=""),"",IF(MIN(IF(Help_Lookup_Tests=X$2,$BC17:$GP17,""))&gt;=I_PassPercentage,"PASS","FAIL"))</f>
        <v/>
      </c>
      <c r="Y17" s="218" t="str">
        <f aca="false" t="array" ref="Y17:Y17">IF(OR($B17="",Y$2=""),"",IF(MIN(IF(Help_Lookup_Tests=Y$2,$BC17:$GP17,""))&gt;=I_PassPercentage,"PASS","FAIL"))</f>
        <v/>
      </c>
      <c r="Z17" s="218" t="str">
        <f aca="false" t="array" ref="Z17:Z17">IF(OR($B17="",Z$2=""),"",IF(MIN(IF(Help_Lookup_Tests=Z$2,$BC17:$GP17,""))&gt;=I_PassPercentage,"PASS","FAIL"))</f>
        <v/>
      </c>
      <c r="AA17" s="218" t="str">
        <f aca="false" t="array" ref="AA17:AA17">IF(OR($B17="",AA$2=""),"",IF(MIN(IF(Help_Lookup_Tests=AA$2,$BC17:$GP17,""))&gt;=I_PassPercentage,"PASS","FAIL"))</f>
        <v/>
      </c>
      <c r="AB17" s="227" t="str">
        <f aca="false" t="array" ref="AB17:AB17">IF(OR($B17=""),"",IF(MIN(IF($GQ$2:$HB$2="FINAL",$GQ17:$HB17,""))&gt;=I_PassPercentage,"PASS","FAIL"))</f>
        <v/>
      </c>
      <c r="AC17" s="201" t="str">
        <f aca="false">IF(OR($B17="",AC$2="",P17="FAIL"),"",C17)</f>
        <v/>
      </c>
      <c r="AD17" s="201" t="str">
        <f aca="false">IF(OR($B17="",AD$2="",Q17="FAIL"),"",D17)</f>
        <v/>
      </c>
      <c r="AE17" s="201" t="str">
        <f aca="false">IF(OR($B17="",AE$2="",R17="FAIL"),"",E17)</f>
        <v/>
      </c>
      <c r="AF17" s="201" t="str">
        <f aca="false">IF(OR($B17="",AF$2="",S17="FAIL"),"",F17)</f>
        <v/>
      </c>
      <c r="AG17" s="201" t="str">
        <f aca="false">IF(OR($B17="",AG$2="",T17="FAIL"),"",G17)</f>
        <v/>
      </c>
      <c r="AH17" s="201" t="str">
        <f aca="false">IF(OR($B17="",AH$2="",U17="FAIL"),"",H17)</f>
        <v/>
      </c>
      <c r="AI17" s="201" t="str">
        <f aca="false">IF(OR($B17="",AI$2="",V17="FAIL"),"",I17)</f>
        <v/>
      </c>
      <c r="AJ17" s="201" t="str">
        <f aca="false">IF(OR($B17="",AJ$2="",W17="FAIL"),"",J17)</f>
        <v/>
      </c>
      <c r="AK17" s="201" t="str">
        <f aca="false">IF(OR($B17="",AK$2="",X17="FAIL"),"",K17)</f>
        <v/>
      </c>
      <c r="AL17" s="201" t="str">
        <f aca="false">IF(OR($B17="",AL$2="",Y17="FAIL"),"",L17)</f>
        <v/>
      </c>
      <c r="AM17" s="201" t="str">
        <f aca="false">IF(OR($B17="",AM$2="",Z17="FAIL"),"",M17)</f>
        <v/>
      </c>
      <c r="AN17" s="201" t="str">
        <f aca="false">IF(OR($B17="",AN$2="",AA17="FAIL"),"",N17)</f>
        <v/>
      </c>
      <c r="AO17" s="220" t="str">
        <f aca="false">IF(OR($B17="",AB17="FAIL"),"",O17)</f>
        <v/>
      </c>
      <c r="AP17" s="221" t="str">
        <f aca="false">IFERROR(IF(OR(AP$2="",$B17=""),"",RANK(AC17,AC$3:AC$52,0)),"NR")</f>
        <v/>
      </c>
      <c r="AQ17" s="221" t="str">
        <f aca="false">IFERROR(IF(OR(AQ$2="",$B17=""),"",RANK(AD17,AD$3:AD$52,0)),"NR")</f>
        <v/>
      </c>
      <c r="AR17" s="221" t="str">
        <f aca="false">IFERROR(IF(OR(AR$2="",$B17=""),"",RANK(AE17,AE$3:AE$52,0)),"NR")</f>
        <v/>
      </c>
      <c r="AS17" s="221" t="str">
        <f aca="false">IFERROR(IF(OR(AS$2="",$B17=""),"",RANK(AF17,AF$3:AF$52,0)),"NR")</f>
        <v/>
      </c>
      <c r="AT17" s="221" t="str">
        <f aca="false">IFERROR(IF(OR(AT$2="",$B17=""),"",RANK(AG17,AG$3:AG$52,0)),"NR")</f>
        <v/>
      </c>
      <c r="AU17" s="221" t="str">
        <f aca="false">IFERROR(IF(OR(AU$2="",$B17=""),"",RANK(AH17,AH$3:AH$52,0)),"NR")</f>
        <v/>
      </c>
      <c r="AV17" s="221" t="str">
        <f aca="false">IFERROR(IF(OR(AV$2="",$B17=""),"",RANK(AI17,AI$3:AI$52,0)),"NR")</f>
        <v/>
      </c>
      <c r="AW17" s="221" t="str">
        <f aca="false">IFERROR(IF(OR(AW$2="",$B17=""),"",RANK(AJ17,AJ$3:AJ$52,0)),"NR")</f>
        <v/>
      </c>
      <c r="AX17" s="221" t="str">
        <f aca="false">IFERROR(IF(OR(AX$2="",$B17=""),"",RANK(AK17,AK$3:AK$52,0)),"NR")</f>
        <v/>
      </c>
      <c r="AY17" s="221" t="str">
        <f aca="false">IFERROR(IF(OR(AY$2="",$B17=""),"",RANK(AL17,AL$3:AL$52,0)),"NR")</f>
        <v/>
      </c>
      <c r="AZ17" s="221" t="str">
        <f aca="false">IFERROR(IF(OR(AZ$2="",$B17=""),"",RANK(AM17,AM$3:AM$52,0)),"NR")</f>
        <v/>
      </c>
      <c r="BA17" s="221" t="str">
        <f aca="false">IFERROR(IF(OR(BA$2="",$B17=""),"",RANK(AN17,AN$3:AN$52,0)),"NR")</f>
        <v/>
      </c>
      <c r="BB17" s="211" t="str">
        <f aca="false">IFERROR(IF($B17="","",RANK(AO17,AO$3:AO$52,0)),"NR")</f>
        <v/>
      </c>
      <c r="BC17" s="222" t="str">
        <f aca="false">IF(OR($B17="",BC$2=""),"",SUMIFS(INDEX(Tbl_Marks,MATCH($B17,Tbl_Student_Names,0),),Entry!$A$4:$EP$4,BC$2,Entry!$A$5:$EP$5,BC$1) / SUMIFS(Entry!$C$6:$EP$6,Entry!$C$4:$EP$4,BC$2,Entry!$C$5:$EP$5,BC$1))</f>
        <v/>
      </c>
      <c r="BD17" s="222" t="str">
        <f aca="false">IF(OR($B17="",BD$2=""),"",SUMIFS(INDEX(Tbl_Marks,MATCH($B17,Tbl_Student_Names,0),),Entry!$A$4:$EP$4,BD$2,Entry!$A$5:$EP$5,BD$1) / SUMIFS(Entry!$C$6:$EP$6,Entry!$C$4:$EP$4,BD$2,Entry!$C$5:$EP$5,BD$1))</f>
        <v/>
      </c>
      <c r="BE17" s="222" t="str">
        <f aca="false">IF(OR($B17="",BE$2=""),"",SUMIFS(INDEX(Tbl_Marks,MATCH($B17,Tbl_Student_Names,0),),Entry!$A$4:$EP$4,BE$2,Entry!$A$5:$EP$5,BE$1) / SUMIFS(Entry!$C$6:$EP$6,Entry!$C$4:$EP$4,BE$2,Entry!$C$5:$EP$5,BE$1))</f>
        <v/>
      </c>
      <c r="BF17" s="222" t="str">
        <f aca="false">IF(OR($B17="",BF$2=""),"",SUMIFS(INDEX(Tbl_Marks,MATCH($B17,Tbl_Student_Names,0),),Entry!$A$4:$EP$4,BF$2,Entry!$A$5:$EP$5,BF$1) / SUMIFS(Entry!$C$6:$EP$6,Entry!$C$4:$EP$4,BF$2,Entry!$C$5:$EP$5,BF$1))</f>
        <v/>
      </c>
      <c r="BG17" s="222" t="str">
        <f aca="false">IF(OR($B17="",BG$2=""),"",SUMIFS(INDEX(Tbl_Marks,MATCH($B17,Tbl_Student_Names,0),),Entry!$A$4:$EP$4,BG$2,Entry!$A$5:$EP$5,BG$1) / SUMIFS(Entry!$C$6:$EP$6,Entry!$C$4:$EP$4,BG$2,Entry!$C$5:$EP$5,BG$1))</f>
        <v/>
      </c>
      <c r="BH17" s="222" t="str">
        <f aca="false">IF(OR($B17="",BH$2=""),"",SUMIFS(INDEX(Tbl_Marks,MATCH($B17,Tbl_Student_Names,0),),Entry!$A$4:$EP$4,BH$2,Entry!$A$5:$EP$5,BH$1) / SUMIFS(Entry!$C$6:$EP$6,Entry!$C$4:$EP$4,BH$2,Entry!$C$5:$EP$5,BH$1))</f>
        <v/>
      </c>
      <c r="BI17" s="222" t="str">
        <f aca="false">IF(OR($B17="",BI$2=""),"",SUMIFS(INDEX(Tbl_Marks,MATCH($B17,Tbl_Student_Names,0),),Entry!$A$4:$EP$4,BI$2,Entry!$A$5:$EP$5,BI$1) / SUMIFS(Entry!$C$6:$EP$6,Entry!$C$4:$EP$4,BI$2,Entry!$C$5:$EP$5,BI$1))</f>
        <v/>
      </c>
      <c r="BJ17" s="222" t="str">
        <f aca="false">IF(OR($B17="",BJ$2=""),"",SUMIFS(INDEX(Tbl_Marks,MATCH($B17,Tbl_Student_Names,0),),Entry!$A$4:$EP$4,BJ$2,Entry!$A$5:$EP$5,BJ$1) / SUMIFS(Entry!$C$6:$EP$6,Entry!$C$4:$EP$4,BJ$2,Entry!$C$5:$EP$5,BJ$1))</f>
        <v/>
      </c>
      <c r="BK17" s="222" t="str">
        <f aca="false">IF(OR($B17="",BK$2=""),"",SUMIFS(INDEX(Tbl_Marks,MATCH($B17,Tbl_Student_Names,0),),Entry!$A$4:$EP$4,BK$2,Entry!$A$5:$EP$5,BK$1) / SUMIFS(Entry!$C$6:$EP$6,Entry!$C$4:$EP$4,BK$2,Entry!$C$5:$EP$5,BK$1))</f>
        <v/>
      </c>
      <c r="BL17" s="222" t="str">
        <f aca="false">IF(OR($B17="",BL$2=""),"",SUMIFS(INDEX(Tbl_Marks,MATCH($B17,Tbl_Student_Names,0),),Entry!$A$4:$EP$4,BL$2,Entry!$A$5:$EP$5,BL$1) / SUMIFS(Entry!$C$6:$EP$6,Entry!$C$4:$EP$4,BL$2,Entry!$C$5:$EP$5,BL$1))</f>
        <v/>
      </c>
      <c r="BM17" s="222" t="str">
        <f aca="false">IF(OR($B17="",BM$2=""),"",SUMIFS(INDEX(Tbl_Marks,MATCH($B17,Tbl_Student_Names,0),),Entry!$A$4:$EP$4,BM$2,Entry!$A$5:$EP$5,BM$1) / SUMIFS(Entry!$C$6:$EP$6,Entry!$C$4:$EP$4,BM$2,Entry!$C$5:$EP$5,BM$1))</f>
        <v/>
      </c>
      <c r="BN17" s="222" t="str">
        <f aca="false">IF(OR($B17="",BN$2=""),"",SUMIFS(INDEX(Tbl_Marks,MATCH($B17,Tbl_Student_Names,0),),Entry!$A$4:$EP$4,BN$2,Entry!$A$5:$EP$5,BN$1) / SUMIFS(Entry!$C$6:$EP$6,Entry!$C$4:$EP$4,BN$2,Entry!$C$5:$EP$5,BN$1))</f>
        <v/>
      </c>
      <c r="BO17" s="222" t="str">
        <f aca="false">IF(OR($B17="",BO$2=""),"",SUMIFS(INDEX(Tbl_Marks,MATCH($B17,Tbl_Student_Names,0),),Entry!$A$4:$EP$4,BO$2,Entry!$A$5:$EP$5,BO$1) / SUMIFS(Entry!$C$6:$EP$6,Entry!$C$4:$EP$4,BO$2,Entry!$C$5:$EP$5,BO$1))</f>
        <v/>
      </c>
      <c r="BP17" s="222" t="str">
        <f aca="false">IF(OR($B17="",BP$2=""),"",SUMIFS(INDEX(Tbl_Marks,MATCH($B17,Tbl_Student_Names,0),),Entry!$A$4:$EP$4,BP$2,Entry!$A$5:$EP$5,BP$1) / SUMIFS(Entry!$C$6:$EP$6,Entry!$C$4:$EP$4,BP$2,Entry!$C$5:$EP$5,BP$1))</f>
        <v/>
      </c>
      <c r="BQ17" s="222" t="str">
        <f aca="false">IF(OR($B17="",BQ$2=""),"",SUMIFS(INDEX(Tbl_Marks,MATCH($B17,Tbl_Student_Names,0),),Entry!$A$4:$EP$4,BQ$2,Entry!$A$5:$EP$5,BQ$1) / SUMIFS(Entry!$C$6:$EP$6,Entry!$C$4:$EP$4,BQ$2,Entry!$C$5:$EP$5,BQ$1))</f>
        <v/>
      </c>
      <c r="BR17" s="222" t="str">
        <f aca="false">IF(OR($B17="",BR$2=""),"",SUMIFS(INDEX(Tbl_Marks,MATCH($B17,Tbl_Student_Names,0),),Entry!$A$4:$EP$4,BR$2,Entry!$A$5:$EP$5,BR$1) / SUMIFS(Entry!$C$6:$EP$6,Entry!$C$4:$EP$4,BR$2,Entry!$C$5:$EP$5,BR$1))</f>
        <v/>
      </c>
      <c r="BS17" s="222" t="str">
        <f aca="false">IF(OR($B17="",BS$2=""),"",SUMIFS(INDEX(Tbl_Marks,MATCH($B17,Tbl_Student_Names,0),),Entry!$A$4:$EP$4,BS$2,Entry!$A$5:$EP$5,BS$1) / SUMIFS(Entry!$C$6:$EP$6,Entry!$C$4:$EP$4,BS$2,Entry!$C$5:$EP$5,BS$1))</f>
        <v/>
      </c>
      <c r="BT17" s="222" t="str">
        <f aca="false">IF(OR($B17="",BT$2=""),"",SUMIFS(INDEX(Tbl_Marks,MATCH($B17,Tbl_Student_Names,0),),Entry!$A$4:$EP$4,BT$2,Entry!$A$5:$EP$5,BT$1) / SUMIFS(Entry!$C$6:$EP$6,Entry!$C$4:$EP$4,BT$2,Entry!$C$5:$EP$5,BT$1))</f>
        <v/>
      </c>
      <c r="BU17" s="222" t="str">
        <f aca="false">IF(OR($B17="",BU$2=""),"",SUMIFS(INDEX(Tbl_Marks,MATCH($B17,Tbl_Student_Names,0),),Entry!$A$4:$EP$4,BU$2,Entry!$A$5:$EP$5,BU$1) / SUMIFS(Entry!$C$6:$EP$6,Entry!$C$4:$EP$4,BU$2,Entry!$C$5:$EP$5,BU$1))</f>
        <v/>
      </c>
      <c r="BV17" s="222" t="str">
        <f aca="false">IF(OR($B17="",BV$2=""),"",SUMIFS(INDEX(Tbl_Marks,MATCH($B17,Tbl_Student_Names,0),),Entry!$A$4:$EP$4,BV$2,Entry!$A$5:$EP$5,BV$1) / SUMIFS(Entry!$C$6:$EP$6,Entry!$C$4:$EP$4,BV$2,Entry!$C$5:$EP$5,BV$1))</f>
        <v/>
      </c>
      <c r="BW17" s="222" t="str">
        <f aca="false">IF(OR($B17="",BW$2=""),"",SUMIFS(INDEX(Tbl_Marks,MATCH($B17,Tbl_Student_Names,0),),Entry!$A$4:$EP$4,BW$2,Entry!$A$5:$EP$5,BW$1) / SUMIFS(Entry!$C$6:$EP$6,Entry!$C$4:$EP$4,BW$2,Entry!$C$5:$EP$5,BW$1))</f>
        <v/>
      </c>
      <c r="BX17" s="222" t="str">
        <f aca="false">IF(OR($B17="",BX$2=""),"",SUMIFS(INDEX(Tbl_Marks,MATCH($B17,Tbl_Student_Names,0),),Entry!$A$4:$EP$4,BX$2,Entry!$A$5:$EP$5,BX$1) / SUMIFS(Entry!$C$6:$EP$6,Entry!$C$4:$EP$4,BX$2,Entry!$C$5:$EP$5,BX$1))</f>
        <v/>
      </c>
      <c r="BY17" s="222" t="str">
        <f aca="false">IF(OR($B17="",BY$2=""),"",SUMIFS(INDEX(Tbl_Marks,MATCH($B17,Tbl_Student_Names,0),),Entry!$A$4:$EP$4,BY$2,Entry!$A$5:$EP$5,BY$1) / SUMIFS(Entry!$C$6:$EP$6,Entry!$C$4:$EP$4,BY$2,Entry!$C$5:$EP$5,BY$1))</f>
        <v/>
      </c>
      <c r="BZ17" s="222" t="str">
        <f aca="false">IF(OR($B17="",BZ$2=""),"",SUMIFS(INDEX(Tbl_Marks,MATCH($B17,Tbl_Student_Names,0),),Entry!$A$4:$EP$4,BZ$2,Entry!$A$5:$EP$5,BZ$1) / SUMIFS(Entry!$C$6:$EP$6,Entry!$C$4:$EP$4,BZ$2,Entry!$C$5:$EP$5,BZ$1))</f>
        <v/>
      </c>
      <c r="CA17" s="222" t="str">
        <f aca="false">IF(OR($B17="",CA$2=""),"",SUMIFS(INDEX(Tbl_Marks,MATCH($B17,Tbl_Student_Names,0),),Entry!$A$4:$EP$4,CA$2,Entry!$A$5:$EP$5,CA$1) / SUMIFS(Entry!$C$6:$EP$6,Entry!$C$4:$EP$4,CA$2,Entry!$C$5:$EP$5,CA$1))</f>
        <v/>
      </c>
      <c r="CB17" s="222" t="str">
        <f aca="false">IF(OR($B17="",CB$2=""),"",SUMIFS(INDEX(Tbl_Marks,MATCH($B17,Tbl_Student_Names,0),),Entry!$A$4:$EP$4,CB$2,Entry!$A$5:$EP$5,CB$1) / SUMIFS(Entry!$C$6:$EP$6,Entry!$C$4:$EP$4,CB$2,Entry!$C$5:$EP$5,CB$1))</f>
        <v/>
      </c>
      <c r="CC17" s="222" t="str">
        <f aca="false">IF(OR($B17="",CC$2=""),"",SUMIFS(INDEX(Tbl_Marks,MATCH($B17,Tbl_Student_Names,0),),Entry!$A$4:$EP$4,CC$2,Entry!$A$5:$EP$5,CC$1) / SUMIFS(Entry!$C$6:$EP$6,Entry!$C$4:$EP$4,CC$2,Entry!$C$5:$EP$5,CC$1))</f>
        <v/>
      </c>
      <c r="CD17" s="222" t="str">
        <f aca="false">IF(OR($B17="",CD$2=""),"",SUMIFS(INDEX(Tbl_Marks,MATCH($B17,Tbl_Student_Names,0),),Entry!$A$4:$EP$4,CD$2,Entry!$A$5:$EP$5,CD$1) / SUMIFS(Entry!$C$6:$EP$6,Entry!$C$4:$EP$4,CD$2,Entry!$C$5:$EP$5,CD$1))</f>
        <v/>
      </c>
      <c r="CE17" s="222" t="str">
        <f aca="false">IF(OR($B17="",CE$2=""),"",SUMIFS(INDEX(Tbl_Marks,MATCH($B17,Tbl_Student_Names,0),),Entry!$A$4:$EP$4,CE$2,Entry!$A$5:$EP$5,CE$1) / SUMIFS(Entry!$C$6:$EP$6,Entry!$C$4:$EP$4,CE$2,Entry!$C$5:$EP$5,CE$1))</f>
        <v/>
      </c>
      <c r="CF17" s="222" t="str">
        <f aca="false">IF(OR($B17="",CF$2=""),"",SUMIFS(INDEX(Tbl_Marks,MATCH($B17,Tbl_Student_Names,0),),Entry!$A$4:$EP$4,CF$2,Entry!$A$5:$EP$5,CF$1) / SUMIFS(Entry!$C$6:$EP$6,Entry!$C$4:$EP$4,CF$2,Entry!$C$5:$EP$5,CF$1))</f>
        <v/>
      </c>
      <c r="CG17" s="222" t="str">
        <f aca="false">IF(OR($B17="",CG$2=""),"",SUMIFS(INDEX(Tbl_Marks,MATCH($B17,Tbl_Student_Names,0),),Entry!$A$4:$EP$4,CG$2,Entry!$A$5:$EP$5,CG$1) / SUMIFS(Entry!$C$6:$EP$6,Entry!$C$4:$EP$4,CG$2,Entry!$C$5:$EP$5,CG$1))</f>
        <v/>
      </c>
      <c r="CH17" s="222" t="str">
        <f aca="false">IF(OR($B17="",CH$2=""),"",SUMIFS(INDEX(Tbl_Marks,MATCH($B17,Tbl_Student_Names,0),),Entry!$A$4:$EP$4,CH$2,Entry!$A$5:$EP$5,CH$1) / SUMIFS(Entry!$C$6:$EP$6,Entry!$C$4:$EP$4,CH$2,Entry!$C$5:$EP$5,CH$1))</f>
        <v/>
      </c>
      <c r="CI17" s="222" t="str">
        <f aca="false">IF(OR($B17="",CI$2=""),"",SUMIFS(INDEX(Tbl_Marks,MATCH($B17,Tbl_Student_Names,0),),Entry!$A$4:$EP$4,CI$2,Entry!$A$5:$EP$5,CI$1) / SUMIFS(Entry!$C$6:$EP$6,Entry!$C$4:$EP$4,CI$2,Entry!$C$5:$EP$5,CI$1))</f>
        <v/>
      </c>
      <c r="CJ17" s="222" t="str">
        <f aca="false">IF(OR($B17="",CJ$2=""),"",SUMIFS(INDEX(Tbl_Marks,MATCH($B17,Tbl_Student_Names,0),),Entry!$A$4:$EP$4,CJ$2,Entry!$A$5:$EP$5,CJ$1) / SUMIFS(Entry!$C$6:$EP$6,Entry!$C$4:$EP$4,CJ$2,Entry!$C$5:$EP$5,CJ$1))</f>
        <v/>
      </c>
      <c r="CK17" s="222" t="str">
        <f aca="false">IF(OR($B17="",CK$2=""),"",SUMIFS(INDEX(Tbl_Marks,MATCH($B17,Tbl_Student_Names,0),),Entry!$A$4:$EP$4,CK$2,Entry!$A$5:$EP$5,CK$1) / SUMIFS(Entry!$C$6:$EP$6,Entry!$C$4:$EP$4,CK$2,Entry!$C$5:$EP$5,CK$1))</f>
        <v/>
      </c>
      <c r="CL17" s="222" t="str">
        <f aca="false">IF(OR($B17="",CL$2=""),"",SUMIFS(INDEX(Tbl_Marks,MATCH($B17,Tbl_Student_Names,0),),Entry!$A$4:$EP$4,CL$2,Entry!$A$5:$EP$5,CL$1) / SUMIFS(Entry!$C$6:$EP$6,Entry!$C$4:$EP$4,CL$2,Entry!$C$5:$EP$5,CL$1))</f>
        <v/>
      </c>
      <c r="CM17" s="222" t="str">
        <f aca="false">IF(OR($B17="",CM$2=""),"",SUMIFS(INDEX(Tbl_Marks,MATCH($B17,Tbl_Student_Names,0),),Entry!$A$4:$EP$4,CM$2,Entry!$A$5:$EP$5,CM$1) / SUMIFS(Entry!$C$6:$EP$6,Entry!$C$4:$EP$4,CM$2,Entry!$C$5:$EP$5,CM$1))</f>
        <v/>
      </c>
      <c r="CN17" s="222" t="str">
        <f aca="false">IF(OR($B17="",CN$2=""),"",SUMIFS(INDEX(Tbl_Marks,MATCH($B17,Tbl_Student_Names,0),),Entry!$A$4:$EP$4,CN$2,Entry!$A$5:$EP$5,CN$1) / SUMIFS(Entry!$C$6:$EP$6,Entry!$C$4:$EP$4,CN$2,Entry!$C$5:$EP$5,CN$1))</f>
        <v/>
      </c>
      <c r="CO17" s="222" t="str">
        <f aca="false">IF(OR($B17="",CO$2=""),"",SUMIFS(INDEX(Tbl_Marks,MATCH($B17,Tbl_Student_Names,0),),Entry!$A$4:$EP$4,CO$2,Entry!$A$5:$EP$5,CO$1) / SUMIFS(Entry!$C$6:$EP$6,Entry!$C$4:$EP$4,CO$2,Entry!$C$5:$EP$5,CO$1))</f>
        <v/>
      </c>
      <c r="CP17" s="222" t="str">
        <f aca="false">IF(OR($B17="",CP$2=""),"",SUMIFS(INDEX(Tbl_Marks,MATCH($B17,Tbl_Student_Names,0),),Entry!$A$4:$EP$4,CP$2,Entry!$A$5:$EP$5,CP$1) / SUMIFS(Entry!$C$6:$EP$6,Entry!$C$4:$EP$4,CP$2,Entry!$C$5:$EP$5,CP$1))</f>
        <v/>
      </c>
      <c r="CQ17" s="222" t="str">
        <f aca="false">IF(OR($B17="",CQ$2=""),"",SUMIFS(INDEX(Tbl_Marks,MATCH($B17,Tbl_Student_Names,0),),Entry!$A$4:$EP$4,CQ$2,Entry!$A$5:$EP$5,CQ$1) / SUMIFS(Entry!$C$6:$EP$6,Entry!$C$4:$EP$4,CQ$2,Entry!$C$5:$EP$5,CQ$1))</f>
        <v/>
      </c>
      <c r="CR17" s="222" t="str">
        <f aca="false">IF(OR($B17="",CR$2=""),"",SUMIFS(INDEX(Tbl_Marks,MATCH($B17,Tbl_Student_Names,0),),Entry!$A$4:$EP$4,CR$2,Entry!$A$5:$EP$5,CR$1) / SUMIFS(Entry!$C$6:$EP$6,Entry!$C$4:$EP$4,CR$2,Entry!$C$5:$EP$5,CR$1))</f>
        <v/>
      </c>
      <c r="CS17" s="222" t="str">
        <f aca="false">IF(OR($B17="",CS$2=""),"",SUMIFS(INDEX(Tbl_Marks,MATCH($B17,Tbl_Student_Names,0),),Entry!$A$4:$EP$4,CS$2,Entry!$A$5:$EP$5,CS$1) / SUMIFS(Entry!$C$6:$EP$6,Entry!$C$4:$EP$4,CS$2,Entry!$C$5:$EP$5,CS$1))</f>
        <v/>
      </c>
      <c r="CT17" s="222" t="str">
        <f aca="false">IF(OR($B17="",CT$2=""),"",SUMIFS(INDEX(Tbl_Marks,MATCH($B17,Tbl_Student_Names,0),),Entry!$A$4:$EP$4,CT$2,Entry!$A$5:$EP$5,CT$1) / SUMIFS(Entry!$C$6:$EP$6,Entry!$C$4:$EP$4,CT$2,Entry!$C$5:$EP$5,CT$1))</f>
        <v/>
      </c>
      <c r="CU17" s="222" t="str">
        <f aca="false">IF(OR($B17="",CU$2=""),"",SUMIFS(INDEX(Tbl_Marks,MATCH($B17,Tbl_Student_Names,0),),Entry!$A$4:$EP$4,CU$2,Entry!$A$5:$EP$5,CU$1) / SUMIFS(Entry!$C$6:$EP$6,Entry!$C$4:$EP$4,CU$2,Entry!$C$5:$EP$5,CU$1))</f>
        <v/>
      </c>
      <c r="CV17" s="222" t="str">
        <f aca="false">IF(OR($B17="",CV$2=""),"",SUMIFS(INDEX(Tbl_Marks,MATCH($B17,Tbl_Student_Names,0),),Entry!$A$4:$EP$4,CV$2,Entry!$A$5:$EP$5,CV$1) / SUMIFS(Entry!$C$6:$EP$6,Entry!$C$4:$EP$4,CV$2,Entry!$C$5:$EP$5,CV$1))</f>
        <v/>
      </c>
      <c r="CW17" s="222" t="str">
        <f aca="false">IF(OR($B17="",CW$2=""),"",SUMIFS(INDEX(Tbl_Marks,MATCH($B17,Tbl_Student_Names,0),),Entry!$A$4:$EP$4,CW$2,Entry!$A$5:$EP$5,CW$1) / SUMIFS(Entry!$C$6:$EP$6,Entry!$C$4:$EP$4,CW$2,Entry!$C$5:$EP$5,CW$1))</f>
        <v/>
      </c>
      <c r="CX17" s="222" t="str">
        <f aca="false">IF(OR($B17="",CX$2=""),"",SUMIFS(INDEX(Tbl_Marks,MATCH($B17,Tbl_Student_Names,0),),Entry!$A$4:$EP$4,CX$2,Entry!$A$5:$EP$5,CX$1) / SUMIFS(Entry!$C$6:$EP$6,Entry!$C$4:$EP$4,CX$2,Entry!$C$5:$EP$5,CX$1))</f>
        <v/>
      </c>
      <c r="CY17" s="222" t="str">
        <f aca="false">IF(OR($B17="",CY$2=""),"",SUMIFS(INDEX(Tbl_Marks,MATCH($B17,Tbl_Student_Names,0),),Entry!$A$4:$EP$4,CY$2,Entry!$A$5:$EP$5,CY$1) / SUMIFS(Entry!$C$6:$EP$6,Entry!$C$4:$EP$4,CY$2,Entry!$C$5:$EP$5,CY$1))</f>
        <v/>
      </c>
      <c r="CZ17" s="222" t="str">
        <f aca="false">IF(OR($B17="",CZ$2=""),"",SUMIFS(INDEX(Tbl_Marks,MATCH($B17,Tbl_Student_Names,0),),Entry!$A$4:$EP$4,CZ$2,Entry!$A$5:$EP$5,CZ$1) / SUMIFS(Entry!$C$6:$EP$6,Entry!$C$4:$EP$4,CZ$2,Entry!$C$5:$EP$5,CZ$1))</f>
        <v/>
      </c>
      <c r="DA17" s="222" t="str">
        <f aca="false">IF(OR($B17="",DA$2=""),"",SUMIFS(INDEX(Tbl_Marks,MATCH($B17,Tbl_Student_Names,0),),Entry!$A$4:$EP$4,DA$2,Entry!$A$5:$EP$5,DA$1) / SUMIFS(Entry!$C$6:$EP$6,Entry!$C$4:$EP$4,DA$2,Entry!$C$5:$EP$5,DA$1))</f>
        <v/>
      </c>
      <c r="DB17" s="222" t="str">
        <f aca="false">IF(OR($B17="",DB$2=""),"",SUMIFS(INDEX(Tbl_Marks,MATCH($B17,Tbl_Student_Names,0),),Entry!$A$4:$EP$4,DB$2,Entry!$A$5:$EP$5,DB$1) / SUMIFS(Entry!$C$6:$EP$6,Entry!$C$4:$EP$4,DB$2,Entry!$C$5:$EP$5,DB$1))</f>
        <v/>
      </c>
      <c r="DC17" s="222" t="str">
        <f aca="false">IF(OR($B17="",DC$2=""),"",SUMIFS(INDEX(Tbl_Marks,MATCH($B17,Tbl_Student_Names,0),),Entry!$A$4:$EP$4,DC$2,Entry!$A$5:$EP$5,DC$1) / SUMIFS(Entry!$C$6:$EP$6,Entry!$C$4:$EP$4,DC$2,Entry!$C$5:$EP$5,DC$1))</f>
        <v/>
      </c>
      <c r="DD17" s="222" t="str">
        <f aca="false">IF(OR($B17="",DD$2=""),"",SUMIFS(INDEX(Tbl_Marks,MATCH($B17,Tbl_Student_Names,0),),Entry!$A$4:$EP$4,DD$2,Entry!$A$5:$EP$5,DD$1) / SUMIFS(Entry!$C$6:$EP$6,Entry!$C$4:$EP$4,DD$2,Entry!$C$5:$EP$5,DD$1))</f>
        <v/>
      </c>
      <c r="DE17" s="222" t="str">
        <f aca="false">IF(OR($B17="",DE$2=""),"",SUMIFS(INDEX(Tbl_Marks,MATCH($B17,Tbl_Student_Names,0),),Entry!$A$4:$EP$4,DE$2,Entry!$A$5:$EP$5,DE$1) / SUMIFS(Entry!$C$6:$EP$6,Entry!$C$4:$EP$4,DE$2,Entry!$C$5:$EP$5,DE$1))</f>
        <v/>
      </c>
      <c r="DF17" s="222" t="str">
        <f aca="false">IF(OR($B17="",DF$2=""),"",SUMIFS(INDEX(Tbl_Marks,MATCH($B17,Tbl_Student_Names,0),),Entry!$A$4:$EP$4,DF$2,Entry!$A$5:$EP$5,DF$1) / SUMIFS(Entry!$C$6:$EP$6,Entry!$C$4:$EP$4,DF$2,Entry!$C$5:$EP$5,DF$1))</f>
        <v/>
      </c>
      <c r="DG17" s="222" t="str">
        <f aca="false">IF(OR($B17="",DG$2=""),"",SUMIFS(INDEX(Tbl_Marks,MATCH($B17,Tbl_Student_Names,0),),Entry!$A$4:$EP$4,DG$2,Entry!$A$5:$EP$5,DG$1) / SUMIFS(Entry!$C$6:$EP$6,Entry!$C$4:$EP$4,DG$2,Entry!$C$5:$EP$5,DG$1))</f>
        <v/>
      </c>
      <c r="DH17" s="222" t="str">
        <f aca="false">IF(OR($B17="",DH$2=""),"",SUMIFS(INDEX(Tbl_Marks,MATCH($B17,Tbl_Student_Names,0),),Entry!$A$4:$EP$4,DH$2,Entry!$A$5:$EP$5,DH$1) / SUMIFS(Entry!$C$6:$EP$6,Entry!$C$4:$EP$4,DH$2,Entry!$C$5:$EP$5,DH$1))</f>
        <v/>
      </c>
      <c r="DI17" s="222" t="str">
        <f aca="false">IF(OR($B17="",DI$2=""),"",SUMIFS(INDEX(Tbl_Marks,MATCH($B17,Tbl_Student_Names,0),),Entry!$A$4:$EP$4,DI$2,Entry!$A$5:$EP$5,DI$1) / SUMIFS(Entry!$C$6:$EP$6,Entry!$C$4:$EP$4,DI$2,Entry!$C$5:$EP$5,DI$1))</f>
        <v/>
      </c>
      <c r="DJ17" s="222" t="str">
        <f aca="false">IF(OR($B17="",DJ$2=""),"",SUMIFS(INDEX(Tbl_Marks,MATCH($B17,Tbl_Student_Names,0),),Entry!$A$4:$EP$4,DJ$2,Entry!$A$5:$EP$5,DJ$1) / SUMIFS(Entry!$C$6:$EP$6,Entry!$C$4:$EP$4,DJ$2,Entry!$C$5:$EP$5,DJ$1))</f>
        <v/>
      </c>
      <c r="DK17" s="222" t="str">
        <f aca="false">IF(OR($B17="",DK$2=""),"",SUMIFS(INDEX(Tbl_Marks,MATCH($B17,Tbl_Student_Names,0),),Entry!$A$4:$EP$4,DK$2,Entry!$A$5:$EP$5,DK$1) / SUMIFS(Entry!$C$6:$EP$6,Entry!$C$4:$EP$4,DK$2,Entry!$C$5:$EP$5,DK$1))</f>
        <v/>
      </c>
      <c r="DL17" s="222" t="str">
        <f aca="false">IF(OR($B17="",DL$2=""),"",SUMIFS(INDEX(Tbl_Marks,MATCH($B17,Tbl_Student_Names,0),),Entry!$A$4:$EP$4,DL$2,Entry!$A$5:$EP$5,DL$1) / SUMIFS(Entry!$C$6:$EP$6,Entry!$C$4:$EP$4,DL$2,Entry!$C$5:$EP$5,DL$1))</f>
        <v/>
      </c>
      <c r="DM17" s="222" t="str">
        <f aca="false">IF(OR($B17="",DM$2=""),"",SUMIFS(INDEX(Tbl_Marks,MATCH($B17,Tbl_Student_Names,0),),Entry!$A$4:$EP$4,DM$2,Entry!$A$5:$EP$5,DM$1) / SUMIFS(Entry!$C$6:$EP$6,Entry!$C$4:$EP$4,DM$2,Entry!$C$5:$EP$5,DM$1))</f>
        <v/>
      </c>
      <c r="DN17" s="222" t="str">
        <f aca="false">IF(OR($B17="",DN$2=""),"",SUMIFS(INDEX(Tbl_Marks,MATCH($B17,Tbl_Student_Names,0),),Entry!$A$4:$EP$4,DN$2,Entry!$A$5:$EP$5,DN$1) / SUMIFS(Entry!$C$6:$EP$6,Entry!$C$4:$EP$4,DN$2,Entry!$C$5:$EP$5,DN$1))</f>
        <v/>
      </c>
      <c r="DO17" s="222" t="str">
        <f aca="false">IF(OR($B17="",DO$2=""),"",SUMIFS(INDEX(Tbl_Marks,MATCH($B17,Tbl_Student_Names,0),),Entry!$A$4:$EP$4,DO$2,Entry!$A$5:$EP$5,DO$1) / SUMIFS(Entry!$C$6:$EP$6,Entry!$C$4:$EP$4,DO$2,Entry!$C$5:$EP$5,DO$1))</f>
        <v/>
      </c>
      <c r="DP17" s="222" t="str">
        <f aca="false">IF(OR($B17="",DP$2=""),"",SUMIFS(INDEX(Tbl_Marks,MATCH($B17,Tbl_Student_Names,0),),Entry!$A$4:$EP$4,DP$2,Entry!$A$5:$EP$5,DP$1) / SUMIFS(Entry!$C$6:$EP$6,Entry!$C$4:$EP$4,DP$2,Entry!$C$5:$EP$5,DP$1))</f>
        <v/>
      </c>
      <c r="DQ17" s="222" t="str">
        <f aca="false">IF(OR($B17="",DQ$2=""),"",SUMIFS(INDEX(Tbl_Marks,MATCH($B17,Tbl_Student_Names,0),),Entry!$A$4:$EP$4,DQ$2,Entry!$A$5:$EP$5,DQ$1) / SUMIFS(Entry!$C$6:$EP$6,Entry!$C$4:$EP$4,DQ$2,Entry!$C$5:$EP$5,DQ$1))</f>
        <v/>
      </c>
      <c r="DR17" s="222" t="str">
        <f aca="false">IF(OR($B17="",DR$2=""),"",SUMIFS(INDEX(Tbl_Marks,MATCH($B17,Tbl_Student_Names,0),),Entry!$A$4:$EP$4,DR$2,Entry!$A$5:$EP$5,DR$1) / SUMIFS(Entry!$C$6:$EP$6,Entry!$C$4:$EP$4,DR$2,Entry!$C$5:$EP$5,DR$1))</f>
        <v/>
      </c>
      <c r="DS17" s="222" t="str">
        <f aca="false">IF(OR($B17="",DS$2=""),"",SUMIFS(INDEX(Tbl_Marks,MATCH($B17,Tbl_Student_Names,0),),Entry!$A$4:$EP$4,DS$2,Entry!$A$5:$EP$5,DS$1) / SUMIFS(Entry!$C$6:$EP$6,Entry!$C$4:$EP$4,DS$2,Entry!$C$5:$EP$5,DS$1))</f>
        <v/>
      </c>
      <c r="DT17" s="222" t="str">
        <f aca="false">IF(OR($B17="",DT$2=""),"",SUMIFS(INDEX(Tbl_Marks,MATCH($B17,Tbl_Student_Names,0),),Entry!$A$4:$EP$4,DT$2,Entry!$A$5:$EP$5,DT$1) / SUMIFS(Entry!$C$6:$EP$6,Entry!$C$4:$EP$4,DT$2,Entry!$C$5:$EP$5,DT$1))</f>
        <v/>
      </c>
      <c r="DU17" s="222" t="str">
        <f aca="false">IF(OR($B17="",DU$2=""),"",SUMIFS(INDEX(Tbl_Marks,MATCH($B17,Tbl_Student_Names,0),),Entry!$A$4:$EP$4,DU$2,Entry!$A$5:$EP$5,DU$1) / SUMIFS(Entry!$C$6:$EP$6,Entry!$C$4:$EP$4,DU$2,Entry!$C$5:$EP$5,DU$1))</f>
        <v/>
      </c>
      <c r="DV17" s="222" t="str">
        <f aca="false">IF(OR($B17="",DV$2=""),"",SUMIFS(INDEX(Tbl_Marks,MATCH($B17,Tbl_Student_Names,0),),Entry!$A$4:$EP$4,DV$2,Entry!$A$5:$EP$5,DV$1) / SUMIFS(Entry!$C$6:$EP$6,Entry!$C$4:$EP$4,DV$2,Entry!$C$5:$EP$5,DV$1))</f>
        <v/>
      </c>
      <c r="DW17" s="222" t="str">
        <f aca="false">IF(OR($B17="",DW$2=""),"",SUMIFS(INDEX(Tbl_Marks,MATCH($B17,Tbl_Student_Names,0),),Entry!$A$4:$EP$4,DW$2,Entry!$A$5:$EP$5,DW$1) / SUMIFS(Entry!$C$6:$EP$6,Entry!$C$4:$EP$4,DW$2,Entry!$C$5:$EP$5,DW$1))</f>
        <v/>
      </c>
      <c r="DX17" s="222" t="str">
        <f aca="false">IF(OR($B17="",DX$2=""),"",SUMIFS(INDEX(Tbl_Marks,MATCH($B17,Tbl_Student_Names,0),),Entry!$A$4:$EP$4,DX$2,Entry!$A$5:$EP$5,DX$1) / SUMIFS(Entry!$C$6:$EP$6,Entry!$C$4:$EP$4,DX$2,Entry!$C$5:$EP$5,DX$1))</f>
        <v/>
      </c>
      <c r="DY17" s="222" t="str">
        <f aca="false">IF(OR($B17="",DY$2=""),"",SUMIFS(INDEX(Tbl_Marks,MATCH($B17,Tbl_Student_Names,0),),Entry!$A$4:$EP$4,DY$2,Entry!$A$5:$EP$5,DY$1) / SUMIFS(Entry!$C$6:$EP$6,Entry!$C$4:$EP$4,DY$2,Entry!$C$5:$EP$5,DY$1))</f>
        <v/>
      </c>
      <c r="DZ17" s="222" t="str">
        <f aca="false">IF(OR($B17="",DZ$2=""),"",SUMIFS(INDEX(Tbl_Marks,MATCH($B17,Tbl_Student_Names,0),),Entry!$A$4:$EP$4,DZ$2,Entry!$A$5:$EP$5,DZ$1) / SUMIFS(Entry!$C$6:$EP$6,Entry!$C$4:$EP$4,DZ$2,Entry!$C$5:$EP$5,DZ$1))</f>
        <v/>
      </c>
      <c r="EA17" s="222" t="str">
        <f aca="false">IF(OR($B17="",EA$2=""),"",SUMIFS(INDEX(Tbl_Marks,MATCH($B17,Tbl_Student_Names,0),),Entry!$A$4:$EP$4,EA$2,Entry!$A$5:$EP$5,EA$1) / SUMIFS(Entry!$C$6:$EP$6,Entry!$C$4:$EP$4,EA$2,Entry!$C$5:$EP$5,EA$1))</f>
        <v/>
      </c>
      <c r="EB17" s="222" t="str">
        <f aca="false">IF(OR($B17="",EB$2=""),"",SUMIFS(INDEX(Tbl_Marks,MATCH($B17,Tbl_Student_Names,0),),Entry!$A$4:$EP$4,EB$2,Entry!$A$5:$EP$5,EB$1) / SUMIFS(Entry!$C$6:$EP$6,Entry!$C$4:$EP$4,EB$2,Entry!$C$5:$EP$5,EB$1))</f>
        <v/>
      </c>
      <c r="EC17" s="222" t="str">
        <f aca="false">IF(OR($B17="",EC$2=""),"",SUMIFS(INDEX(Tbl_Marks,MATCH($B17,Tbl_Student_Names,0),),Entry!$A$4:$EP$4,EC$2,Entry!$A$5:$EP$5,EC$1) / SUMIFS(Entry!$C$6:$EP$6,Entry!$C$4:$EP$4,EC$2,Entry!$C$5:$EP$5,EC$1))</f>
        <v/>
      </c>
      <c r="ED17" s="222" t="str">
        <f aca="false">IF(OR($B17="",ED$2=""),"",SUMIFS(INDEX(Tbl_Marks,MATCH($B17,Tbl_Student_Names,0),),Entry!$A$4:$EP$4,ED$2,Entry!$A$5:$EP$5,ED$1) / SUMIFS(Entry!$C$6:$EP$6,Entry!$C$4:$EP$4,ED$2,Entry!$C$5:$EP$5,ED$1))</f>
        <v/>
      </c>
      <c r="EE17" s="222" t="str">
        <f aca="false">IF(OR($B17="",EE$2=""),"",SUMIFS(INDEX(Tbl_Marks,MATCH($B17,Tbl_Student_Names,0),),Entry!$A$4:$EP$4,EE$2,Entry!$A$5:$EP$5,EE$1) / SUMIFS(Entry!$C$6:$EP$6,Entry!$C$4:$EP$4,EE$2,Entry!$C$5:$EP$5,EE$1))</f>
        <v/>
      </c>
      <c r="EF17" s="222" t="str">
        <f aca="false">IF(OR($B17="",EF$2=""),"",SUMIFS(INDEX(Tbl_Marks,MATCH($B17,Tbl_Student_Names,0),),Entry!$A$4:$EP$4,EF$2,Entry!$A$5:$EP$5,EF$1) / SUMIFS(Entry!$C$6:$EP$6,Entry!$C$4:$EP$4,EF$2,Entry!$C$5:$EP$5,EF$1))</f>
        <v/>
      </c>
      <c r="EG17" s="222" t="str">
        <f aca="false">IF(OR($B17="",EG$2=""),"",SUMIFS(INDEX(Tbl_Marks,MATCH($B17,Tbl_Student_Names,0),),Entry!$A$4:$EP$4,EG$2,Entry!$A$5:$EP$5,EG$1) / SUMIFS(Entry!$C$6:$EP$6,Entry!$C$4:$EP$4,EG$2,Entry!$C$5:$EP$5,EG$1))</f>
        <v/>
      </c>
      <c r="EH17" s="222" t="str">
        <f aca="false">IF(OR($B17="",EH$2=""),"",SUMIFS(INDEX(Tbl_Marks,MATCH($B17,Tbl_Student_Names,0),),Entry!$A$4:$EP$4,EH$2,Entry!$A$5:$EP$5,EH$1) / SUMIFS(Entry!$C$6:$EP$6,Entry!$C$4:$EP$4,EH$2,Entry!$C$5:$EP$5,EH$1))</f>
        <v/>
      </c>
      <c r="EI17" s="222" t="str">
        <f aca="false">IF(OR($B17="",EI$2=""),"",SUMIFS(INDEX(Tbl_Marks,MATCH($B17,Tbl_Student_Names,0),),Entry!$A$4:$EP$4,EI$2,Entry!$A$5:$EP$5,EI$1) / SUMIFS(Entry!$C$6:$EP$6,Entry!$C$4:$EP$4,EI$2,Entry!$C$5:$EP$5,EI$1))</f>
        <v/>
      </c>
      <c r="EJ17" s="222" t="str">
        <f aca="false">IF(OR($B17="",EJ$2=""),"",SUMIFS(INDEX(Tbl_Marks,MATCH($B17,Tbl_Student_Names,0),),Entry!$A$4:$EP$4,EJ$2,Entry!$A$5:$EP$5,EJ$1) / SUMIFS(Entry!$C$6:$EP$6,Entry!$C$4:$EP$4,EJ$2,Entry!$C$5:$EP$5,EJ$1))</f>
        <v/>
      </c>
      <c r="EK17" s="222" t="str">
        <f aca="false">IF(OR($B17="",EK$2=""),"",SUMIFS(INDEX(Tbl_Marks,MATCH($B17,Tbl_Student_Names,0),),Entry!$A$4:$EP$4,EK$2,Entry!$A$5:$EP$5,EK$1) / SUMIFS(Entry!$C$6:$EP$6,Entry!$C$4:$EP$4,EK$2,Entry!$C$5:$EP$5,EK$1))</f>
        <v/>
      </c>
      <c r="EL17" s="222" t="str">
        <f aca="false">IF(OR($B17="",EL$2=""),"",SUMIFS(INDEX(Tbl_Marks,MATCH($B17,Tbl_Student_Names,0),),Entry!$A$4:$EP$4,EL$2,Entry!$A$5:$EP$5,EL$1) / SUMIFS(Entry!$C$6:$EP$6,Entry!$C$4:$EP$4,EL$2,Entry!$C$5:$EP$5,EL$1))</f>
        <v/>
      </c>
      <c r="EM17" s="222" t="str">
        <f aca="false">IF(OR($B17="",EM$2=""),"",SUMIFS(INDEX(Tbl_Marks,MATCH($B17,Tbl_Student_Names,0),),Entry!$A$4:$EP$4,EM$2,Entry!$A$5:$EP$5,EM$1) / SUMIFS(Entry!$C$6:$EP$6,Entry!$C$4:$EP$4,EM$2,Entry!$C$5:$EP$5,EM$1))</f>
        <v/>
      </c>
      <c r="EN17" s="222" t="str">
        <f aca="false">IF(OR($B17="",EN$2=""),"",SUMIFS(INDEX(Tbl_Marks,MATCH($B17,Tbl_Student_Names,0),),Entry!$A$4:$EP$4,EN$2,Entry!$A$5:$EP$5,EN$1) / SUMIFS(Entry!$C$6:$EP$6,Entry!$C$4:$EP$4,EN$2,Entry!$C$5:$EP$5,EN$1))</f>
        <v/>
      </c>
      <c r="EO17" s="222" t="str">
        <f aca="false">IF(OR($B17="",EO$2=""),"",SUMIFS(INDEX(Tbl_Marks,MATCH($B17,Tbl_Student_Names,0),),Entry!$A$4:$EP$4,EO$2,Entry!$A$5:$EP$5,EO$1) / SUMIFS(Entry!$C$6:$EP$6,Entry!$C$4:$EP$4,EO$2,Entry!$C$5:$EP$5,EO$1))</f>
        <v/>
      </c>
      <c r="EP17" s="222" t="str">
        <f aca="false">IF(OR($B17="",EP$2=""),"",SUMIFS(INDEX(Tbl_Marks,MATCH($B17,Tbl_Student_Names,0),),Entry!$A$4:$EP$4,EP$2,Entry!$A$5:$EP$5,EP$1) / SUMIFS(Entry!$C$6:$EP$6,Entry!$C$4:$EP$4,EP$2,Entry!$C$5:$EP$5,EP$1))</f>
        <v/>
      </c>
      <c r="EQ17" s="222" t="str">
        <f aca="false">IF(OR($B17="",EQ$2=""),"",SUMIFS(INDEX(Tbl_Marks,MATCH($B17,Tbl_Student_Names,0),),Entry!$A$4:$EP$4,EQ$2,Entry!$A$5:$EP$5,EQ$1) / SUMIFS(Entry!$C$6:$EP$6,Entry!$C$4:$EP$4,EQ$2,Entry!$C$5:$EP$5,EQ$1))</f>
        <v/>
      </c>
      <c r="ER17" s="222" t="str">
        <f aca="false">IF(OR($B17="",ER$2=""),"",SUMIFS(INDEX(Tbl_Marks,MATCH($B17,Tbl_Student_Names,0),),Entry!$A$4:$EP$4,ER$2,Entry!$A$5:$EP$5,ER$1) / SUMIFS(Entry!$C$6:$EP$6,Entry!$C$4:$EP$4,ER$2,Entry!$C$5:$EP$5,ER$1))</f>
        <v/>
      </c>
      <c r="ES17" s="222" t="str">
        <f aca="false">IF(OR($B17="",ES$2=""),"",SUMIFS(INDEX(Tbl_Marks,MATCH($B17,Tbl_Student_Names,0),),Entry!$A$4:$EP$4,ES$2,Entry!$A$5:$EP$5,ES$1) / SUMIFS(Entry!$C$6:$EP$6,Entry!$C$4:$EP$4,ES$2,Entry!$C$5:$EP$5,ES$1))</f>
        <v/>
      </c>
      <c r="ET17" s="222" t="str">
        <f aca="false">IF(OR($B17="",ET$2=""),"",SUMIFS(INDEX(Tbl_Marks,MATCH($B17,Tbl_Student_Names,0),),Entry!$A$4:$EP$4,ET$2,Entry!$A$5:$EP$5,ET$1) / SUMIFS(Entry!$C$6:$EP$6,Entry!$C$4:$EP$4,ET$2,Entry!$C$5:$EP$5,ET$1))</f>
        <v/>
      </c>
      <c r="EU17" s="222" t="str">
        <f aca="false">IF(OR($B17="",EU$2=""),"",SUMIFS(INDEX(Tbl_Marks,MATCH($B17,Tbl_Student_Names,0),),Entry!$A$4:$EP$4,EU$2,Entry!$A$5:$EP$5,EU$1) / SUMIFS(Entry!$C$6:$EP$6,Entry!$C$4:$EP$4,EU$2,Entry!$C$5:$EP$5,EU$1))</f>
        <v/>
      </c>
      <c r="EV17" s="222" t="str">
        <f aca="false">IF(OR($B17="",EV$2=""),"",SUMIFS(INDEX(Tbl_Marks,MATCH($B17,Tbl_Student_Names,0),),Entry!$A$4:$EP$4,EV$2,Entry!$A$5:$EP$5,EV$1) / SUMIFS(Entry!$C$6:$EP$6,Entry!$C$4:$EP$4,EV$2,Entry!$C$5:$EP$5,EV$1))</f>
        <v/>
      </c>
      <c r="EW17" s="222" t="str">
        <f aca="false">IF(OR($B17="",EW$2=""),"",SUMIFS(INDEX(Tbl_Marks,MATCH($B17,Tbl_Student_Names,0),),Entry!$A$4:$EP$4,EW$2,Entry!$A$5:$EP$5,EW$1) / SUMIFS(Entry!$C$6:$EP$6,Entry!$C$4:$EP$4,EW$2,Entry!$C$5:$EP$5,EW$1))</f>
        <v/>
      </c>
      <c r="EX17" s="222" t="str">
        <f aca="false">IF(OR($B17="",EX$2=""),"",SUMIFS(INDEX(Tbl_Marks,MATCH($B17,Tbl_Student_Names,0),),Entry!$A$4:$EP$4,EX$2,Entry!$A$5:$EP$5,EX$1) / SUMIFS(Entry!$C$6:$EP$6,Entry!$C$4:$EP$4,EX$2,Entry!$C$5:$EP$5,EX$1))</f>
        <v/>
      </c>
      <c r="EY17" s="222" t="str">
        <f aca="false">IF(OR($B17="",EY$2=""),"",SUMIFS(INDEX(Tbl_Marks,MATCH($B17,Tbl_Student_Names,0),),Entry!$A$4:$EP$4,EY$2,Entry!$A$5:$EP$5,EY$1) / SUMIFS(Entry!$C$6:$EP$6,Entry!$C$4:$EP$4,EY$2,Entry!$C$5:$EP$5,EY$1))</f>
        <v/>
      </c>
      <c r="EZ17" s="222" t="str">
        <f aca="false">IF(OR($B17="",EZ$2=""),"",SUMIFS(INDEX(Tbl_Marks,MATCH($B17,Tbl_Student_Names,0),),Entry!$A$4:$EP$4,EZ$2,Entry!$A$5:$EP$5,EZ$1) / SUMIFS(Entry!$C$6:$EP$6,Entry!$C$4:$EP$4,EZ$2,Entry!$C$5:$EP$5,EZ$1))</f>
        <v/>
      </c>
      <c r="FA17" s="222" t="str">
        <f aca="false">IF(OR($B17="",FA$2=""),"",SUMIFS(INDEX(Tbl_Marks,MATCH($B17,Tbl_Student_Names,0),),Entry!$A$4:$EP$4,FA$2,Entry!$A$5:$EP$5,FA$1) / SUMIFS(Entry!$C$6:$EP$6,Entry!$C$4:$EP$4,FA$2,Entry!$C$5:$EP$5,FA$1))</f>
        <v/>
      </c>
      <c r="FB17" s="222" t="str">
        <f aca="false">IF(OR($B17="",FB$2=""),"",SUMIFS(INDEX(Tbl_Marks,MATCH($B17,Tbl_Student_Names,0),),Entry!$A$4:$EP$4,FB$2,Entry!$A$5:$EP$5,FB$1) / SUMIFS(Entry!$C$6:$EP$6,Entry!$C$4:$EP$4,FB$2,Entry!$C$5:$EP$5,FB$1))</f>
        <v/>
      </c>
      <c r="FC17" s="222" t="str">
        <f aca="false">IF(OR($B17="",FC$2=""),"",SUMIFS(INDEX(Tbl_Marks,MATCH($B17,Tbl_Student_Names,0),),Entry!$A$4:$EP$4,FC$2,Entry!$A$5:$EP$5,FC$1) / SUMIFS(Entry!$C$6:$EP$6,Entry!$C$4:$EP$4,FC$2,Entry!$C$5:$EP$5,FC$1))</f>
        <v/>
      </c>
      <c r="FD17" s="222" t="str">
        <f aca="false">IF(OR($B17="",FD$2=""),"",SUMIFS(INDEX(Tbl_Marks,MATCH($B17,Tbl_Student_Names,0),),Entry!$A$4:$EP$4,FD$2,Entry!$A$5:$EP$5,FD$1) / SUMIFS(Entry!$C$6:$EP$6,Entry!$C$4:$EP$4,FD$2,Entry!$C$5:$EP$5,FD$1))</f>
        <v/>
      </c>
      <c r="FE17" s="222" t="str">
        <f aca="false">IF(OR($B17="",FE$2=""),"",SUMIFS(INDEX(Tbl_Marks,MATCH($B17,Tbl_Student_Names,0),),Entry!$A$4:$EP$4,FE$2,Entry!$A$5:$EP$5,FE$1) / SUMIFS(Entry!$C$6:$EP$6,Entry!$C$4:$EP$4,FE$2,Entry!$C$5:$EP$5,FE$1))</f>
        <v/>
      </c>
      <c r="FF17" s="222" t="str">
        <f aca="false">IF(OR($B17="",FF$2=""),"",SUMIFS(INDEX(Tbl_Marks,MATCH($B17,Tbl_Student_Names,0),),Entry!$A$4:$EP$4,FF$2,Entry!$A$5:$EP$5,FF$1) / SUMIFS(Entry!$C$6:$EP$6,Entry!$C$4:$EP$4,FF$2,Entry!$C$5:$EP$5,FF$1))</f>
        <v/>
      </c>
      <c r="FG17" s="222" t="str">
        <f aca="false">IF(OR($B17="",FG$2=""),"",SUMIFS(INDEX(Tbl_Marks,MATCH($B17,Tbl_Student_Names,0),),Entry!$A$4:$EP$4,FG$2,Entry!$A$5:$EP$5,FG$1) / SUMIFS(Entry!$C$6:$EP$6,Entry!$C$4:$EP$4,FG$2,Entry!$C$5:$EP$5,FG$1))</f>
        <v/>
      </c>
      <c r="FH17" s="222" t="str">
        <f aca="false">IF(OR($B17="",FH$2=""),"",SUMIFS(INDEX(Tbl_Marks,MATCH($B17,Tbl_Student_Names,0),),Entry!$A$4:$EP$4,FH$2,Entry!$A$5:$EP$5,FH$1) / SUMIFS(Entry!$C$6:$EP$6,Entry!$C$4:$EP$4,FH$2,Entry!$C$5:$EP$5,FH$1))</f>
        <v/>
      </c>
      <c r="FI17" s="222" t="str">
        <f aca="false">IF(OR($B17="",FI$2=""),"",SUMIFS(INDEX(Tbl_Marks,MATCH($B17,Tbl_Student_Names,0),),Entry!$A$4:$EP$4,FI$2,Entry!$A$5:$EP$5,FI$1) / SUMIFS(Entry!$C$6:$EP$6,Entry!$C$4:$EP$4,FI$2,Entry!$C$5:$EP$5,FI$1))</f>
        <v/>
      </c>
      <c r="FJ17" s="222" t="str">
        <f aca="false">IF(OR($B17="",FJ$2=""),"",SUMIFS(INDEX(Tbl_Marks,MATCH($B17,Tbl_Student_Names,0),),Entry!$A$4:$EP$4,FJ$2,Entry!$A$5:$EP$5,FJ$1) / SUMIFS(Entry!$C$6:$EP$6,Entry!$C$4:$EP$4,FJ$2,Entry!$C$5:$EP$5,FJ$1))</f>
        <v/>
      </c>
      <c r="FK17" s="222" t="str">
        <f aca="false">IF(OR($B17="",FK$2=""),"",SUMIFS(INDEX(Tbl_Marks,MATCH($B17,Tbl_Student_Names,0),),Entry!$A$4:$EP$4,FK$2,Entry!$A$5:$EP$5,FK$1) / SUMIFS(Entry!$C$6:$EP$6,Entry!$C$4:$EP$4,FK$2,Entry!$C$5:$EP$5,FK$1))</f>
        <v/>
      </c>
      <c r="FL17" s="222" t="str">
        <f aca="false">IF(OR($B17="",FL$2=""),"",SUMIFS(INDEX(Tbl_Marks,MATCH($B17,Tbl_Student_Names,0),),Entry!$A$4:$EP$4,FL$2,Entry!$A$5:$EP$5,FL$1) / SUMIFS(Entry!$C$6:$EP$6,Entry!$C$4:$EP$4,FL$2,Entry!$C$5:$EP$5,FL$1))</f>
        <v/>
      </c>
      <c r="FM17" s="222" t="str">
        <f aca="false">IF(OR($B17="",FM$2=""),"",SUMIFS(INDEX(Tbl_Marks,MATCH($B17,Tbl_Student_Names,0),),Entry!$A$4:$EP$4,FM$2,Entry!$A$5:$EP$5,FM$1) / SUMIFS(Entry!$C$6:$EP$6,Entry!$C$4:$EP$4,FM$2,Entry!$C$5:$EP$5,FM$1))</f>
        <v/>
      </c>
      <c r="FN17" s="222" t="str">
        <f aca="false">IF(OR($B17="",FN$2=""),"",SUMIFS(INDEX(Tbl_Marks,MATCH($B17,Tbl_Student_Names,0),),Entry!$A$4:$EP$4,FN$2,Entry!$A$5:$EP$5,FN$1) / SUMIFS(Entry!$C$6:$EP$6,Entry!$C$4:$EP$4,FN$2,Entry!$C$5:$EP$5,FN$1))</f>
        <v/>
      </c>
      <c r="FO17" s="222" t="str">
        <f aca="false">IF(OR($B17="",FO$2=""),"",SUMIFS(INDEX(Tbl_Marks,MATCH($B17,Tbl_Student_Names,0),),Entry!$A$4:$EP$4,FO$2,Entry!$A$5:$EP$5,FO$1) / SUMIFS(Entry!$C$6:$EP$6,Entry!$C$4:$EP$4,FO$2,Entry!$C$5:$EP$5,FO$1))</f>
        <v/>
      </c>
      <c r="FP17" s="222" t="str">
        <f aca="false">IF(OR($B17="",FP$2=""),"",SUMIFS(INDEX(Tbl_Marks,MATCH($B17,Tbl_Student_Names,0),),Entry!$A$4:$EP$4,FP$2,Entry!$A$5:$EP$5,FP$1) / SUMIFS(Entry!$C$6:$EP$6,Entry!$C$4:$EP$4,FP$2,Entry!$C$5:$EP$5,FP$1))</f>
        <v/>
      </c>
      <c r="FQ17" s="222" t="str">
        <f aca="false">IF(OR($B17="",FQ$2=""),"",SUMIFS(INDEX(Tbl_Marks,MATCH($B17,Tbl_Student_Names,0),),Entry!$A$4:$EP$4,FQ$2,Entry!$A$5:$EP$5,FQ$1) / SUMIFS(Entry!$C$6:$EP$6,Entry!$C$4:$EP$4,FQ$2,Entry!$C$5:$EP$5,FQ$1))</f>
        <v/>
      </c>
      <c r="FR17" s="222" t="str">
        <f aca="false">IF(OR($B17="",FR$2=""),"",SUMIFS(INDEX(Tbl_Marks,MATCH($B17,Tbl_Student_Names,0),),Entry!$A$4:$EP$4,FR$2,Entry!$A$5:$EP$5,FR$1) / SUMIFS(Entry!$C$6:$EP$6,Entry!$C$4:$EP$4,FR$2,Entry!$C$5:$EP$5,FR$1))</f>
        <v/>
      </c>
      <c r="FS17" s="222" t="str">
        <f aca="false">IF(OR($B17="",FS$2=""),"",SUMIFS(INDEX(Tbl_Marks,MATCH($B17,Tbl_Student_Names,0),),Entry!$A$4:$EP$4,FS$2,Entry!$A$5:$EP$5,FS$1) / SUMIFS(Entry!$C$6:$EP$6,Entry!$C$4:$EP$4,FS$2,Entry!$C$5:$EP$5,FS$1))</f>
        <v/>
      </c>
      <c r="FT17" s="222" t="str">
        <f aca="false">IF(OR($B17="",FT$2=""),"",SUMIFS(INDEX(Tbl_Marks,MATCH($B17,Tbl_Student_Names,0),),Entry!$A$4:$EP$4,FT$2,Entry!$A$5:$EP$5,FT$1) / SUMIFS(Entry!$C$6:$EP$6,Entry!$C$4:$EP$4,FT$2,Entry!$C$5:$EP$5,FT$1))</f>
        <v/>
      </c>
      <c r="FU17" s="222" t="str">
        <f aca="false">IF(OR($B17="",FU$2=""),"",SUMIFS(INDEX(Tbl_Marks,MATCH($B17,Tbl_Student_Names,0),),Entry!$A$4:$EP$4,FU$2,Entry!$A$5:$EP$5,FU$1) / SUMIFS(Entry!$C$6:$EP$6,Entry!$C$4:$EP$4,FU$2,Entry!$C$5:$EP$5,FU$1))</f>
        <v/>
      </c>
      <c r="FV17" s="222" t="str">
        <f aca="false">IF(OR($B17="",FV$2=""),"",SUMIFS(INDEX(Tbl_Marks,MATCH($B17,Tbl_Student_Names,0),),Entry!$A$4:$EP$4,FV$2,Entry!$A$5:$EP$5,FV$1) / SUMIFS(Entry!$C$6:$EP$6,Entry!$C$4:$EP$4,FV$2,Entry!$C$5:$EP$5,FV$1))</f>
        <v/>
      </c>
      <c r="FW17" s="222" t="str">
        <f aca="false">IF(OR($B17="",FW$2=""),"",SUMIFS(INDEX(Tbl_Marks,MATCH($B17,Tbl_Student_Names,0),),Entry!$A$4:$EP$4,FW$2,Entry!$A$5:$EP$5,FW$1) / SUMIFS(Entry!$C$6:$EP$6,Entry!$C$4:$EP$4,FW$2,Entry!$C$5:$EP$5,FW$1))</f>
        <v/>
      </c>
      <c r="FX17" s="222" t="str">
        <f aca="false">IF(OR($B17="",FX$2=""),"",SUMIFS(INDEX(Tbl_Marks,MATCH($B17,Tbl_Student_Names,0),),Entry!$A$4:$EP$4,FX$2,Entry!$A$5:$EP$5,FX$1) / SUMIFS(Entry!$C$6:$EP$6,Entry!$C$4:$EP$4,FX$2,Entry!$C$5:$EP$5,FX$1))</f>
        <v/>
      </c>
      <c r="FY17" s="222" t="str">
        <f aca="false">IF(OR($B17="",FY$2=""),"",SUMIFS(INDEX(Tbl_Marks,MATCH($B17,Tbl_Student_Names,0),),Entry!$A$4:$EP$4,FY$2,Entry!$A$5:$EP$5,FY$1) / SUMIFS(Entry!$C$6:$EP$6,Entry!$C$4:$EP$4,FY$2,Entry!$C$5:$EP$5,FY$1))</f>
        <v/>
      </c>
      <c r="FZ17" s="222" t="str">
        <f aca="false">IF(OR($B17="",FZ$2=""),"",SUMIFS(INDEX(Tbl_Marks,MATCH($B17,Tbl_Student_Names,0),),Entry!$A$4:$EP$4,FZ$2,Entry!$A$5:$EP$5,FZ$1) / SUMIFS(Entry!$C$6:$EP$6,Entry!$C$4:$EP$4,FZ$2,Entry!$C$5:$EP$5,FZ$1))</f>
        <v/>
      </c>
      <c r="GA17" s="222" t="str">
        <f aca="false">IF(OR($B17="",GA$2=""),"",SUMIFS(INDEX(Tbl_Marks,MATCH($B17,Tbl_Student_Names,0),),Entry!$A$4:$EP$4,GA$2,Entry!$A$5:$EP$5,GA$1) / SUMIFS(Entry!$C$6:$EP$6,Entry!$C$4:$EP$4,GA$2,Entry!$C$5:$EP$5,GA$1))</f>
        <v/>
      </c>
      <c r="GB17" s="222" t="str">
        <f aca="false">IF(OR($B17="",GB$2=""),"",SUMIFS(INDEX(Tbl_Marks,MATCH($B17,Tbl_Student_Names,0),),Entry!$A$4:$EP$4,GB$2,Entry!$A$5:$EP$5,GB$1) / SUMIFS(Entry!$C$6:$EP$6,Entry!$C$4:$EP$4,GB$2,Entry!$C$5:$EP$5,GB$1))</f>
        <v/>
      </c>
      <c r="GC17" s="222" t="str">
        <f aca="false">IF(OR($B17="",GC$2=""),"",SUMIFS(INDEX(Tbl_Marks,MATCH($B17,Tbl_Student_Names,0),),Entry!$A$4:$EP$4,GC$2,Entry!$A$5:$EP$5,GC$1) / SUMIFS(Entry!$C$6:$EP$6,Entry!$C$4:$EP$4,GC$2,Entry!$C$5:$EP$5,GC$1))</f>
        <v/>
      </c>
      <c r="GD17" s="222" t="str">
        <f aca="false">IF(OR($B17="",GD$2=""),"",SUMIFS(INDEX(Tbl_Marks,MATCH($B17,Tbl_Student_Names,0),),Entry!$A$4:$EP$4,GD$2,Entry!$A$5:$EP$5,GD$1) / SUMIFS(Entry!$C$6:$EP$6,Entry!$C$4:$EP$4,GD$2,Entry!$C$5:$EP$5,GD$1))</f>
        <v/>
      </c>
      <c r="GE17" s="222" t="str">
        <f aca="false">IF(OR($B17="",GE$2=""),"",SUMIFS(INDEX(Tbl_Marks,MATCH($B17,Tbl_Student_Names,0),),Entry!$A$4:$EP$4,GE$2,Entry!$A$5:$EP$5,GE$1) / SUMIFS(Entry!$C$6:$EP$6,Entry!$C$4:$EP$4,GE$2,Entry!$C$5:$EP$5,GE$1))</f>
        <v/>
      </c>
      <c r="GF17" s="222" t="str">
        <f aca="false">IF(OR($B17="",GF$2=""),"",SUMIFS(INDEX(Tbl_Marks,MATCH($B17,Tbl_Student_Names,0),),Entry!$A$4:$EP$4,GF$2,Entry!$A$5:$EP$5,GF$1) / SUMIFS(Entry!$C$6:$EP$6,Entry!$C$4:$EP$4,GF$2,Entry!$C$5:$EP$5,GF$1))</f>
        <v/>
      </c>
      <c r="GG17" s="222" t="str">
        <f aca="false">IF(OR($B17="",GG$2=""),"",SUMIFS(INDEX(Tbl_Marks,MATCH($B17,Tbl_Student_Names,0),),Entry!$A$4:$EP$4,GG$2,Entry!$A$5:$EP$5,GG$1) / SUMIFS(Entry!$C$6:$EP$6,Entry!$C$4:$EP$4,GG$2,Entry!$C$5:$EP$5,GG$1))</f>
        <v/>
      </c>
      <c r="GH17" s="222" t="str">
        <f aca="false">IF(OR($B17="",GH$2=""),"",SUMIFS(INDEX(Tbl_Marks,MATCH($B17,Tbl_Student_Names,0),),Entry!$A$4:$EP$4,GH$2,Entry!$A$5:$EP$5,GH$1) / SUMIFS(Entry!$C$6:$EP$6,Entry!$C$4:$EP$4,GH$2,Entry!$C$5:$EP$5,GH$1))</f>
        <v/>
      </c>
      <c r="GI17" s="222" t="str">
        <f aca="false">IF(OR($B17="",GI$2=""),"",SUMIFS(INDEX(Tbl_Marks,MATCH($B17,Tbl_Student_Names,0),),Entry!$A$4:$EP$4,GI$2,Entry!$A$5:$EP$5,GI$1) / SUMIFS(Entry!$C$6:$EP$6,Entry!$C$4:$EP$4,GI$2,Entry!$C$5:$EP$5,GI$1))</f>
        <v/>
      </c>
      <c r="GJ17" s="222" t="str">
        <f aca="false">IF(OR($B17="",GJ$2=""),"",SUMIFS(INDEX(Tbl_Marks,MATCH($B17,Tbl_Student_Names,0),),Entry!$A$4:$EP$4,GJ$2,Entry!$A$5:$EP$5,GJ$1) / SUMIFS(Entry!$C$6:$EP$6,Entry!$C$4:$EP$4,GJ$2,Entry!$C$5:$EP$5,GJ$1))</f>
        <v/>
      </c>
      <c r="GK17" s="222" t="str">
        <f aca="false">IF(OR($B17="",GK$2=""),"",SUMIFS(INDEX(Tbl_Marks,MATCH($B17,Tbl_Student_Names,0),),Entry!$A$4:$EP$4,GK$2,Entry!$A$5:$EP$5,GK$1) / SUMIFS(Entry!$C$6:$EP$6,Entry!$C$4:$EP$4,GK$2,Entry!$C$5:$EP$5,GK$1))</f>
        <v/>
      </c>
      <c r="GL17" s="222" t="str">
        <f aca="false">IF(OR($B17="",GL$2=""),"",SUMIFS(INDEX(Tbl_Marks,MATCH($B17,Tbl_Student_Names,0),),Entry!$A$4:$EP$4,GL$2,Entry!$A$5:$EP$5,GL$1) / SUMIFS(Entry!$C$6:$EP$6,Entry!$C$4:$EP$4,GL$2,Entry!$C$5:$EP$5,GL$1))</f>
        <v/>
      </c>
      <c r="GM17" s="222" t="str">
        <f aca="false">IF(OR($B17="",GM$2=""),"",SUMIFS(INDEX(Tbl_Marks,MATCH($B17,Tbl_Student_Names,0),),Entry!$A$4:$EP$4,GM$2,Entry!$A$5:$EP$5,GM$1) / SUMIFS(Entry!$C$6:$EP$6,Entry!$C$4:$EP$4,GM$2,Entry!$C$5:$EP$5,GM$1))</f>
        <v/>
      </c>
      <c r="GN17" s="222" t="str">
        <f aca="false">IF(OR($B17="",GN$2=""),"",SUMIFS(INDEX(Tbl_Marks,MATCH($B17,Tbl_Student_Names,0),),Entry!$A$4:$EP$4,GN$2,Entry!$A$5:$EP$5,GN$1) / SUMIFS(Entry!$C$6:$EP$6,Entry!$C$4:$EP$4,GN$2,Entry!$C$5:$EP$5,GN$1))</f>
        <v/>
      </c>
      <c r="GO17" s="222" t="str">
        <f aca="false">IF(OR($B17="",GO$2=""),"",SUMIFS(INDEX(Tbl_Marks,MATCH($B17,Tbl_Student_Names,0),),Entry!$A$4:$EP$4,GO$2,Entry!$A$5:$EP$5,GO$1) / SUMIFS(Entry!$C$6:$EP$6,Entry!$C$4:$EP$4,GO$2,Entry!$C$5:$EP$5,GO$1))</f>
        <v/>
      </c>
      <c r="GP17" s="222" t="str">
        <f aca="false">IF(OR($B17="",GP$2=""),"",SUMIFS(INDEX(Tbl_Marks,MATCH($B17,Tbl_Student_Names,0),),Entry!$A$4:$EP$4,GP$2,Entry!$A$5:$EP$5,GP$1) / SUMIFS(Entry!$C$6:$EP$6,Entry!$C$4:$EP$4,GP$2,Entry!$C$5:$EP$5,GP$1))</f>
        <v/>
      </c>
      <c r="GQ17" s="223" t="str">
        <f aca="false" t="array" ref="GQ17:GQ17">IF(OR(GQ$1="",$B17=""),"",SUMPRODUCT(TRANSPOSE($BC17:$BN17),(Settings!$D$19:$D$30)))</f>
        <v/>
      </c>
      <c r="GR17" s="223" t="str">
        <f aca="false" t="array" ref="GR17:GR17">IF(OR(GR$1="",$B17=""),"",SUMPRODUCT(TRANSPOSE($BO17:$BZ17),(Settings!$D$19:$D$30)))</f>
        <v/>
      </c>
      <c r="GS17" s="223" t="str">
        <f aca="false" t="array" ref="GS17:GS17">IF(OR(GS$1="",$B17=""),"",SUMPRODUCT(TRANSPOSE($CA17:$CL17),(Settings!$D$19:$D$30)))</f>
        <v/>
      </c>
      <c r="GT17" s="223" t="str">
        <f aca="false" t="array" ref="GT17:GT17">IF(OR(GT$1="",$B17=""),"",SUMPRODUCT(TRANSPOSE($CM17:$CX17),(Settings!$D$19:$D$30)))</f>
        <v/>
      </c>
      <c r="GU17" s="223" t="str">
        <f aca="false" t="array" ref="GU17:GU17">IF(OR(GU$1="",$B17=""),"",SUMPRODUCT(TRANSPOSE($CY17:$DJ17),(Settings!$D$19:$D$30)))</f>
        <v/>
      </c>
      <c r="GV17" s="223" t="str">
        <f aca="false" t="array" ref="GV17:GV17">IF(OR(GV$1="",$B17=""),"",SUMPRODUCT(TRANSPOSE($DK17:$DV17),(Settings!$D$19:$D$30)))</f>
        <v/>
      </c>
      <c r="GW17" s="223" t="str">
        <f aca="false" t="array" ref="GW17:GW17">IF(OR(GW$1="",$B17=""),"",SUMPRODUCT(TRANSPOSE($DW17:$EH17),(Settings!$D$19:$D$30)))</f>
        <v/>
      </c>
      <c r="GX17" s="223" t="str">
        <f aca="false" t="array" ref="GX17:GX17">IF(OR(GX$1="",$B17=""),"",SUMPRODUCT(TRANSPOSE($EI17:$ET17),(Settings!$D$19:$D$30)))</f>
        <v/>
      </c>
      <c r="GY17" s="223" t="str">
        <f aca="false" t="array" ref="GY17:GY17">IF(OR(GY$1="",$B17=""),"",SUMPRODUCT(TRANSPOSE($EU17:$FF17),(Settings!$D$19:$D$30)))</f>
        <v/>
      </c>
      <c r="GZ17" s="223" t="str">
        <f aca="false" t="array" ref="GZ17:GZ17">IF(OR(GZ$1="",$B17=""),"",SUMPRODUCT(TRANSPOSE($FG17:$FR17),(Settings!$D$19:$D$30)))</f>
        <v/>
      </c>
      <c r="HA17" s="223" t="str">
        <f aca="false" t="array" ref="HA17:HA17">IF(OR(HA$1="",$B17=""),"",SUMPRODUCT(TRANSPOSE($FS17:$GD17),(Settings!$D$19:$D$30)))</f>
        <v/>
      </c>
      <c r="HB17" s="224" t="str">
        <f aca="false" t="array" ref="HB17:HB17">IF(OR(HB$1="",$B17=""),"",SUMPRODUCT(TRANSPOSE($GE17:$GP17),(Settings!$D$19:$D$30)))</f>
        <v/>
      </c>
      <c r="HC17" s="225"/>
      <c r="HD17" s="222" t="str">
        <f aca="false">IF(OR(HD$2="",$B17=""),"",SUMIFS(INDEX(Tbl_Marks,MATCH($B17,Tbl_Student_Names,0),),Entry!$A$4:$EP$4,HD$2) / SUMIFS(Entry!$C$6:$EP$6,Entry!$C$4:$EP$4,HD$2))</f>
        <v/>
      </c>
      <c r="HE17" s="222" t="str">
        <f aca="false">IF(OR(HE$2="",$B17=""),"",SUMIFS(INDEX(Tbl_Marks,MATCH($B17,Tbl_Student_Names,0),),Entry!$A$4:$EP$4,HE$2) / SUMIFS(Entry!$C$6:$EP$6,Entry!$C$4:$EP$4,HE$2))</f>
        <v/>
      </c>
      <c r="HF17" s="222" t="str">
        <f aca="false">IF(OR(HF$2="",$B17=""),"",SUMIFS(INDEX(Tbl_Marks,MATCH($B17,Tbl_Student_Names,0),),Entry!$A$4:$EP$4,HF$2) / SUMIFS(Entry!$C$6:$EP$6,Entry!$C$4:$EP$4,HF$2))</f>
        <v/>
      </c>
      <c r="HG17" s="222" t="str">
        <f aca="false">IF(OR(HG$2="",$B17=""),"",SUMIFS(INDEX(Tbl_Marks,MATCH($B17,Tbl_Student_Names,0),),Entry!$A$4:$EP$4,HG$2) / SUMIFS(Entry!$C$6:$EP$6,Entry!$C$4:$EP$4,HG$2))</f>
        <v/>
      </c>
      <c r="HH17" s="222" t="str">
        <f aca="false">IF(OR(HH$2="",$B17=""),"",SUMIFS(INDEX(Tbl_Marks,MATCH($B17,Tbl_Student_Names,0),),Entry!$A$4:$EP$4,HH$2) / SUMIFS(Entry!$C$6:$EP$6,Entry!$C$4:$EP$4,HH$2))</f>
        <v/>
      </c>
      <c r="HI17" s="222" t="str">
        <f aca="false">IF(OR(HI$2="",$B17=""),"",SUMIFS(INDEX(Tbl_Marks,MATCH($B17,Tbl_Student_Names,0),),Entry!$A$4:$EP$4,HI$2) / SUMIFS(Entry!$C$6:$EP$6,Entry!$C$4:$EP$4,HI$2))</f>
        <v/>
      </c>
      <c r="HJ17" s="222" t="str">
        <f aca="false">IF(OR(HJ$2="",$B17=""),"",SUMIFS(INDEX(Tbl_Marks,MATCH($B17,Tbl_Student_Names,0),),Entry!$A$4:$EP$4,HJ$2) / SUMIFS(Entry!$C$6:$EP$6,Entry!$C$4:$EP$4,HJ$2))</f>
        <v/>
      </c>
      <c r="HK17" s="222" t="str">
        <f aca="false">IF(OR(HK$2="",$B17=""),"",SUMIFS(INDEX(Tbl_Marks,MATCH($B17,Tbl_Student_Names,0),),Entry!$A$4:$EP$4,HK$2) / SUMIFS(Entry!$C$6:$EP$6,Entry!$C$4:$EP$4,HK$2))</f>
        <v/>
      </c>
      <c r="HL17" s="222" t="str">
        <f aca="false">IF(OR(HL$2="",$B17=""),"",SUMIFS(INDEX(Tbl_Marks,MATCH($B17,Tbl_Student_Names,0),),Entry!$A$4:$EP$4,HL$2) / SUMIFS(Entry!$C$6:$EP$6,Entry!$C$4:$EP$4,HL$2))</f>
        <v/>
      </c>
      <c r="HM17" s="222" t="str">
        <f aca="false">IF(OR(HM$2="",$B17=""),"",SUMIFS(INDEX(Tbl_Marks,MATCH($B17,Tbl_Student_Names,0),),Entry!$A$4:$EP$4,HM$2) / SUMIFS(Entry!$C$6:$EP$6,Entry!$C$4:$EP$4,HM$2))</f>
        <v/>
      </c>
      <c r="HN17" s="222" t="str">
        <f aca="false">IF(OR(HN$2="",$B17=""),"",SUMIFS(INDEX(Tbl_Marks,MATCH($B17,Tbl_Student_Names,0),),Entry!$A$4:$EP$4,HN$2) / SUMIFS(Entry!$C$6:$EP$6,Entry!$C$4:$EP$4,HN$2))</f>
        <v/>
      </c>
      <c r="HO17" s="222" t="str">
        <f aca="false">IF(OR(HO$2="",$B17=""),"",SUMIFS(INDEX(Tbl_Marks,MATCH($B17,Tbl_Student_Names,0),),Entry!$A$4:$EP$4,HO$2) / SUMIFS(Entry!$C$6:$EP$6,Entry!$C$4:$EP$4,HO$2))</f>
        <v/>
      </c>
      <c r="HP17" s="222" t="str">
        <f aca="false">IF($B17="","",AVERAGE($GQ17:$HB17))</f>
        <v/>
      </c>
    </row>
    <row r="18" customFormat="false" ht="15" hidden="false" customHeight="false" outlineLevel="0" collapsed="false">
      <c r="A18" s="201" t="n">
        <f aca="false">INDEX(Tbl_Marks,ROW(A18)-ROW($A$2),1)</f>
        <v>0</v>
      </c>
      <c r="B18" s="201" t="str">
        <f aca="false">IF(LEN(INDEX(Tbl_Marks,ROW(B18)-ROW($B$2),2))=0,"",INDEX(Tbl_Marks,ROW(B18)-ROW($B$2),2))</f>
        <v/>
      </c>
      <c r="C18" s="201" t="str">
        <f aca="false">IF(OR($B18="",C$2=""),"",SUMIF(Entry!$A$4:$EP$4,C$2,INDEX(Tbl_Marks,MATCH($B18,Tbl_Student_Names,0),)))</f>
        <v/>
      </c>
      <c r="D18" s="201" t="str">
        <f aca="false">IF(OR($B18="",D$2=""),"",SUMIF(Entry!$A$4:$EP$4,D$2,INDEX(Tbl_Marks,MATCH($B18,Tbl_Student_Names,0),)))</f>
        <v/>
      </c>
      <c r="E18" s="201" t="str">
        <f aca="false">IF(OR($B18="",E$2=""),"",SUMIF(Entry!$A$4:$EP$4,E$2,INDEX(Tbl_Marks,MATCH($B18,Tbl_Student_Names,0),)))</f>
        <v/>
      </c>
      <c r="F18" s="201" t="str">
        <f aca="false">IF(OR($B18="",F$2=""),"",SUMIF(Entry!$A$4:$EP$4,F$2,INDEX(Tbl_Marks,MATCH($B18,Tbl_Student_Names,0),)))</f>
        <v/>
      </c>
      <c r="G18" s="201" t="str">
        <f aca="false">IF(OR($B18="",G$2=""),"",SUMIF(Entry!$A$4:$EP$4,G$2,INDEX(Tbl_Marks,MATCH($B18,Tbl_Student_Names,0),)))</f>
        <v/>
      </c>
      <c r="H18" s="201" t="str">
        <f aca="false">IF(OR($B18="",H$2=""),"",SUMIF(Entry!$A$4:$EP$4,H$2,INDEX(Tbl_Marks,MATCH($B18,Tbl_Student_Names,0),)))</f>
        <v/>
      </c>
      <c r="I18" s="201" t="str">
        <f aca="false">IF(OR($B18="",I$2=""),"",SUMIF(Entry!$A$4:$EP$4,I$2,INDEX(Tbl_Marks,MATCH($B18,Tbl_Student_Names,0),)))</f>
        <v/>
      </c>
      <c r="J18" s="201" t="str">
        <f aca="false">IF(OR($B18="",J$2=""),"",SUMIF(Entry!$A$4:$EP$4,J$2,INDEX(Tbl_Marks,MATCH($B18,Tbl_Student_Names,0),)))</f>
        <v/>
      </c>
      <c r="K18" s="201" t="str">
        <f aca="false">IF(OR($B18="",K$2=""),"",SUMIF(Entry!$A$4:$EP$4,K$2,INDEX(Tbl_Marks,MATCH($B18,Tbl_Student_Names,0),)))</f>
        <v/>
      </c>
      <c r="L18" s="201" t="str">
        <f aca="false">IF(OR($B18="",L$2=""),"",SUMIF(Entry!$A$4:$EP$4,L$2,INDEX(Tbl_Marks,MATCH($B18,Tbl_Student_Names,0),)))</f>
        <v/>
      </c>
      <c r="M18" s="201" t="str">
        <f aca="false">IF(OR($B18="",M$2=""),"",SUMIF(Entry!$A$4:$EP$4,M$2,INDEX(Tbl_Marks,MATCH($B18,Tbl_Student_Names,0),)))</f>
        <v/>
      </c>
      <c r="N18" s="201" t="str">
        <f aca="false">IF(OR($B18="",N$2=""),"",SUMIF(Entry!$A$4:$EP$4,N$2,INDEX(Tbl_Marks,MATCH($B18,Tbl_Student_Names,0),)))</f>
        <v/>
      </c>
      <c r="O18" s="217" t="str">
        <f aca="false">IF($B18="","",(HP18*Num_Subjects*100))</f>
        <v/>
      </c>
      <c r="P18" s="218" t="str">
        <f aca="false" t="array" ref="P18:P18">IF(OR($B18="",P$2=""),"",IF(MIN(IF(Help_Lookup_Tests=P$2,$BC18:$GP18,""))&gt;=I_PassPercentage,"PASS","FAIL"))</f>
        <v/>
      </c>
      <c r="Q18" s="218" t="str">
        <f aca="false" t="array" ref="Q18:Q18">IF(OR($B18="",Q$2=""),"",IF(MIN(IF(Help_Lookup_Tests=Q$2,$BC18:$GP18,""))&gt;=I_PassPercentage,"PASS","FAIL"))</f>
        <v/>
      </c>
      <c r="R18" s="218" t="str">
        <f aca="false" t="array" ref="R18:R18">IF(OR($B18="",R$2=""),"",IF(MIN(IF(Help_Lookup_Tests=R$2,$BC18:$GP18,""))&gt;=I_PassPercentage,"PASS","FAIL"))</f>
        <v/>
      </c>
      <c r="S18" s="218" t="str">
        <f aca="false" t="array" ref="S18:S18">IF(OR($B18="",S$2=""),"",IF(MIN(IF(Help_Lookup_Tests=S$2,$BC18:$GP18,""))&gt;=I_PassPercentage,"PASS","FAIL"))</f>
        <v/>
      </c>
      <c r="T18" s="218" t="str">
        <f aca="false" t="array" ref="T18:T18">IF(OR($B18="",T$2=""),"",IF(MIN(IF(Help_Lookup_Tests=T$2,$BC18:$GP18,""))&gt;=I_PassPercentage,"PASS","FAIL"))</f>
        <v/>
      </c>
      <c r="U18" s="218" t="str">
        <f aca="false" t="array" ref="U18:U18">IF(OR($B18="",U$2=""),"",IF(MIN(IF(Help_Lookup_Tests=U$2,$BC18:$GP18,""))&gt;=I_PassPercentage,"PASS","FAIL"))</f>
        <v/>
      </c>
      <c r="V18" s="218" t="str">
        <f aca="false" t="array" ref="V18:V18">IF(OR($B18="",V$2=""),"",IF(MIN(IF(Help_Lookup_Tests=V$2,$BC18:$GP18,""))&gt;=I_PassPercentage,"PASS","FAIL"))</f>
        <v/>
      </c>
      <c r="W18" s="218" t="str">
        <f aca="false" t="array" ref="W18:W18">IF(OR($B18="",W$2=""),"",IF(MIN(IF(Help_Lookup_Tests=W$2,$BC18:$GP18,""))&gt;=I_PassPercentage,"PASS","FAIL"))</f>
        <v/>
      </c>
      <c r="X18" s="218" t="str">
        <f aca="false" t="array" ref="X18:X18">IF(OR($B18="",X$2=""),"",IF(MIN(IF(Help_Lookup_Tests=X$2,$BC18:$GP18,""))&gt;=I_PassPercentage,"PASS","FAIL"))</f>
        <v/>
      </c>
      <c r="Y18" s="218" t="str">
        <f aca="false" t="array" ref="Y18:Y18">IF(OR($B18="",Y$2=""),"",IF(MIN(IF(Help_Lookup_Tests=Y$2,$BC18:$GP18,""))&gt;=I_PassPercentage,"PASS","FAIL"))</f>
        <v/>
      </c>
      <c r="Z18" s="218" t="str">
        <f aca="false" t="array" ref="Z18:Z18">IF(OR($B18="",Z$2=""),"",IF(MIN(IF(Help_Lookup_Tests=Z$2,$BC18:$GP18,""))&gt;=I_PassPercentage,"PASS","FAIL"))</f>
        <v/>
      </c>
      <c r="AA18" s="218" t="str">
        <f aca="false" t="array" ref="AA18:AA18">IF(OR($B18="",AA$2=""),"",IF(MIN(IF(Help_Lookup_Tests=AA$2,$BC18:$GP18,""))&gt;=I_PassPercentage,"PASS","FAIL"))</f>
        <v/>
      </c>
      <c r="AB18" s="227" t="str">
        <f aca="false" t="array" ref="AB18:AB18">IF(OR($B18=""),"",IF(MIN(IF($GQ$2:$HB$2="FINAL",$GQ18:$HB18,""))&gt;=I_PassPercentage,"PASS","FAIL"))</f>
        <v/>
      </c>
      <c r="AC18" s="201" t="str">
        <f aca="false">IF(OR($B18="",AC$2="",P18="FAIL"),"",C18)</f>
        <v/>
      </c>
      <c r="AD18" s="201" t="str">
        <f aca="false">IF(OR($B18="",AD$2="",Q18="FAIL"),"",D18)</f>
        <v/>
      </c>
      <c r="AE18" s="201" t="str">
        <f aca="false">IF(OR($B18="",AE$2="",R18="FAIL"),"",E18)</f>
        <v/>
      </c>
      <c r="AF18" s="201" t="str">
        <f aca="false">IF(OR($B18="",AF$2="",S18="FAIL"),"",F18)</f>
        <v/>
      </c>
      <c r="AG18" s="201" t="str">
        <f aca="false">IF(OR($B18="",AG$2="",T18="FAIL"),"",G18)</f>
        <v/>
      </c>
      <c r="AH18" s="201" t="str">
        <f aca="false">IF(OR($B18="",AH$2="",U18="FAIL"),"",H18)</f>
        <v/>
      </c>
      <c r="AI18" s="201" t="str">
        <f aca="false">IF(OR($B18="",AI$2="",V18="FAIL"),"",I18)</f>
        <v/>
      </c>
      <c r="AJ18" s="201" t="str">
        <f aca="false">IF(OR($B18="",AJ$2="",W18="FAIL"),"",J18)</f>
        <v/>
      </c>
      <c r="AK18" s="201" t="str">
        <f aca="false">IF(OR($B18="",AK$2="",X18="FAIL"),"",K18)</f>
        <v/>
      </c>
      <c r="AL18" s="201" t="str">
        <f aca="false">IF(OR($B18="",AL$2="",Y18="FAIL"),"",L18)</f>
        <v/>
      </c>
      <c r="AM18" s="201" t="str">
        <f aca="false">IF(OR($B18="",AM$2="",Z18="FAIL"),"",M18)</f>
        <v/>
      </c>
      <c r="AN18" s="201" t="str">
        <f aca="false">IF(OR($B18="",AN$2="",AA18="FAIL"),"",N18)</f>
        <v/>
      </c>
      <c r="AO18" s="220" t="str">
        <f aca="false">IF(OR($B18="",AB18="FAIL"),"",O18)</f>
        <v/>
      </c>
      <c r="AP18" s="221" t="str">
        <f aca="false">IFERROR(IF(OR(AP$2="",$B18=""),"",RANK(AC18,AC$3:AC$52,0)),"NR")</f>
        <v/>
      </c>
      <c r="AQ18" s="221" t="str">
        <f aca="false">IFERROR(IF(OR(AQ$2="",$B18=""),"",RANK(AD18,AD$3:AD$52,0)),"NR")</f>
        <v/>
      </c>
      <c r="AR18" s="221" t="str">
        <f aca="false">IFERROR(IF(OR(AR$2="",$B18=""),"",RANK(AE18,AE$3:AE$52,0)),"NR")</f>
        <v/>
      </c>
      <c r="AS18" s="221" t="str">
        <f aca="false">IFERROR(IF(OR(AS$2="",$B18=""),"",RANK(AF18,AF$3:AF$52,0)),"NR")</f>
        <v/>
      </c>
      <c r="AT18" s="221" t="str">
        <f aca="false">IFERROR(IF(OR(AT$2="",$B18=""),"",RANK(AG18,AG$3:AG$52,0)),"NR")</f>
        <v/>
      </c>
      <c r="AU18" s="221" t="str">
        <f aca="false">IFERROR(IF(OR(AU$2="",$B18=""),"",RANK(AH18,AH$3:AH$52,0)),"NR")</f>
        <v/>
      </c>
      <c r="AV18" s="221" t="str">
        <f aca="false">IFERROR(IF(OR(AV$2="",$B18=""),"",RANK(AI18,AI$3:AI$52,0)),"NR")</f>
        <v/>
      </c>
      <c r="AW18" s="221" t="str">
        <f aca="false">IFERROR(IF(OR(AW$2="",$B18=""),"",RANK(AJ18,AJ$3:AJ$52,0)),"NR")</f>
        <v/>
      </c>
      <c r="AX18" s="221" t="str">
        <f aca="false">IFERROR(IF(OR(AX$2="",$B18=""),"",RANK(AK18,AK$3:AK$52,0)),"NR")</f>
        <v/>
      </c>
      <c r="AY18" s="221" t="str">
        <f aca="false">IFERROR(IF(OR(AY$2="",$B18=""),"",RANK(AL18,AL$3:AL$52,0)),"NR")</f>
        <v/>
      </c>
      <c r="AZ18" s="221" t="str">
        <f aca="false">IFERROR(IF(OR(AZ$2="",$B18=""),"",RANK(AM18,AM$3:AM$52,0)),"NR")</f>
        <v/>
      </c>
      <c r="BA18" s="221" t="str">
        <f aca="false">IFERROR(IF(OR(BA$2="",$B18=""),"",RANK(AN18,AN$3:AN$52,0)),"NR")</f>
        <v/>
      </c>
      <c r="BB18" s="211" t="str">
        <f aca="false">IFERROR(IF($B18="","",RANK(AO18,AO$3:AO$52,0)),"NR")</f>
        <v/>
      </c>
      <c r="BC18" s="222" t="str">
        <f aca="false">IF(OR($B18="",BC$2=""),"",SUMIFS(INDEX(Tbl_Marks,MATCH($B18,Tbl_Student_Names,0),),Entry!$A$4:$EP$4,BC$2,Entry!$A$5:$EP$5,BC$1) / SUMIFS(Entry!$C$6:$EP$6,Entry!$C$4:$EP$4,BC$2,Entry!$C$5:$EP$5,BC$1))</f>
        <v/>
      </c>
      <c r="BD18" s="222" t="str">
        <f aca="false">IF(OR($B18="",BD$2=""),"",SUMIFS(INDEX(Tbl_Marks,MATCH($B18,Tbl_Student_Names,0),),Entry!$A$4:$EP$4,BD$2,Entry!$A$5:$EP$5,BD$1) / SUMIFS(Entry!$C$6:$EP$6,Entry!$C$4:$EP$4,BD$2,Entry!$C$5:$EP$5,BD$1))</f>
        <v/>
      </c>
      <c r="BE18" s="222" t="str">
        <f aca="false">IF(OR($B18="",BE$2=""),"",SUMIFS(INDEX(Tbl_Marks,MATCH($B18,Tbl_Student_Names,0),),Entry!$A$4:$EP$4,BE$2,Entry!$A$5:$EP$5,BE$1) / SUMIFS(Entry!$C$6:$EP$6,Entry!$C$4:$EP$4,BE$2,Entry!$C$5:$EP$5,BE$1))</f>
        <v/>
      </c>
      <c r="BF18" s="222" t="str">
        <f aca="false">IF(OR($B18="",BF$2=""),"",SUMIFS(INDEX(Tbl_Marks,MATCH($B18,Tbl_Student_Names,0),),Entry!$A$4:$EP$4,BF$2,Entry!$A$5:$EP$5,BF$1) / SUMIFS(Entry!$C$6:$EP$6,Entry!$C$4:$EP$4,BF$2,Entry!$C$5:$EP$5,BF$1))</f>
        <v/>
      </c>
      <c r="BG18" s="222" t="str">
        <f aca="false">IF(OR($B18="",BG$2=""),"",SUMIFS(INDEX(Tbl_Marks,MATCH($B18,Tbl_Student_Names,0),),Entry!$A$4:$EP$4,BG$2,Entry!$A$5:$EP$5,BG$1) / SUMIFS(Entry!$C$6:$EP$6,Entry!$C$4:$EP$4,BG$2,Entry!$C$5:$EP$5,BG$1))</f>
        <v/>
      </c>
      <c r="BH18" s="222" t="str">
        <f aca="false">IF(OR($B18="",BH$2=""),"",SUMIFS(INDEX(Tbl_Marks,MATCH($B18,Tbl_Student_Names,0),),Entry!$A$4:$EP$4,BH$2,Entry!$A$5:$EP$5,BH$1) / SUMIFS(Entry!$C$6:$EP$6,Entry!$C$4:$EP$4,BH$2,Entry!$C$5:$EP$5,BH$1))</f>
        <v/>
      </c>
      <c r="BI18" s="222" t="str">
        <f aca="false">IF(OR($B18="",BI$2=""),"",SUMIFS(INDEX(Tbl_Marks,MATCH($B18,Tbl_Student_Names,0),),Entry!$A$4:$EP$4,BI$2,Entry!$A$5:$EP$5,BI$1) / SUMIFS(Entry!$C$6:$EP$6,Entry!$C$4:$EP$4,BI$2,Entry!$C$5:$EP$5,BI$1))</f>
        <v/>
      </c>
      <c r="BJ18" s="222" t="str">
        <f aca="false">IF(OR($B18="",BJ$2=""),"",SUMIFS(INDEX(Tbl_Marks,MATCH($B18,Tbl_Student_Names,0),),Entry!$A$4:$EP$4,BJ$2,Entry!$A$5:$EP$5,BJ$1) / SUMIFS(Entry!$C$6:$EP$6,Entry!$C$4:$EP$4,BJ$2,Entry!$C$5:$EP$5,BJ$1))</f>
        <v/>
      </c>
      <c r="BK18" s="222" t="str">
        <f aca="false">IF(OR($B18="",BK$2=""),"",SUMIFS(INDEX(Tbl_Marks,MATCH($B18,Tbl_Student_Names,0),),Entry!$A$4:$EP$4,BK$2,Entry!$A$5:$EP$5,BK$1) / SUMIFS(Entry!$C$6:$EP$6,Entry!$C$4:$EP$4,BK$2,Entry!$C$5:$EP$5,BK$1))</f>
        <v/>
      </c>
      <c r="BL18" s="222" t="str">
        <f aca="false">IF(OR($B18="",BL$2=""),"",SUMIFS(INDEX(Tbl_Marks,MATCH($B18,Tbl_Student_Names,0),),Entry!$A$4:$EP$4,BL$2,Entry!$A$5:$EP$5,BL$1) / SUMIFS(Entry!$C$6:$EP$6,Entry!$C$4:$EP$4,BL$2,Entry!$C$5:$EP$5,BL$1))</f>
        <v/>
      </c>
      <c r="BM18" s="222" t="str">
        <f aca="false">IF(OR($B18="",BM$2=""),"",SUMIFS(INDEX(Tbl_Marks,MATCH($B18,Tbl_Student_Names,0),),Entry!$A$4:$EP$4,BM$2,Entry!$A$5:$EP$5,BM$1) / SUMIFS(Entry!$C$6:$EP$6,Entry!$C$4:$EP$4,BM$2,Entry!$C$5:$EP$5,BM$1))</f>
        <v/>
      </c>
      <c r="BN18" s="222" t="str">
        <f aca="false">IF(OR($B18="",BN$2=""),"",SUMIFS(INDEX(Tbl_Marks,MATCH($B18,Tbl_Student_Names,0),),Entry!$A$4:$EP$4,BN$2,Entry!$A$5:$EP$5,BN$1) / SUMIFS(Entry!$C$6:$EP$6,Entry!$C$4:$EP$4,BN$2,Entry!$C$5:$EP$5,BN$1))</f>
        <v/>
      </c>
      <c r="BO18" s="222" t="str">
        <f aca="false">IF(OR($B18="",BO$2=""),"",SUMIFS(INDEX(Tbl_Marks,MATCH($B18,Tbl_Student_Names,0),),Entry!$A$4:$EP$4,BO$2,Entry!$A$5:$EP$5,BO$1) / SUMIFS(Entry!$C$6:$EP$6,Entry!$C$4:$EP$4,BO$2,Entry!$C$5:$EP$5,BO$1))</f>
        <v/>
      </c>
      <c r="BP18" s="222" t="str">
        <f aca="false">IF(OR($B18="",BP$2=""),"",SUMIFS(INDEX(Tbl_Marks,MATCH($B18,Tbl_Student_Names,0),),Entry!$A$4:$EP$4,BP$2,Entry!$A$5:$EP$5,BP$1) / SUMIFS(Entry!$C$6:$EP$6,Entry!$C$4:$EP$4,BP$2,Entry!$C$5:$EP$5,BP$1))</f>
        <v/>
      </c>
      <c r="BQ18" s="222" t="str">
        <f aca="false">IF(OR($B18="",BQ$2=""),"",SUMIFS(INDEX(Tbl_Marks,MATCH($B18,Tbl_Student_Names,0),),Entry!$A$4:$EP$4,BQ$2,Entry!$A$5:$EP$5,BQ$1) / SUMIFS(Entry!$C$6:$EP$6,Entry!$C$4:$EP$4,BQ$2,Entry!$C$5:$EP$5,BQ$1))</f>
        <v/>
      </c>
      <c r="BR18" s="222" t="str">
        <f aca="false">IF(OR($B18="",BR$2=""),"",SUMIFS(INDEX(Tbl_Marks,MATCH($B18,Tbl_Student_Names,0),),Entry!$A$4:$EP$4,BR$2,Entry!$A$5:$EP$5,BR$1) / SUMIFS(Entry!$C$6:$EP$6,Entry!$C$4:$EP$4,BR$2,Entry!$C$5:$EP$5,BR$1))</f>
        <v/>
      </c>
      <c r="BS18" s="222" t="str">
        <f aca="false">IF(OR($B18="",BS$2=""),"",SUMIFS(INDEX(Tbl_Marks,MATCH($B18,Tbl_Student_Names,0),),Entry!$A$4:$EP$4,BS$2,Entry!$A$5:$EP$5,BS$1) / SUMIFS(Entry!$C$6:$EP$6,Entry!$C$4:$EP$4,BS$2,Entry!$C$5:$EP$5,BS$1))</f>
        <v/>
      </c>
      <c r="BT18" s="222" t="str">
        <f aca="false">IF(OR($B18="",BT$2=""),"",SUMIFS(INDEX(Tbl_Marks,MATCH($B18,Tbl_Student_Names,0),),Entry!$A$4:$EP$4,BT$2,Entry!$A$5:$EP$5,BT$1) / SUMIFS(Entry!$C$6:$EP$6,Entry!$C$4:$EP$4,BT$2,Entry!$C$5:$EP$5,BT$1))</f>
        <v/>
      </c>
      <c r="BU18" s="222" t="str">
        <f aca="false">IF(OR($B18="",BU$2=""),"",SUMIFS(INDEX(Tbl_Marks,MATCH($B18,Tbl_Student_Names,0),),Entry!$A$4:$EP$4,BU$2,Entry!$A$5:$EP$5,BU$1) / SUMIFS(Entry!$C$6:$EP$6,Entry!$C$4:$EP$4,BU$2,Entry!$C$5:$EP$5,BU$1))</f>
        <v/>
      </c>
      <c r="BV18" s="222" t="str">
        <f aca="false">IF(OR($B18="",BV$2=""),"",SUMIFS(INDEX(Tbl_Marks,MATCH($B18,Tbl_Student_Names,0),),Entry!$A$4:$EP$4,BV$2,Entry!$A$5:$EP$5,BV$1) / SUMIFS(Entry!$C$6:$EP$6,Entry!$C$4:$EP$4,BV$2,Entry!$C$5:$EP$5,BV$1))</f>
        <v/>
      </c>
      <c r="BW18" s="222" t="str">
        <f aca="false">IF(OR($B18="",BW$2=""),"",SUMIFS(INDEX(Tbl_Marks,MATCH($B18,Tbl_Student_Names,0),),Entry!$A$4:$EP$4,BW$2,Entry!$A$5:$EP$5,BW$1) / SUMIFS(Entry!$C$6:$EP$6,Entry!$C$4:$EP$4,BW$2,Entry!$C$5:$EP$5,BW$1))</f>
        <v/>
      </c>
      <c r="BX18" s="222" t="str">
        <f aca="false">IF(OR($B18="",BX$2=""),"",SUMIFS(INDEX(Tbl_Marks,MATCH($B18,Tbl_Student_Names,0),),Entry!$A$4:$EP$4,BX$2,Entry!$A$5:$EP$5,BX$1) / SUMIFS(Entry!$C$6:$EP$6,Entry!$C$4:$EP$4,BX$2,Entry!$C$5:$EP$5,BX$1))</f>
        <v/>
      </c>
      <c r="BY18" s="222" t="str">
        <f aca="false">IF(OR($B18="",BY$2=""),"",SUMIFS(INDEX(Tbl_Marks,MATCH($B18,Tbl_Student_Names,0),),Entry!$A$4:$EP$4,BY$2,Entry!$A$5:$EP$5,BY$1) / SUMIFS(Entry!$C$6:$EP$6,Entry!$C$4:$EP$4,BY$2,Entry!$C$5:$EP$5,BY$1))</f>
        <v/>
      </c>
      <c r="BZ18" s="222" t="str">
        <f aca="false">IF(OR($B18="",BZ$2=""),"",SUMIFS(INDEX(Tbl_Marks,MATCH($B18,Tbl_Student_Names,0),),Entry!$A$4:$EP$4,BZ$2,Entry!$A$5:$EP$5,BZ$1) / SUMIFS(Entry!$C$6:$EP$6,Entry!$C$4:$EP$4,BZ$2,Entry!$C$5:$EP$5,BZ$1))</f>
        <v/>
      </c>
      <c r="CA18" s="222" t="str">
        <f aca="false">IF(OR($B18="",CA$2=""),"",SUMIFS(INDEX(Tbl_Marks,MATCH($B18,Tbl_Student_Names,0),),Entry!$A$4:$EP$4,CA$2,Entry!$A$5:$EP$5,CA$1) / SUMIFS(Entry!$C$6:$EP$6,Entry!$C$4:$EP$4,CA$2,Entry!$C$5:$EP$5,CA$1))</f>
        <v/>
      </c>
      <c r="CB18" s="222" t="str">
        <f aca="false">IF(OR($B18="",CB$2=""),"",SUMIFS(INDEX(Tbl_Marks,MATCH($B18,Tbl_Student_Names,0),),Entry!$A$4:$EP$4,CB$2,Entry!$A$5:$EP$5,CB$1) / SUMIFS(Entry!$C$6:$EP$6,Entry!$C$4:$EP$4,CB$2,Entry!$C$5:$EP$5,CB$1))</f>
        <v/>
      </c>
      <c r="CC18" s="222" t="str">
        <f aca="false">IF(OR($B18="",CC$2=""),"",SUMIFS(INDEX(Tbl_Marks,MATCH($B18,Tbl_Student_Names,0),),Entry!$A$4:$EP$4,CC$2,Entry!$A$5:$EP$5,CC$1) / SUMIFS(Entry!$C$6:$EP$6,Entry!$C$4:$EP$4,CC$2,Entry!$C$5:$EP$5,CC$1))</f>
        <v/>
      </c>
      <c r="CD18" s="222" t="str">
        <f aca="false">IF(OR($B18="",CD$2=""),"",SUMIFS(INDEX(Tbl_Marks,MATCH($B18,Tbl_Student_Names,0),),Entry!$A$4:$EP$4,CD$2,Entry!$A$5:$EP$5,CD$1) / SUMIFS(Entry!$C$6:$EP$6,Entry!$C$4:$EP$4,CD$2,Entry!$C$5:$EP$5,CD$1))</f>
        <v/>
      </c>
      <c r="CE18" s="222" t="str">
        <f aca="false">IF(OR($B18="",CE$2=""),"",SUMIFS(INDEX(Tbl_Marks,MATCH($B18,Tbl_Student_Names,0),),Entry!$A$4:$EP$4,CE$2,Entry!$A$5:$EP$5,CE$1) / SUMIFS(Entry!$C$6:$EP$6,Entry!$C$4:$EP$4,CE$2,Entry!$C$5:$EP$5,CE$1))</f>
        <v/>
      </c>
      <c r="CF18" s="222" t="str">
        <f aca="false">IF(OR($B18="",CF$2=""),"",SUMIFS(INDEX(Tbl_Marks,MATCH($B18,Tbl_Student_Names,0),),Entry!$A$4:$EP$4,CF$2,Entry!$A$5:$EP$5,CF$1) / SUMIFS(Entry!$C$6:$EP$6,Entry!$C$4:$EP$4,CF$2,Entry!$C$5:$EP$5,CF$1))</f>
        <v/>
      </c>
      <c r="CG18" s="222" t="str">
        <f aca="false">IF(OR($B18="",CG$2=""),"",SUMIFS(INDEX(Tbl_Marks,MATCH($B18,Tbl_Student_Names,0),),Entry!$A$4:$EP$4,CG$2,Entry!$A$5:$EP$5,CG$1) / SUMIFS(Entry!$C$6:$EP$6,Entry!$C$4:$EP$4,CG$2,Entry!$C$5:$EP$5,CG$1))</f>
        <v/>
      </c>
      <c r="CH18" s="222" t="str">
        <f aca="false">IF(OR($B18="",CH$2=""),"",SUMIFS(INDEX(Tbl_Marks,MATCH($B18,Tbl_Student_Names,0),),Entry!$A$4:$EP$4,CH$2,Entry!$A$5:$EP$5,CH$1) / SUMIFS(Entry!$C$6:$EP$6,Entry!$C$4:$EP$4,CH$2,Entry!$C$5:$EP$5,CH$1))</f>
        <v/>
      </c>
      <c r="CI18" s="222" t="str">
        <f aca="false">IF(OR($B18="",CI$2=""),"",SUMIFS(INDEX(Tbl_Marks,MATCH($B18,Tbl_Student_Names,0),),Entry!$A$4:$EP$4,CI$2,Entry!$A$5:$EP$5,CI$1) / SUMIFS(Entry!$C$6:$EP$6,Entry!$C$4:$EP$4,CI$2,Entry!$C$5:$EP$5,CI$1))</f>
        <v/>
      </c>
      <c r="CJ18" s="222" t="str">
        <f aca="false">IF(OR($B18="",CJ$2=""),"",SUMIFS(INDEX(Tbl_Marks,MATCH($B18,Tbl_Student_Names,0),),Entry!$A$4:$EP$4,CJ$2,Entry!$A$5:$EP$5,CJ$1) / SUMIFS(Entry!$C$6:$EP$6,Entry!$C$4:$EP$4,CJ$2,Entry!$C$5:$EP$5,CJ$1))</f>
        <v/>
      </c>
      <c r="CK18" s="222" t="str">
        <f aca="false">IF(OR($B18="",CK$2=""),"",SUMIFS(INDEX(Tbl_Marks,MATCH($B18,Tbl_Student_Names,0),),Entry!$A$4:$EP$4,CK$2,Entry!$A$5:$EP$5,CK$1) / SUMIFS(Entry!$C$6:$EP$6,Entry!$C$4:$EP$4,CK$2,Entry!$C$5:$EP$5,CK$1))</f>
        <v/>
      </c>
      <c r="CL18" s="222" t="str">
        <f aca="false">IF(OR($B18="",CL$2=""),"",SUMIFS(INDEX(Tbl_Marks,MATCH($B18,Tbl_Student_Names,0),),Entry!$A$4:$EP$4,CL$2,Entry!$A$5:$EP$5,CL$1) / SUMIFS(Entry!$C$6:$EP$6,Entry!$C$4:$EP$4,CL$2,Entry!$C$5:$EP$5,CL$1))</f>
        <v/>
      </c>
      <c r="CM18" s="222" t="str">
        <f aca="false">IF(OR($B18="",CM$2=""),"",SUMIFS(INDEX(Tbl_Marks,MATCH($B18,Tbl_Student_Names,0),),Entry!$A$4:$EP$4,CM$2,Entry!$A$5:$EP$5,CM$1) / SUMIFS(Entry!$C$6:$EP$6,Entry!$C$4:$EP$4,CM$2,Entry!$C$5:$EP$5,CM$1))</f>
        <v/>
      </c>
      <c r="CN18" s="222" t="str">
        <f aca="false">IF(OR($B18="",CN$2=""),"",SUMIFS(INDEX(Tbl_Marks,MATCH($B18,Tbl_Student_Names,0),),Entry!$A$4:$EP$4,CN$2,Entry!$A$5:$EP$5,CN$1) / SUMIFS(Entry!$C$6:$EP$6,Entry!$C$4:$EP$4,CN$2,Entry!$C$5:$EP$5,CN$1))</f>
        <v/>
      </c>
      <c r="CO18" s="222" t="str">
        <f aca="false">IF(OR($B18="",CO$2=""),"",SUMIFS(INDEX(Tbl_Marks,MATCH($B18,Tbl_Student_Names,0),),Entry!$A$4:$EP$4,CO$2,Entry!$A$5:$EP$5,CO$1) / SUMIFS(Entry!$C$6:$EP$6,Entry!$C$4:$EP$4,CO$2,Entry!$C$5:$EP$5,CO$1))</f>
        <v/>
      </c>
      <c r="CP18" s="222" t="str">
        <f aca="false">IF(OR($B18="",CP$2=""),"",SUMIFS(INDEX(Tbl_Marks,MATCH($B18,Tbl_Student_Names,0),),Entry!$A$4:$EP$4,CP$2,Entry!$A$5:$EP$5,CP$1) / SUMIFS(Entry!$C$6:$EP$6,Entry!$C$4:$EP$4,CP$2,Entry!$C$5:$EP$5,CP$1))</f>
        <v/>
      </c>
      <c r="CQ18" s="222" t="str">
        <f aca="false">IF(OR($B18="",CQ$2=""),"",SUMIFS(INDEX(Tbl_Marks,MATCH($B18,Tbl_Student_Names,0),),Entry!$A$4:$EP$4,CQ$2,Entry!$A$5:$EP$5,CQ$1) / SUMIFS(Entry!$C$6:$EP$6,Entry!$C$4:$EP$4,CQ$2,Entry!$C$5:$EP$5,CQ$1))</f>
        <v/>
      </c>
      <c r="CR18" s="222" t="str">
        <f aca="false">IF(OR($B18="",CR$2=""),"",SUMIFS(INDEX(Tbl_Marks,MATCH($B18,Tbl_Student_Names,0),),Entry!$A$4:$EP$4,CR$2,Entry!$A$5:$EP$5,CR$1) / SUMIFS(Entry!$C$6:$EP$6,Entry!$C$4:$EP$4,CR$2,Entry!$C$5:$EP$5,CR$1))</f>
        <v/>
      </c>
      <c r="CS18" s="222" t="str">
        <f aca="false">IF(OR($B18="",CS$2=""),"",SUMIFS(INDEX(Tbl_Marks,MATCH($B18,Tbl_Student_Names,0),),Entry!$A$4:$EP$4,CS$2,Entry!$A$5:$EP$5,CS$1) / SUMIFS(Entry!$C$6:$EP$6,Entry!$C$4:$EP$4,CS$2,Entry!$C$5:$EP$5,CS$1))</f>
        <v/>
      </c>
      <c r="CT18" s="222" t="str">
        <f aca="false">IF(OR($B18="",CT$2=""),"",SUMIFS(INDEX(Tbl_Marks,MATCH($B18,Tbl_Student_Names,0),),Entry!$A$4:$EP$4,CT$2,Entry!$A$5:$EP$5,CT$1) / SUMIFS(Entry!$C$6:$EP$6,Entry!$C$4:$EP$4,CT$2,Entry!$C$5:$EP$5,CT$1))</f>
        <v/>
      </c>
      <c r="CU18" s="222" t="str">
        <f aca="false">IF(OR($B18="",CU$2=""),"",SUMIFS(INDEX(Tbl_Marks,MATCH($B18,Tbl_Student_Names,0),),Entry!$A$4:$EP$4,CU$2,Entry!$A$5:$EP$5,CU$1) / SUMIFS(Entry!$C$6:$EP$6,Entry!$C$4:$EP$4,CU$2,Entry!$C$5:$EP$5,CU$1))</f>
        <v/>
      </c>
      <c r="CV18" s="222" t="str">
        <f aca="false">IF(OR($B18="",CV$2=""),"",SUMIFS(INDEX(Tbl_Marks,MATCH($B18,Tbl_Student_Names,0),),Entry!$A$4:$EP$4,CV$2,Entry!$A$5:$EP$5,CV$1) / SUMIFS(Entry!$C$6:$EP$6,Entry!$C$4:$EP$4,CV$2,Entry!$C$5:$EP$5,CV$1))</f>
        <v/>
      </c>
      <c r="CW18" s="222" t="str">
        <f aca="false">IF(OR($B18="",CW$2=""),"",SUMIFS(INDEX(Tbl_Marks,MATCH($B18,Tbl_Student_Names,0),),Entry!$A$4:$EP$4,CW$2,Entry!$A$5:$EP$5,CW$1) / SUMIFS(Entry!$C$6:$EP$6,Entry!$C$4:$EP$4,CW$2,Entry!$C$5:$EP$5,CW$1))</f>
        <v/>
      </c>
      <c r="CX18" s="222" t="str">
        <f aca="false">IF(OR($B18="",CX$2=""),"",SUMIFS(INDEX(Tbl_Marks,MATCH($B18,Tbl_Student_Names,0),),Entry!$A$4:$EP$4,CX$2,Entry!$A$5:$EP$5,CX$1) / SUMIFS(Entry!$C$6:$EP$6,Entry!$C$4:$EP$4,CX$2,Entry!$C$5:$EP$5,CX$1))</f>
        <v/>
      </c>
      <c r="CY18" s="222" t="str">
        <f aca="false">IF(OR($B18="",CY$2=""),"",SUMIFS(INDEX(Tbl_Marks,MATCH($B18,Tbl_Student_Names,0),),Entry!$A$4:$EP$4,CY$2,Entry!$A$5:$EP$5,CY$1) / SUMIFS(Entry!$C$6:$EP$6,Entry!$C$4:$EP$4,CY$2,Entry!$C$5:$EP$5,CY$1))</f>
        <v/>
      </c>
      <c r="CZ18" s="222" t="str">
        <f aca="false">IF(OR($B18="",CZ$2=""),"",SUMIFS(INDEX(Tbl_Marks,MATCH($B18,Tbl_Student_Names,0),),Entry!$A$4:$EP$4,CZ$2,Entry!$A$5:$EP$5,CZ$1) / SUMIFS(Entry!$C$6:$EP$6,Entry!$C$4:$EP$4,CZ$2,Entry!$C$5:$EP$5,CZ$1))</f>
        <v/>
      </c>
      <c r="DA18" s="222" t="str">
        <f aca="false">IF(OR($B18="",DA$2=""),"",SUMIFS(INDEX(Tbl_Marks,MATCH($B18,Tbl_Student_Names,0),),Entry!$A$4:$EP$4,DA$2,Entry!$A$5:$EP$5,DA$1) / SUMIFS(Entry!$C$6:$EP$6,Entry!$C$4:$EP$4,DA$2,Entry!$C$5:$EP$5,DA$1))</f>
        <v/>
      </c>
      <c r="DB18" s="222" t="str">
        <f aca="false">IF(OR($B18="",DB$2=""),"",SUMIFS(INDEX(Tbl_Marks,MATCH($B18,Tbl_Student_Names,0),),Entry!$A$4:$EP$4,DB$2,Entry!$A$5:$EP$5,DB$1) / SUMIFS(Entry!$C$6:$EP$6,Entry!$C$4:$EP$4,DB$2,Entry!$C$5:$EP$5,DB$1))</f>
        <v/>
      </c>
      <c r="DC18" s="222" t="str">
        <f aca="false">IF(OR($B18="",DC$2=""),"",SUMIFS(INDEX(Tbl_Marks,MATCH($B18,Tbl_Student_Names,0),),Entry!$A$4:$EP$4,DC$2,Entry!$A$5:$EP$5,DC$1) / SUMIFS(Entry!$C$6:$EP$6,Entry!$C$4:$EP$4,DC$2,Entry!$C$5:$EP$5,DC$1))</f>
        <v/>
      </c>
      <c r="DD18" s="222" t="str">
        <f aca="false">IF(OR($B18="",DD$2=""),"",SUMIFS(INDEX(Tbl_Marks,MATCH($B18,Tbl_Student_Names,0),),Entry!$A$4:$EP$4,DD$2,Entry!$A$5:$EP$5,DD$1) / SUMIFS(Entry!$C$6:$EP$6,Entry!$C$4:$EP$4,DD$2,Entry!$C$5:$EP$5,DD$1))</f>
        <v/>
      </c>
      <c r="DE18" s="222" t="str">
        <f aca="false">IF(OR($B18="",DE$2=""),"",SUMIFS(INDEX(Tbl_Marks,MATCH($B18,Tbl_Student_Names,0),),Entry!$A$4:$EP$4,DE$2,Entry!$A$5:$EP$5,DE$1) / SUMIFS(Entry!$C$6:$EP$6,Entry!$C$4:$EP$4,DE$2,Entry!$C$5:$EP$5,DE$1))</f>
        <v/>
      </c>
      <c r="DF18" s="222" t="str">
        <f aca="false">IF(OR($B18="",DF$2=""),"",SUMIFS(INDEX(Tbl_Marks,MATCH($B18,Tbl_Student_Names,0),),Entry!$A$4:$EP$4,DF$2,Entry!$A$5:$EP$5,DF$1) / SUMIFS(Entry!$C$6:$EP$6,Entry!$C$4:$EP$4,DF$2,Entry!$C$5:$EP$5,DF$1))</f>
        <v/>
      </c>
      <c r="DG18" s="222" t="str">
        <f aca="false">IF(OR($B18="",DG$2=""),"",SUMIFS(INDEX(Tbl_Marks,MATCH($B18,Tbl_Student_Names,0),),Entry!$A$4:$EP$4,DG$2,Entry!$A$5:$EP$5,DG$1) / SUMIFS(Entry!$C$6:$EP$6,Entry!$C$4:$EP$4,DG$2,Entry!$C$5:$EP$5,DG$1))</f>
        <v/>
      </c>
      <c r="DH18" s="222" t="str">
        <f aca="false">IF(OR($B18="",DH$2=""),"",SUMIFS(INDEX(Tbl_Marks,MATCH($B18,Tbl_Student_Names,0),),Entry!$A$4:$EP$4,DH$2,Entry!$A$5:$EP$5,DH$1) / SUMIFS(Entry!$C$6:$EP$6,Entry!$C$4:$EP$4,DH$2,Entry!$C$5:$EP$5,DH$1))</f>
        <v/>
      </c>
      <c r="DI18" s="222" t="str">
        <f aca="false">IF(OR($B18="",DI$2=""),"",SUMIFS(INDEX(Tbl_Marks,MATCH($B18,Tbl_Student_Names,0),),Entry!$A$4:$EP$4,DI$2,Entry!$A$5:$EP$5,DI$1) / SUMIFS(Entry!$C$6:$EP$6,Entry!$C$4:$EP$4,DI$2,Entry!$C$5:$EP$5,DI$1))</f>
        <v/>
      </c>
      <c r="DJ18" s="222" t="str">
        <f aca="false">IF(OR($B18="",DJ$2=""),"",SUMIFS(INDEX(Tbl_Marks,MATCH($B18,Tbl_Student_Names,0),),Entry!$A$4:$EP$4,DJ$2,Entry!$A$5:$EP$5,DJ$1) / SUMIFS(Entry!$C$6:$EP$6,Entry!$C$4:$EP$4,DJ$2,Entry!$C$5:$EP$5,DJ$1))</f>
        <v/>
      </c>
      <c r="DK18" s="222" t="str">
        <f aca="false">IF(OR($B18="",DK$2=""),"",SUMIFS(INDEX(Tbl_Marks,MATCH($B18,Tbl_Student_Names,0),),Entry!$A$4:$EP$4,DK$2,Entry!$A$5:$EP$5,DK$1) / SUMIFS(Entry!$C$6:$EP$6,Entry!$C$4:$EP$4,DK$2,Entry!$C$5:$EP$5,DK$1))</f>
        <v/>
      </c>
      <c r="DL18" s="222" t="str">
        <f aca="false">IF(OR($B18="",DL$2=""),"",SUMIFS(INDEX(Tbl_Marks,MATCH($B18,Tbl_Student_Names,0),),Entry!$A$4:$EP$4,DL$2,Entry!$A$5:$EP$5,DL$1) / SUMIFS(Entry!$C$6:$EP$6,Entry!$C$4:$EP$4,DL$2,Entry!$C$5:$EP$5,DL$1))</f>
        <v/>
      </c>
      <c r="DM18" s="222" t="str">
        <f aca="false">IF(OR($B18="",DM$2=""),"",SUMIFS(INDEX(Tbl_Marks,MATCH($B18,Tbl_Student_Names,0),),Entry!$A$4:$EP$4,DM$2,Entry!$A$5:$EP$5,DM$1) / SUMIFS(Entry!$C$6:$EP$6,Entry!$C$4:$EP$4,DM$2,Entry!$C$5:$EP$5,DM$1))</f>
        <v/>
      </c>
      <c r="DN18" s="222" t="str">
        <f aca="false">IF(OR($B18="",DN$2=""),"",SUMIFS(INDEX(Tbl_Marks,MATCH($B18,Tbl_Student_Names,0),),Entry!$A$4:$EP$4,DN$2,Entry!$A$5:$EP$5,DN$1) / SUMIFS(Entry!$C$6:$EP$6,Entry!$C$4:$EP$4,DN$2,Entry!$C$5:$EP$5,DN$1))</f>
        <v/>
      </c>
      <c r="DO18" s="222" t="str">
        <f aca="false">IF(OR($B18="",DO$2=""),"",SUMIFS(INDEX(Tbl_Marks,MATCH($B18,Tbl_Student_Names,0),),Entry!$A$4:$EP$4,DO$2,Entry!$A$5:$EP$5,DO$1) / SUMIFS(Entry!$C$6:$EP$6,Entry!$C$4:$EP$4,DO$2,Entry!$C$5:$EP$5,DO$1))</f>
        <v/>
      </c>
      <c r="DP18" s="222" t="str">
        <f aca="false">IF(OR($B18="",DP$2=""),"",SUMIFS(INDEX(Tbl_Marks,MATCH($B18,Tbl_Student_Names,0),),Entry!$A$4:$EP$4,DP$2,Entry!$A$5:$EP$5,DP$1) / SUMIFS(Entry!$C$6:$EP$6,Entry!$C$4:$EP$4,DP$2,Entry!$C$5:$EP$5,DP$1))</f>
        <v/>
      </c>
      <c r="DQ18" s="222" t="str">
        <f aca="false">IF(OR($B18="",DQ$2=""),"",SUMIFS(INDEX(Tbl_Marks,MATCH($B18,Tbl_Student_Names,0),),Entry!$A$4:$EP$4,DQ$2,Entry!$A$5:$EP$5,DQ$1) / SUMIFS(Entry!$C$6:$EP$6,Entry!$C$4:$EP$4,DQ$2,Entry!$C$5:$EP$5,DQ$1))</f>
        <v/>
      </c>
      <c r="DR18" s="222" t="str">
        <f aca="false">IF(OR($B18="",DR$2=""),"",SUMIFS(INDEX(Tbl_Marks,MATCH($B18,Tbl_Student_Names,0),),Entry!$A$4:$EP$4,DR$2,Entry!$A$5:$EP$5,DR$1) / SUMIFS(Entry!$C$6:$EP$6,Entry!$C$4:$EP$4,DR$2,Entry!$C$5:$EP$5,DR$1))</f>
        <v/>
      </c>
      <c r="DS18" s="222" t="str">
        <f aca="false">IF(OR($B18="",DS$2=""),"",SUMIFS(INDEX(Tbl_Marks,MATCH($B18,Tbl_Student_Names,0),),Entry!$A$4:$EP$4,DS$2,Entry!$A$5:$EP$5,DS$1) / SUMIFS(Entry!$C$6:$EP$6,Entry!$C$4:$EP$4,DS$2,Entry!$C$5:$EP$5,DS$1))</f>
        <v/>
      </c>
      <c r="DT18" s="222" t="str">
        <f aca="false">IF(OR($B18="",DT$2=""),"",SUMIFS(INDEX(Tbl_Marks,MATCH($B18,Tbl_Student_Names,0),),Entry!$A$4:$EP$4,DT$2,Entry!$A$5:$EP$5,DT$1) / SUMIFS(Entry!$C$6:$EP$6,Entry!$C$4:$EP$4,DT$2,Entry!$C$5:$EP$5,DT$1))</f>
        <v/>
      </c>
      <c r="DU18" s="222" t="str">
        <f aca="false">IF(OR($B18="",DU$2=""),"",SUMIFS(INDEX(Tbl_Marks,MATCH($B18,Tbl_Student_Names,0),),Entry!$A$4:$EP$4,DU$2,Entry!$A$5:$EP$5,DU$1) / SUMIFS(Entry!$C$6:$EP$6,Entry!$C$4:$EP$4,DU$2,Entry!$C$5:$EP$5,DU$1))</f>
        <v/>
      </c>
      <c r="DV18" s="222" t="str">
        <f aca="false">IF(OR($B18="",DV$2=""),"",SUMIFS(INDEX(Tbl_Marks,MATCH($B18,Tbl_Student_Names,0),),Entry!$A$4:$EP$4,DV$2,Entry!$A$5:$EP$5,DV$1) / SUMIFS(Entry!$C$6:$EP$6,Entry!$C$4:$EP$4,DV$2,Entry!$C$5:$EP$5,DV$1))</f>
        <v/>
      </c>
      <c r="DW18" s="222" t="str">
        <f aca="false">IF(OR($B18="",DW$2=""),"",SUMIFS(INDEX(Tbl_Marks,MATCH($B18,Tbl_Student_Names,0),),Entry!$A$4:$EP$4,DW$2,Entry!$A$5:$EP$5,DW$1) / SUMIFS(Entry!$C$6:$EP$6,Entry!$C$4:$EP$4,DW$2,Entry!$C$5:$EP$5,DW$1))</f>
        <v/>
      </c>
      <c r="DX18" s="222" t="str">
        <f aca="false">IF(OR($B18="",DX$2=""),"",SUMIFS(INDEX(Tbl_Marks,MATCH($B18,Tbl_Student_Names,0),),Entry!$A$4:$EP$4,DX$2,Entry!$A$5:$EP$5,DX$1) / SUMIFS(Entry!$C$6:$EP$6,Entry!$C$4:$EP$4,DX$2,Entry!$C$5:$EP$5,DX$1))</f>
        <v/>
      </c>
      <c r="DY18" s="222" t="str">
        <f aca="false">IF(OR($B18="",DY$2=""),"",SUMIFS(INDEX(Tbl_Marks,MATCH($B18,Tbl_Student_Names,0),),Entry!$A$4:$EP$4,DY$2,Entry!$A$5:$EP$5,DY$1) / SUMIFS(Entry!$C$6:$EP$6,Entry!$C$4:$EP$4,DY$2,Entry!$C$5:$EP$5,DY$1))</f>
        <v/>
      </c>
      <c r="DZ18" s="222" t="str">
        <f aca="false">IF(OR($B18="",DZ$2=""),"",SUMIFS(INDEX(Tbl_Marks,MATCH($B18,Tbl_Student_Names,0),),Entry!$A$4:$EP$4,DZ$2,Entry!$A$5:$EP$5,DZ$1) / SUMIFS(Entry!$C$6:$EP$6,Entry!$C$4:$EP$4,DZ$2,Entry!$C$5:$EP$5,DZ$1))</f>
        <v/>
      </c>
      <c r="EA18" s="222" t="str">
        <f aca="false">IF(OR($B18="",EA$2=""),"",SUMIFS(INDEX(Tbl_Marks,MATCH($B18,Tbl_Student_Names,0),),Entry!$A$4:$EP$4,EA$2,Entry!$A$5:$EP$5,EA$1) / SUMIFS(Entry!$C$6:$EP$6,Entry!$C$4:$EP$4,EA$2,Entry!$C$5:$EP$5,EA$1))</f>
        <v/>
      </c>
      <c r="EB18" s="222" t="str">
        <f aca="false">IF(OR($B18="",EB$2=""),"",SUMIFS(INDEX(Tbl_Marks,MATCH($B18,Tbl_Student_Names,0),),Entry!$A$4:$EP$4,EB$2,Entry!$A$5:$EP$5,EB$1) / SUMIFS(Entry!$C$6:$EP$6,Entry!$C$4:$EP$4,EB$2,Entry!$C$5:$EP$5,EB$1))</f>
        <v/>
      </c>
      <c r="EC18" s="222" t="str">
        <f aca="false">IF(OR($B18="",EC$2=""),"",SUMIFS(INDEX(Tbl_Marks,MATCH($B18,Tbl_Student_Names,0),),Entry!$A$4:$EP$4,EC$2,Entry!$A$5:$EP$5,EC$1) / SUMIFS(Entry!$C$6:$EP$6,Entry!$C$4:$EP$4,EC$2,Entry!$C$5:$EP$5,EC$1))</f>
        <v/>
      </c>
      <c r="ED18" s="222" t="str">
        <f aca="false">IF(OR($B18="",ED$2=""),"",SUMIFS(INDEX(Tbl_Marks,MATCH($B18,Tbl_Student_Names,0),),Entry!$A$4:$EP$4,ED$2,Entry!$A$5:$EP$5,ED$1) / SUMIFS(Entry!$C$6:$EP$6,Entry!$C$4:$EP$4,ED$2,Entry!$C$5:$EP$5,ED$1))</f>
        <v/>
      </c>
      <c r="EE18" s="222" t="str">
        <f aca="false">IF(OR($B18="",EE$2=""),"",SUMIFS(INDEX(Tbl_Marks,MATCH($B18,Tbl_Student_Names,0),),Entry!$A$4:$EP$4,EE$2,Entry!$A$5:$EP$5,EE$1) / SUMIFS(Entry!$C$6:$EP$6,Entry!$C$4:$EP$4,EE$2,Entry!$C$5:$EP$5,EE$1))</f>
        <v/>
      </c>
      <c r="EF18" s="222" t="str">
        <f aca="false">IF(OR($B18="",EF$2=""),"",SUMIFS(INDEX(Tbl_Marks,MATCH($B18,Tbl_Student_Names,0),),Entry!$A$4:$EP$4,EF$2,Entry!$A$5:$EP$5,EF$1) / SUMIFS(Entry!$C$6:$EP$6,Entry!$C$4:$EP$4,EF$2,Entry!$C$5:$EP$5,EF$1))</f>
        <v/>
      </c>
      <c r="EG18" s="222" t="str">
        <f aca="false">IF(OR($B18="",EG$2=""),"",SUMIFS(INDEX(Tbl_Marks,MATCH($B18,Tbl_Student_Names,0),),Entry!$A$4:$EP$4,EG$2,Entry!$A$5:$EP$5,EG$1) / SUMIFS(Entry!$C$6:$EP$6,Entry!$C$4:$EP$4,EG$2,Entry!$C$5:$EP$5,EG$1))</f>
        <v/>
      </c>
      <c r="EH18" s="222" t="str">
        <f aca="false">IF(OR($B18="",EH$2=""),"",SUMIFS(INDEX(Tbl_Marks,MATCH($B18,Tbl_Student_Names,0),),Entry!$A$4:$EP$4,EH$2,Entry!$A$5:$EP$5,EH$1) / SUMIFS(Entry!$C$6:$EP$6,Entry!$C$4:$EP$4,EH$2,Entry!$C$5:$EP$5,EH$1))</f>
        <v/>
      </c>
      <c r="EI18" s="222" t="str">
        <f aca="false">IF(OR($B18="",EI$2=""),"",SUMIFS(INDEX(Tbl_Marks,MATCH($B18,Tbl_Student_Names,0),),Entry!$A$4:$EP$4,EI$2,Entry!$A$5:$EP$5,EI$1) / SUMIFS(Entry!$C$6:$EP$6,Entry!$C$4:$EP$4,EI$2,Entry!$C$5:$EP$5,EI$1))</f>
        <v/>
      </c>
      <c r="EJ18" s="222" t="str">
        <f aca="false">IF(OR($B18="",EJ$2=""),"",SUMIFS(INDEX(Tbl_Marks,MATCH($B18,Tbl_Student_Names,0),),Entry!$A$4:$EP$4,EJ$2,Entry!$A$5:$EP$5,EJ$1) / SUMIFS(Entry!$C$6:$EP$6,Entry!$C$4:$EP$4,EJ$2,Entry!$C$5:$EP$5,EJ$1))</f>
        <v/>
      </c>
      <c r="EK18" s="222" t="str">
        <f aca="false">IF(OR($B18="",EK$2=""),"",SUMIFS(INDEX(Tbl_Marks,MATCH($B18,Tbl_Student_Names,0),),Entry!$A$4:$EP$4,EK$2,Entry!$A$5:$EP$5,EK$1) / SUMIFS(Entry!$C$6:$EP$6,Entry!$C$4:$EP$4,EK$2,Entry!$C$5:$EP$5,EK$1))</f>
        <v/>
      </c>
      <c r="EL18" s="222" t="str">
        <f aca="false">IF(OR($B18="",EL$2=""),"",SUMIFS(INDEX(Tbl_Marks,MATCH($B18,Tbl_Student_Names,0),),Entry!$A$4:$EP$4,EL$2,Entry!$A$5:$EP$5,EL$1) / SUMIFS(Entry!$C$6:$EP$6,Entry!$C$4:$EP$4,EL$2,Entry!$C$5:$EP$5,EL$1))</f>
        <v/>
      </c>
      <c r="EM18" s="222" t="str">
        <f aca="false">IF(OR($B18="",EM$2=""),"",SUMIFS(INDEX(Tbl_Marks,MATCH($B18,Tbl_Student_Names,0),),Entry!$A$4:$EP$4,EM$2,Entry!$A$5:$EP$5,EM$1) / SUMIFS(Entry!$C$6:$EP$6,Entry!$C$4:$EP$4,EM$2,Entry!$C$5:$EP$5,EM$1))</f>
        <v/>
      </c>
      <c r="EN18" s="222" t="str">
        <f aca="false">IF(OR($B18="",EN$2=""),"",SUMIFS(INDEX(Tbl_Marks,MATCH($B18,Tbl_Student_Names,0),),Entry!$A$4:$EP$4,EN$2,Entry!$A$5:$EP$5,EN$1) / SUMIFS(Entry!$C$6:$EP$6,Entry!$C$4:$EP$4,EN$2,Entry!$C$5:$EP$5,EN$1))</f>
        <v/>
      </c>
      <c r="EO18" s="222" t="str">
        <f aca="false">IF(OR($B18="",EO$2=""),"",SUMIFS(INDEX(Tbl_Marks,MATCH($B18,Tbl_Student_Names,0),),Entry!$A$4:$EP$4,EO$2,Entry!$A$5:$EP$5,EO$1) / SUMIFS(Entry!$C$6:$EP$6,Entry!$C$4:$EP$4,EO$2,Entry!$C$5:$EP$5,EO$1))</f>
        <v/>
      </c>
      <c r="EP18" s="222" t="str">
        <f aca="false">IF(OR($B18="",EP$2=""),"",SUMIFS(INDEX(Tbl_Marks,MATCH($B18,Tbl_Student_Names,0),),Entry!$A$4:$EP$4,EP$2,Entry!$A$5:$EP$5,EP$1) / SUMIFS(Entry!$C$6:$EP$6,Entry!$C$4:$EP$4,EP$2,Entry!$C$5:$EP$5,EP$1))</f>
        <v/>
      </c>
      <c r="EQ18" s="222" t="str">
        <f aca="false">IF(OR($B18="",EQ$2=""),"",SUMIFS(INDEX(Tbl_Marks,MATCH($B18,Tbl_Student_Names,0),),Entry!$A$4:$EP$4,EQ$2,Entry!$A$5:$EP$5,EQ$1) / SUMIFS(Entry!$C$6:$EP$6,Entry!$C$4:$EP$4,EQ$2,Entry!$C$5:$EP$5,EQ$1))</f>
        <v/>
      </c>
      <c r="ER18" s="222" t="str">
        <f aca="false">IF(OR($B18="",ER$2=""),"",SUMIFS(INDEX(Tbl_Marks,MATCH($B18,Tbl_Student_Names,0),),Entry!$A$4:$EP$4,ER$2,Entry!$A$5:$EP$5,ER$1) / SUMIFS(Entry!$C$6:$EP$6,Entry!$C$4:$EP$4,ER$2,Entry!$C$5:$EP$5,ER$1))</f>
        <v/>
      </c>
      <c r="ES18" s="222" t="str">
        <f aca="false">IF(OR($B18="",ES$2=""),"",SUMIFS(INDEX(Tbl_Marks,MATCH($B18,Tbl_Student_Names,0),),Entry!$A$4:$EP$4,ES$2,Entry!$A$5:$EP$5,ES$1) / SUMIFS(Entry!$C$6:$EP$6,Entry!$C$4:$EP$4,ES$2,Entry!$C$5:$EP$5,ES$1))</f>
        <v/>
      </c>
      <c r="ET18" s="222" t="str">
        <f aca="false">IF(OR($B18="",ET$2=""),"",SUMIFS(INDEX(Tbl_Marks,MATCH($B18,Tbl_Student_Names,0),),Entry!$A$4:$EP$4,ET$2,Entry!$A$5:$EP$5,ET$1) / SUMIFS(Entry!$C$6:$EP$6,Entry!$C$4:$EP$4,ET$2,Entry!$C$5:$EP$5,ET$1))</f>
        <v/>
      </c>
      <c r="EU18" s="222" t="str">
        <f aca="false">IF(OR($B18="",EU$2=""),"",SUMIFS(INDEX(Tbl_Marks,MATCH($B18,Tbl_Student_Names,0),),Entry!$A$4:$EP$4,EU$2,Entry!$A$5:$EP$5,EU$1) / SUMIFS(Entry!$C$6:$EP$6,Entry!$C$4:$EP$4,EU$2,Entry!$C$5:$EP$5,EU$1))</f>
        <v/>
      </c>
      <c r="EV18" s="222" t="str">
        <f aca="false">IF(OR($B18="",EV$2=""),"",SUMIFS(INDEX(Tbl_Marks,MATCH($B18,Tbl_Student_Names,0),),Entry!$A$4:$EP$4,EV$2,Entry!$A$5:$EP$5,EV$1) / SUMIFS(Entry!$C$6:$EP$6,Entry!$C$4:$EP$4,EV$2,Entry!$C$5:$EP$5,EV$1))</f>
        <v/>
      </c>
      <c r="EW18" s="222" t="str">
        <f aca="false">IF(OR($B18="",EW$2=""),"",SUMIFS(INDEX(Tbl_Marks,MATCH($B18,Tbl_Student_Names,0),),Entry!$A$4:$EP$4,EW$2,Entry!$A$5:$EP$5,EW$1) / SUMIFS(Entry!$C$6:$EP$6,Entry!$C$4:$EP$4,EW$2,Entry!$C$5:$EP$5,EW$1))</f>
        <v/>
      </c>
      <c r="EX18" s="222" t="str">
        <f aca="false">IF(OR($B18="",EX$2=""),"",SUMIFS(INDEX(Tbl_Marks,MATCH($B18,Tbl_Student_Names,0),),Entry!$A$4:$EP$4,EX$2,Entry!$A$5:$EP$5,EX$1) / SUMIFS(Entry!$C$6:$EP$6,Entry!$C$4:$EP$4,EX$2,Entry!$C$5:$EP$5,EX$1))</f>
        <v/>
      </c>
      <c r="EY18" s="222" t="str">
        <f aca="false">IF(OR($B18="",EY$2=""),"",SUMIFS(INDEX(Tbl_Marks,MATCH($B18,Tbl_Student_Names,0),),Entry!$A$4:$EP$4,EY$2,Entry!$A$5:$EP$5,EY$1) / SUMIFS(Entry!$C$6:$EP$6,Entry!$C$4:$EP$4,EY$2,Entry!$C$5:$EP$5,EY$1))</f>
        <v/>
      </c>
      <c r="EZ18" s="222" t="str">
        <f aca="false">IF(OR($B18="",EZ$2=""),"",SUMIFS(INDEX(Tbl_Marks,MATCH($B18,Tbl_Student_Names,0),),Entry!$A$4:$EP$4,EZ$2,Entry!$A$5:$EP$5,EZ$1) / SUMIFS(Entry!$C$6:$EP$6,Entry!$C$4:$EP$4,EZ$2,Entry!$C$5:$EP$5,EZ$1))</f>
        <v/>
      </c>
      <c r="FA18" s="222" t="str">
        <f aca="false">IF(OR($B18="",FA$2=""),"",SUMIFS(INDEX(Tbl_Marks,MATCH($B18,Tbl_Student_Names,0),),Entry!$A$4:$EP$4,FA$2,Entry!$A$5:$EP$5,FA$1) / SUMIFS(Entry!$C$6:$EP$6,Entry!$C$4:$EP$4,FA$2,Entry!$C$5:$EP$5,FA$1))</f>
        <v/>
      </c>
      <c r="FB18" s="222" t="str">
        <f aca="false">IF(OR($B18="",FB$2=""),"",SUMIFS(INDEX(Tbl_Marks,MATCH($B18,Tbl_Student_Names,0),),Entry!$A$4:$EP$4,FB$2,Entry!$A$5:$EP$5,FB$1) / SUMIFS(Entry!$C$6:$EP$6,Entry!$C$4:$EP$4,FB$2,Entry!$C$5:$EP$5,FB$1))</f>
        <v/>
      </c>
      <c r="FC18" s="222" t="str">
        <f aca="false">IF(OR($B18="",FC$2=""),"",SUMIFS(INDEX(Tbl_Marks,MATCH($B18,Tbl_Student_Names,0),),Entry!$A$4:$EP$4,FC$2,Entry!$A$5:$EP$5,FC$1) / SUMIFS(Entry!$C$6:$EP$6,Entry!$C$4:$EP$4,FC$2,Entry!$C$5:$EP$5,FC$1))</f>
        <v/>
      </c>
      <c r="FD18" s="222" t="str">
        <f aca="false">IF(OR($B18="",FD$2=""),"",SUMIFS(INDEX(Tbl_Marks,MATCH($B18,Tbl_Student_Names,0),),Entry!$A$4:$EP$4,FD$2,Entry!$A$5:$EP$5,FD$1) / SUMIFS(Entry!$C$6:$EP$6,Entry!$C$4:$EP$4,FD$2,Entry!$C$5:$EP$5,FD$1))</f>
        <v/>
      </c>
      <c r="FE18" s="222" t="str">
        <f aca="false">IF(OR($B18="",FE$2=""),"",SUMIFS(INDEX(Tbl_Marks,MATCH($B18,Tbl_Student_Names,0),),Entry!$A$4:$EP$4,FE$2,Entry!$A$5:$EP$5,FE$1) / SUMIFS(Entry!$C$6:$EP$6,Entry!$C$4:$EP$4,FE$2,Entry!$C$5:$EP$5,FE$1))</f>
        <v/>
      </c>
      <c r="FF18" s="222" t="str">
        <f aca="false">IF(OR($B18="",FF$2=""),"",SUMIFS(INDEX(Tbl_Marks,MATCH($B18,Tbl_Student_Names,0),),Entry!$A$4:$EP$4,FF$2,Entry!$A$5:$EP$5,FF$1) / SUMIFS(Entry!$C$6:$EP$6,Entry!$C$4:$EP$4,FF$2,Entry!$C$5:$EP$5,FF$1))</f>
        <v/>
      </c>
      <c r="FG18" s="222" t="str">
        <f aca="false">IF(OR($B18="",FG$2=""),"",SUMIFS(INDEX(Tbl_Marks,MATCH($B18,Tbl_Student_Names,0),),Entry!$A$4:$EP$4,FG$2,Entry!$A$5:$EP$5,FG$1) / SUMIFS(Entry!$C$6:$EP$6,Entry!$C$4:$EP$4,FG$2,Entry!$C$5:$EP$5,FG$1))</f>
        <v/>
      </c>
      <c r="FH18" s="222" t="str">
        <f aca="false">IF(OR($B18="",FH$2=""),"",SUMIFS(INDEX(Tbl_Marks,MATCH($B18,Tbl_Student_Names,0),),Entry!$A$4:$EP$4,FH$2,Entry!$A$5:$EP$5,FH$1) / SUMIFS(Entry!$C$6:$EP$6,Entry!$C$4:$EP$4,FH$2,Entry!$C$5:$EP$5,FH$1))</f>
        <v/>
      </c>
      <c r="FI18" s="222" t="str">
        <f aca="false">IF(OR($B18="",FI$2=""),"",SUMIFS(INDEX(Tbl_Marks,MATCH($B18,Tbl_Student_Names,0),),Entry!$A$4:$EP$4,FI$2,Entry!$A$5:$EP$5,FI$1) / SUMIFS(Entry!$C$6:$EP$6,Entry!$C$4:$EP$4,FI$2,Entry!$C$5:$EP$5,FI$1))</f>
        <v/>
      </c>
      <c r="FJ18" s="222" t="str">
        <f aca="false">IF(OR($B18="",FJ$2=""),"",SUMIFS(INDEX(Tbl_Marks,MATCH($B18,Tbl_Student_Names,0),),Entry!$A$4:$EP$4,FJ$2,Entry!$A$5:$EP$5,FJ$1) / SUMIFS(Entry!$C$6:$EP$6,Entry!$C$4:$EP$4,FJ$2,Entry!$C$5:$EP$5,FJ$1))</f>
        <v/>
      </c>
      <c r="FK18" s="222" t="str">
        <f aca="false">IF(OR($B18="",FK$2=""),"",SUMIFS(INDEX(Tbl_Marks,MATCH($B18,Tbl_Student_Names,0),),Entry!$A$4:$EP$4,FK$2,Entry!$A$5:$EP$5,FK$1) / SUMIFS(Entry!$C$6:$EP$6,Entry!$C$4:$EP$4,FK$2,Entry!$C$5:$EP$5,FK$1))</f>
        <v/>
      </c>
      <c r="FL18" s="222" t="str">
        <f aca="false">IF(OR($B18="",FL$2=""),"",SUMIFS(INDEX(Tbl_Marks,MATCH($B18,Tbl_Student_Names,0),),Entry!$A$4:$EP$4,FL$2,Entry!$A$5:$EP$5,FL$1) / SUMIFS(Entry!$C$6:$EP$6,Entry!$C$4:$EP$4,FL$2,Entry!$C$5:$EP$5,FL$1))</f>
        <v/>
      </c>
      <c r="FM18" s="222" t="str">
        <f aca="false">IF(OR($B18="",FM$2=""),"",SUMIFS(INDEX(Tbl_Marks,MATCH($B18,Tbl_Student_Names,0),),Entry!$A$4:$EP$4,FM$2,Entry!$A$5:$EP$5,FM$1) / SUMIFS(Entry!$C$6:$EP$6,Entry!$C$4:$EP$4,FM$2,Entry!$C$5:$EP$5,FM$1))</f>
        <v/>
      </c>
      <c r="FN18" s="222" t="str">
        <f aca="false">IF(OR($B18="",FN$2=""),"",SUMIFS(INDEX(Tbl_Marks,MATCH($B18,Tbl_Student_Names,0),),Entry!$A$4:$EP$4,FN$2,Entry!$A$5:$EP$5,FN$1) / SUMIFS(Entry!$C$6:$EP$6,Entry!$C$4:$EP$4,FN$2,Entry!$C$5:$EP$5,FN$1))</f>
        <v/>
      </c>
      <c r="FO18" s="222" t="str">
        <f aca="false">IF(OR($B18="",FO$2=""),"",SUMIFS(INDEX(Tbl_Marks,MATCH($B18,Tbl_Student_Names,0),),Entry!$A$4:$EP$4,FO$2,Entry!$A$5:$EP$5,FO$1) / SUMIFS(Entry!$C$6:$EP$6,Entry!$C$4:$EP$4,FO$2,Entry!$C$5:$EP$5,FO$1))</f>
        <v/>
      </c>
      <c r="FP18" s="222" t="str">
        <f aca="false">IF(OR($B18="",FP$2=""),"",SUMIFS(INDEX(Tbl_Marks,MATCH($B18,Tbl_Student_Names,0),),Entry!$A$4:$EP$4,FP$2,Entry!$A$5:$EP$5,FP$1) / SUMIFS(Entry!$C$6:$EP$6,Entry!$C$4:$EP$4,FP$2,Entry!$C$5:$EP$5,FP$1))</f>
        <v/>
      </c>
      <c r="FQ18" s="222" t="str">
        <f aca="false">IF(OR($B18="",FQ$2=""),"",SUMIFS(INDEX(Tbl_Marks,MATCH($B18,Tbl_Student_Names,0),),Entry!$A$4:$EP$4,FQ$2,Entry!$A$5:$EP$5,FQ$1) / SUMIFS(Entry!$C$6:$EP$6,Entry!$C$4:$EP$4,FQ$2,Entry!$C$5:$EP$5,FQ$1))</f>
        <v/>
      </c>
      <c r="FR18" s="222" t="str">
        <f aca="false">IF(OR($B18="",FR$2=""),"",SUMIFS(INDEX(Tbl_Marks,MATCH($B18,Tbl_Student_Names,0),),Entry!$A$4:$EP$4,FR$2,Entry!$A$5:$EP$5,FR$1) / SUMIFS(Entry!$C$6:$EP$6,Entry!$C$4:$EP$4,FR$2,Entry!$C$5:$EP$5,FR$1))</f>
        <v/>
      </c>
      <c r="FS18" s="222" t="str">
        <f aca="false">IF(OR($B18="",FS$2=""),"",SUMIFS(INDEX(Tbl_Marks,MATCH($B18,Tbl_Student_Names,0),),Entry!$A$4:$EP$4,FS$2,Entry!$A$5:$EP$5,FS$1) / SUMIFS(Entry!$C$6:$EP$6,Entry!$C$4:$EP$4,FS$2,Entry!$C$5:$EP$5,FS$1))</f>
        <v/>
      </c>
      <c r="FT18" s="222" t="str">
        <f aca="false">IF(OR($B18="",FT$2=""),"",SUMIFS(INDEX(Tbl_Marks,MATCH($B18,Tbl_Student_Names,0),),Entry!$A$4:$EP$4,FT$2,Entry!$A$5:$EP$5,FT$1) / SUMIFS(Entry!$C$6:$EP$6,Entry!$C$4:$EP$4,FT$2,Entry!$C$5:$EP$5,FT$1))</f>
        <v/>
      </c>
      <c r="FU18" s="222" t="str">
        <f aca="false">IF(OR($B18="",FU$2=""),"",SUMIFS(INDEX(Tbl_Marks,MATCH($B18,Tbl_Student_Names,0),),Entry!$A$4:$EP$4,FU$2,Entry!$A$5:$EP$5,FU$1) / SUMIFS(Entry!$C$6:$EP$6,Entry!$C$4:$EP$4,FU$2,Entry!$C$5:$EP$5,FU$1))</f>
        <v/>
      </c>
      <c r="FV18" s="222" t="str">
        <f aca="false">IF(OR($B18="",FV$2=""),"",SUMIFS(INDEX(Tbl_Marks,MATCH($B18,Tbl_Student_Names,0),),Entry!$A$4:$EP$4,FV$2,Entry!$A$5:$EP$5,FV$1) / SUMIFS(Entry!$C$6:$EP$6,Entry!$C$4:$EP$4,FV$2,Entry!$C$5:$EP$5,FV$1))</f>
        <v/>
      </c>
      <c r="FW18" s="222" t="str">
        <f aca="false">IF(OR($B18="",FW$2=""),"",SUMIFS(INDEX(Tbl_Marks,MATCH($B18,Tbl_Student_Names,0),),Entry!$A$4:$EP$4,FW$2,Entry!$A$5:$EP$5,FW$1) / SUMIFS(Entry!$C$6:$EP$6,Entry!$C$4:$EP$4,FW$2,Entry!$C$5:$EP$5,FW$1))</f>
        <v/>
      </c>
      <c r="FX18" s="222" t="str">
        <f aca="false">IF(OR($B18="",FX$2=""),"",SUMIFS(INDEX(Tbl_Marks,MATCH($B18,Tbl_Student_Names,0),),Entry!$A$4:$EP$4,FX$2,Entry!$A$5:$EP$5,FX$1) / SUMIFS(Entry!$C$6:$EP$6,Entry!$C$4:$EP$4,FX$2,Entry!$C$5:$EP$5,FX$1))</f>
        <v/>
      </c>
      <c r="FY18" s="222" t="str">
        <f aca="false">IF(OR($B18="",FY$2=""),"",SUMIFS(INDEX(Tbl_Marks,MATCH($B18,Tbl_Student_Names,0),),Entry!$A$4:$EP$4,FY$2,Entry!$A$5:$EP$5,FY$1) / SUMIFS(Entry!$C$6:$EP$6,Entry!$C$4:$EP$4,FY$2,Entry!$C$5:$EP$5,FY$1))</f>
        <v/>
      </c>
      <c r="FZ18" s="222" t="str">
        <f aca="false">IF(OR($B18="",FZ$2=""),"",SUMIFS(INDEX(Tbl_Marks,MATCH($B18,Tbl_Student_Names,0),),Entry!$A$4:$EP$4,FZ$2,Entry!$A$5:$EP$5,FZ$1) / SUMIFS(Entry!$C$6:$EP$6,Entry!$C$4:$EP$4,FZ$2,Entry!$C$5:$EP$5,FZ$1))</f>
        <v/>
      </c>
      <c r="GA18" s="222" t="str">
        <f aca="false">IF(OR($B18="",GA$2=""),"",SUMIFS(INDEX(Tbl_Marks,MATCH($B18,Tbl_Student_Names,0),),Entry!$A$4:$EP$4,GA$2,Entry!$A$5:$EP$5,GA$1) / SUMIFS(Entry!$C$6:$EP$6,Entry!$C$4:$EP$4,GA$2,Entry!$C$5:$EP$5,GA$1))</f>
        <v/>
      </c>
      <c r="GB18" s="222" t="str">
        <f aca="false">IF(OR($B18="",GB$2=""),"",SUMIFS(INDEX(Tbl_Marks,MATCH($B18,Tbl_Student_Names,0),),Entry!$A$4:$EP$4,GB$2,Entry!$A$5:$EP$5,GB$1) / SUMIFS(Entry!$C$6:$EP$6,Entry!$C$4:$EP$4,GB$2,Entry!$C$5:$EP$5,GB$1))</f>
        <v/>
      </c>
      <c r="GC18" s="222" t="str">
        <f aca="false">IF(OR($B18="",GC$2=""),"",SUMIFS(INDEX(Tbl_Marks,MATCH($B18,Tbl_Student_Names,0),),Entry!$A$4:$EP$4,GC$2,Entry!$A$5:$EP$5,GC$1) / SUMIFS(Entry!$C$6:$EP$6,Entry!$C$4:$EP$4,GC$2,Entry!$C$5:$EP$5,GC$1))</f>
        <v/>
      </c>
      <c r="GD18" s="222" t="str">
        <f aca="false">IF(OR($B18="",GD$2=""),"",SUMIFS(INDEX(Tbl_Marks,MATCH($B18,Tbl_Student_Names,0),),Entry!$A$4:$EP$4,GD$2,Entry!$A$5:$EP$5,GD$1) / SUMIFS(Entry!$C$6:$EP$6,Entry!$C$4:$EP$4,GD$2,Entry!$C$5:$EP$5,GD$1))</f>
        <v/>
      </c>
      <c r="GE18" s="222" t="str">
        <f aca="false">IF(OR($B18="",GE$2=""),"",SUMIFS(INDEX(Tbl_Marks,MATCH($B18,Tbl_Student_Names,0),),Entry!$A$4:$EP$4,GE$2,Entry!$A$5:$EP$5,GE$1) / SUMIFS(Entry!$C$6:$EP$6,Entry!$C$4:$EP$4,GE$2,Entry!$C$5:$EP$5,GE$1))</f>
        <v/>
      </c>
      <c r="GF18" s="222" t="str">
        <f aca="false">IF(OR($B18="",GF$2=""),"",SUMIFS(INDEX(Tbl_Marks,MATCH($B18,Tbl_Student_Names,0),),Entry!$A$4:$EP$4,GF$2,Entry!$A$5:$EP$5,GF$1) / SUMIFS(Entry!$C$6:$EP$6,Entry!$C$4:$EP$4,GF$2,Entry!$C$5:$EP$5,GF$1))</f>
        <v/>
      </c>
      <c r="GG18" s="222" t="str">
        <f aca="false">IF(OR($B18="",GG$2=""),"",SUMIFS(INDEX(Tbl_Marks,MATCH($B18,Tbl_Student_Names,0),),Entry!$A$4:$EP$4,GG$2,Entry!$A$5:$EP$5,GG$1) / SUMIFS(Entry!$C$6:$EP$6,Entry!$C$4:$EP$4,GG$2,Entry!$C$5:$EP$5,GG$1))</f>
        <v/>
      </c>
      <c r="GH18" s="222" t="str">
        <f aca="false">IF(OR($B18="",GH$2=""),"",SUMIFS(INDEX(Tbl_Marks,MATCH($B18,Tbl_Student_Names,0),),Entry!$A$4:$EP$4,GH$2,Entry!$A$5:$EP$5,GH$1) / SUMIFS(Entry!$C$6:$EP$6,Entry!$C$4:$EP$4,GH$2,Entry!$C$5:$EP$5,GH$1))</f>
        <v/>
      </c>
      <c r="GI18" s="222" t="str">
        <f aca="false">IF(OR($B18="",GI$2=""),"",SUMIFS(INDEX(Tbl_Marks,MATCH($B18,Tbl_Student_Names,0),),Entry!$A$4:$EP$4,GI$2,Entry!$A$5:$EP$5,GI$1) / SUMIFS(Entry!$C$6:$EP$6,Entry!$C$4:$EP$4,GI$2,Entry!$C$5:$EP$5,GI$1))</f>
        <v/>
      </c>
      <c r="GJ18" s="222" t="str">
        <f aca="false">IF(OR($B18="",GJ$2=""),"",SUMIFS(INDEX(Tbl_Marks,MATCH($B18,Tbl_Student_Names,0),),Entry!$A$4:$EP$4,GJ$2,Entry!$A$5:$EP$5,GJ$1) / SUMIFS(Entry!$C$6:$EP$6,Entry!$C$4:$EP$4,GJ$2,Entry!$C$5:$EP$5,GJ$1))</f>
        <v/>
      </c>
      <c r="GK18" s="222" t="str">
        <f aca="false">IF(OR($B18="",GK$2=""),"",SUMIFS(INDEX(Tbl_Marks,MATCH($B18,Tbl_Student_Names,0),),Entry!$A$4:$EP$4,GK$2,Entry!$A$5:$EP$5,GK$1) / SUMIFS(Entry!$C$6:$EP$6,Entry!$C$4:$EP$4,GK$2,Entry!$C$5:$EP$5,GK$1))</f>
        <v/>
      </c>
      <c r="GL18" s="222" t="str">
        <f aca="false">IF(OR($B18="",GL$2=""),"",SUMIFS(INDEX(Tbl_Marks,MATCH($B18,Tbl_Student_Names,0),),Entry!$A$4:$EP$4,GL$2,Entry!$A$5:$EP$5,GL$1) / SUMIFS(Entry!$C$6:$EP$6,Entry!$C$4:$EP$4,GL$2,Entry!$C$5:$EP$5,GL$1))</f>
        <v/>
      </c>
      <c r="GM18" s="222" t="str">
        <f aca="false">IF(OR($B18="",GM$2=""),"",SUMIFS(INDEX(Tbl_Marks,MATCH($B18,Tbl_Student_Names,0),),Entry!$A$4:$EP$4,GM$2,Entry!$A$5:$EP$5,GM$1) / SUMIFS(Entry!$C$6:$EP$6,Entry!$C$4:$EP$4,GM$2,Entry!$C$5:$EP$5,GM$1))</f>
        <v/>
      </c>
      <c r="GN18" s="222" t="str">
        <f aca="false">IF(OR($B18="",GN$2=""),"",SUMIFS(INDEX(Tbl_Marks,MATCH($B18,Tbl_Student_Names,0),),Entry!$A$4:$EP$4,GN$2,Entry!$A$5:$EP$5,GN$1) / SUMIFS(Entry!$C$6:$EP$6,Entry!$C$4:$EP$4,GN$2,Entry!$C$5:$EP$5,GN$1))</f>
        <v/>
      </c>
      <c r="GO18" s="222" t="str">
        <f aca="false">IF(OR($B18="",GO$2=""),"",SUMIFS(INDEX(Tbl_Marks,MATCH($B18,Tbl_Student_Names,0),),Entry!$A$4:$EP$4,GO$2,Entry!$A$5:$EP$5,GO$1) / SUMIFS(Entry!$C$6:$EP$6,Entry!$C$4:$EP$4,GO$2,Entry!$C$5:$EP$5,GO$1))</f>
        <v/>
      </c>
      <c r="GP18" s="222" t="str">
        <f aca="false">IF(OR($B18="",GP$2=""),"",SUMIFS(INDEX(Tbl_Marks,MATCH($B18,Tbl_Student_Names,0),),Entry!$A$4:$EP$4,GP$2,Entry!$A$5:$EP$5,GP$1) / SUMIFS(Entry!$C$6:$EP$6,Entry!$C$4:$EP$4,GP$2,Entry!$C$5:$EP$5,GP$1))</f>
        <v/>
      </c>
      <c r="GQ18" s="223" t="str">
        <f aca="false" t="array" ref="GQ18:GQ18">IF(OR(GQ$1="",$B18=""),"",SUMPRODUCT(TRANSPOSE($BC18:$BN18),(Settings!$D$19:$D$30)))</f>
        <v/>
      </c>
      <c r="GR18" s="223" t="str">
        <f aca="false" t="array" ref="GR18:GR18">IF(OR(GR$1="",$B18=""),"",SUMPRODUCT(TRANSPOSE($BO18:$BZ18),(Settings!$D$19:$D$30)))</f>
        <v/>
      </c>
      <c r="GS18" s="223" t="str">
        <f aca="false" t="array" ref="GS18:GS18">IF(OR(GS$1="",$B18=""),"",SUMPRODUCT(TRANSPOSE($CA18:$CL18),(Settings!$D$19:$D$30)))</f>
        <v/>
      </c>
      <c r="GT18" s="223" t="str">
        <f aca="false" t="array" ref="GT18:GT18">IF(OR(GT$1="",$B18=""),"",SUMPRODUCT(TRANSPOSE($CM18:$CX18),(Settings!$D$19:$D$30)))</f>
        <v/>
      </c>
      <c r="GU18" s="223" t="str">
        <f aca="false" t="array" ref="GU18:GU18">IF(OR(GU$1="",$B18=""),"",SUMPRODUCT(TRANSPOSE($CY18:$DJ18),(Settings!$D$19:$D$30)))</f>
        <v/>
      </c>
      <c r="GV18" s="223" t="str">
        <f aca="false" t="array" ref="GV18:GV18">IF(OR(GV$1="",$B18=""),"",SUMPRODUCT(TRANSPOSE($DK18:$DV18),(Settings!$D$19:$D$30)))</f>
        <v/>
      </c>
      <c r="GW18" s="223" t="str">
        <f aca="false" t="array" ref="GW18:GW18">IF(OR(GW$1="",$B18=""),"",SUMPRODUCT(TRANSPOSE($DW18:$EH18),(Settings!$D$19:$D$30)))</f>
        <v/>
      </c>
      <c r="GX18" s="223" t="str">
        <f aca="false" t="array" ref="GX18:GX18">IF(OR(GX$1="",$B18=""),"",SUMPRODUCT(TRANSPOSE($EI18:$ET18),(Settings!$D$19:$D$30)))</f>
        <v/>
      </c>
      <c r="GY18" s="223" t="str">
        <f aca="false" t="array" ref="GY18:GY18">IF(OR(GY$1="",$B18=""),"",SUMPRODUCT(TRANSPOSE($EU18:$FF18),(Settings!$D$19:$D$30)))</f>
        <v/>
      </c>
      <c r="GZ18" s="223" t="str">
        <f aca="false" t="array" ref="GZ18:GZ18">IF(OR(GZ$1="",$B18=""),"",SUMPRODUCT(TRANSPOSE($FG18:$FR18),(Settings!$D$19:$D$30)))</f>
        <v/>
      </c>
      <c r="HA18" s="223" t="str">
        <f aca="false" t="array" ref="HA18:HA18">IF(OR(HA$1="",$B18=""),"",SUMPRODUCT(TRANSPOSE($FS18:$GD18),(Settings!$D$19:$D$30)))</f>
        <v/>
      </c>
      <c r="HB18" s="224" t="str">
        <f aca="false" t="array" ref="HB18:HB18">IF(OR(HB$1="",$B18=""),"",SUMPRODUCT(TRANSPOSE($GE18:$GP18),(Settings!$D$19:$D$30)))</f>
        <v/>
      </c>
      <c r="HC18" s="225"/>
      <c r="HD18" s="222" t="str">
        <f aca="false">IF(OR(HD$2="",$B18=""),"",SUMIFS(INDEX(Tbl_Marks,MATCH($B18,Tbl_Student_Names,0),),Entry!$A$4:$EP$4,HD$2) / SUMIFS(Entry!$C$6:$EP$6,Entry!$C$4:$EP$4,HD$2))</f>
        <v/>
      </c>
      <c r="HE18" s="222" t="str">
        <f aca="false">IF(OR(HE$2="",$B18=""),"",SUMIFS(INDEX(Tbl_Marks,MATCH($B18,Tbl_Student_Names,0),),Entry!$A$4:$EP$4,HE$2) / SUMIFS(Entry!$C$6:$EP$6,Entry!$C$4:$EP$4,HE$2))</f>
        <v/>
      </c>
      <c r="HF18" s="222" t="str">
        <f aca="false">IF(OR(HF$2="",$B18=""),"",SUMIFS(INDEX(Tbl_Marks,MATCH($B18,Tbl_Student_Names,0),),Entry!$A$4:$EP$4,HF$2) / SUMIFS(Entry!$C$6:$EP$6,Entry!$C$4:$EP$4,HF$2))</f>
        <v/>
      </c>
      <c r="HG18" s="222" t="str">
        <f aca="false">IF(OR(HG$2="",$B18=""),"",SUMIFS(INDEX(Tbl_Marks,MATCH($B18,Tbl_Student_Names,0),),Entry!$A$4:$EP$4,HG$2) / SUMIFS(Entry!$C$6:$EP$6,Entry!$C$4:$EP$4,HG$2))</f>
        <v/>
      </c>
      <c r="HH18" s="222" t="str">
        <f aca="false">IF(OR(HH$2="",$B18=""),"",SUMIFS(INDEX(Tbl_Marks,MATCH($B18,Tbl_Student_Names,0),),Entry!$A$4:$EP$4,HH$2) / SUMIFS(Entry!$C$6:$EP$6,Entry!$C$4:$EP$4,HH$2))</f>
        <v/>
      </c>
      <c r="HI18" s="222" t="str">
        <f aca="false">IF(OR(HI$2="",$B18=""),"",SUMIFS(INDEX(Tbl_Marks,MATCH($B18,Tbl_Student_Names,0),),Entry!$A$4:$EP$4,HI$2) / SUMIFS(Entry!$C$6:$EP$6,Entry!$C$4:$EP$4,HI$2))</f>
        <v/>
      </c>
      <c r="HJ18" s="222" t="str">
        <f aca="false">IF(OR(HJ$2="",$B18=""),"",SUMIFS(INDEX(Tbl_Marks,MATCH($B18,Tbl_Student_Names,0),),Entry!$A$4:$EP$4,HJ$2) / SUMIFS(Entry!$C$6:$EP$6,Entry!$C$4:$EP$4,HJ$2))</f>
        <v/>
      </c>
      <c r="HK18" s="222" t="str">
        <f aca="false">IF(OR(HK$2="",$B18=""),"",SUMIFS(INDEX(Tbl_Marks,MATCH($B18,Tbl_Student_Names,0),),Entry!$A$4:$EP$4,HK$2) / SUMIFS(Entry!$C$6:$EP$6,Entry!$C$4:$EP$4,HK$2))</f>
        <v/>
      </c>
      <c r="HL18" s="222" t="str">
        <f aca="false">IF(OR(HL$2="",$B18=""),"",SUMIFS(INDEX(Tbl_Marks,MATCH($B18,Tbl_Student_Names,0),),Entry!$A$4:$EP$4,HL$2) / SUMIFS(Entry!$C$6:$EP$6,Entry!$C$4:$EP$4,HL$2))</f>
        <v/>
      </c>
      <c r="HM18" s="222" t="str">
        <f aca="false">IF(OR(HM$2="",$B18=""),"",SUMIFS(INDEX(Tbl_Marks,MATCH($B18,Tbl_Student_Names,0),),Entry!$A$4:$EP$4,HM$2) / SUMIFS(Entry!$C$6:$EP$6,Entry!$C$4:$EP$4,HM$2))</f>
        <v/>
      </c>
      <c r="HN18" s="222" t="str">
        <f aca="false">IF(OR(HN$2="",$B18=""),"",SUMIFS(INDEX(Tbl_Marks,MATCH($B18,Tbl_Student_Names,0),),Entry!$A$4:$EP$4,HN$2) / SUMIFS(Entry!$C$6:$EP$6,Entry!$C$4:$EP$4,HN$2))</f>
        <v/>
      </c>
      <c r="HO18" s="222" t="str">
        <f aca="false">IF(OR(HO$2="",$B18=""),"",SUMIFS(INDEX(Tbl_Marks,MATCH($B18,Tbl_Student_Names,0),),Entry!$A$4:$EP$4,HO$2) / SUMIFS(Entry!$C$6:$EP$6,Entry!$C$4:$EP$4,HO$2))</f>
        <v/>
      </c>
      <c r="HP18" s="222" t="str">
        <f aca="false">IF($B18="","",AVERAGE($GQ18:$HB18))</f>
        <v/>
      </c>
    </row>
    <row r="19" customFormat="false" ht="15" hidden="false" customHeight="false" outlineLevel="0" collapsed="false">
      <c r="A19" s="201" t="n">
        <f aca="false">INDEX(Tbl_Marks,ROW(A19)-ROW($A$2),1)</f>
        <v>0</v>
      </c>
      <c r="B19" s="201" t="str">
        <f aca="false">IF(LEN(INDEX(Tbl_Marks,ROW(B19)-ROW($B$2),2))=0,"",INDEX(Tbl_Marks,ROW(B19)-ROW($B$2),2))</f>
        <v/>
      </c>
      <c r="C19" s="201" t="str">
        <f aca="false">IF(OR($B19="",C$2=""),"",SUMIF(Entry!$A$4:$EP$4,C$2,INDEX(Tbl_Marks,MATCH($B19,Tbl_Student_Names,0),)))</f>
        <v/>
      </c>
      <c r="D19" s="201" t="str">
        <f aca="false">IF(OR($B19="",D$2=""),"",SUMIF(Entry!$A$4:$EP$4,D$2,INDEX(Tbl_Marks,MATCH($B19,Tbl_Student_Names,0),)))</f>
        <v/>
      </c>
      <c r="E19" s="201" t="str">
        <f aca="false">IF(OR($B19="",E$2=""),"",SUMIF(Entry!$A$4:$EP$4,E$2,INDEX(Tbl_Marks,MATCH($B19,Tbl_Student_Names,0),)))</f>
        <v/>
      </c>
      <c r="F19" s="201" t="str">
        <f aca="false">IF(OR($B19="",F$2=""),"",SUMIF(Entry!$A$4:$EP$4,F$2,INDEX(Tbl_Marks,MATCH($B19,Tbl_Student_Names,0),)))</f>
        <v/>
      </c>
      <c r="G19" s="201" t="str">
        <f aca="false">IF(OR($B19="",G$2=""),"",SUMIF(Entry!$A$4:$EP$4,G$2,INDEX(Tbl_Marks,MATCH($B19,Tbl_Student_Names,0),)))</f>
        <v/>
      </c>
      <c r="H19" s="201" t="str">
        <f aca="false">IF(OR($B19="",H$2=""),"",SUMIF(Entry!$A$4:$EP$4,H$2,INDEX(Tbl_Marks,MATCH($B19,Tbl_Student_Names,0),)))</f>
        <v/>
      </c>
      <c r="I19" s="201" t="str">
        <f aca="false">IF(OR($B19="",I$2=""),"",SUMIF(Entry!$A$4:$EP$4,I$2,INDEX(Tbl_Marks,MATCH($B19,Tbl_Student_Names,0),)))</f>
        <v/>
      </c>
      <c r="J19" s="201" t="str">
        <f aca="false">IF(OR($B19="",J$2=""),"",SUMIF(Entry!$A$4:$EP$4,J$2,INDEX(Tbl_Marks,MATCH($B19,Tbl_Student_Names,0),)))</f>
        <v/>
      </c>
      <c r="K19" s="201" t="str">
        <f aca="false">IF(OR($B19="",K$2=""),"",SUMIF(Entry!$A$4:$EP$4,K$2,INDEX(Tbl_Marks,MATCH($B19,Tbl_Student_Names,0),)))</f>
        <v/>
      </c>
      <c r="L19" s="201" t="str">
        <f aca="false">IF(OR($B19="",L$2=""),"",SUMIF(Entry!$A$4:$EP$4,L$2,INDEX(Tbl_Marks,MATCH($B19,Tbl_Student_Names,0),)))</f>
        <v/>
      </c>
      <c r="M19" s="201" t="str">
        <f aca="false">IF(OR($B19="",M$2=""),"",SUMIF(Entry!$A$4:$EP$4,M$2,INDEX(Tbl_Marks,MATCH($B19,Tbl_Student_Names,0),)))</f>
        <v/>
      </c>
      <c r="N19" s="201" t="str">
        <f aca="false">IF(OR($B19="",N$2=""),"",SUMIF(Entry!$A$4:$EP$4,N$2,INDEX(Tbl_Marks,MATCH($B19,Tbl_Student_Names,0),)))</f>
        <v/>
      </c>
      <c r="O19" s="217" t="str">
        <f aca="false">IF($B19="","",(HP19*Num_Subjects*100))</f>
        <v/>
      </c>
      <c r="P19" s="218" t="str">
        <f aca="false" t="array" ref="P19:P19">IF(OR($B19="",P$2=""),"",IF(MIN(IF(Help_Lookup_Tests=P$2,$BC19:$GP19,""))&gt;=I_PassPercentage,"PASS","FAIL"))</f>
        <v/>
      </c>
      <c r="Q19" s="218" t="str">
        <f aca="false" t="array" ref="Q19:Q19">IF(OR($B19="",Q$2=""),"",IF(MIN(IF(Help_Lookup_Tests=Q$2,$BC19:$GP19,""))&gt;=I_PassPercentage,"PASS","FAIL"))</f>
        <v/>
      </c>
      <c r="R19" s="218" t="str">
        <f aca="false" t="array" ref="R19:R19">IF(OR($B19="",R$2=""),"",IF(MIN(IF(Help_Lookup_Tests=R$2,$BC19:$GP19,""))&gt;=I_PassPercentage,"PASS","FAIL"))</f>
        <v/>
      </c>
      <c r="S19" s="218" t="str">
        <f aca="false" t="array" ref="S19:S19">IF(OR($B19="",S$2=""),"",IF(MIN(IF(Help_Lookup_Tests=S$2,$BC19:$GP19,""))&gt;=I_PassPercentage,"PASS","FAIL"))</f>
        <v/>
      </c>
      <c r="T19" s="218" t="str">
        <f aca="false" t="array" ref="T19:T19">IF(OR($B19="",T$2=""),"",IF(MIN(IF(Help_Lookup_Tests=T$2,$BC19:$GP19,""))&gt;=I_PassPercentage,"PASS","FAIL"))</f>
        <v/>
      </c>
      <c r="U19" s="218" t="str">
        <f aca="false" t="array" ref="U19:U19">IF(OR($B19="",U$2=""),"",IF(MIN(IF(Help_Lookup_Tests=U$2,$BC19:$GP19,""))&gt;=I_PassPercentage,"PASS","FAIL"))</f>
        <v/>
      </c>
      <c r="V19" s="218" t="str">
        <f aca="false" t="array" ref="V19:V19">IF(OR($B19="",V$2=""),"",IF(MIN(IF(Help_Lookup_Tests=V$2,$BC19:$GP19,""))&gt;=I_PassPercentage,"PASS","FAIL"))</f>
        <v/>
      </c>
      <c r="W19" s="218" t="str">
        <f aca="false" t="array" ref="W19:W19">IF(OR($B19="",W$2=""),"",IF(MIN(IF(Help_Lookup_Tests=W$2,$BC19:$GP19,""))&gt;=I_PassPercentage,"PASS","FAIL"))</f>
        <v/>
      </c>
      <c r="X19" s="218" t="str">
        <f aca="false" t="array" ref="X19:X19">IF(OR($B19="",X$2=""),"",IF(MIN(IF(Help_Lookup_Tests=X$2,$BC19:$GP19,""))&gt;=I_PassPercentage,"PASS","FAIL"))</f>
        <v/>
      </c>
      <c r="Y19" s="218" t="str">
        <f aca="false" t="array" ref="Y19:Y19">IF(OR($B19="",Y$2=""),"",IF(MIN(IF(Help_Lookup_Tests=Y$2,$BC19:$GP19,""))&gt;=I_PassPercentage,"PASS","FAIL"))</f>
        <v/>
      </c>
      <c r="Z19" s="218" t="str">
        <f aca="false" t="array" ref="Z19:Z19">IF(OR($B19="",Z$2=""),"",IF(MIN(IF(Help_Lookup_Tests=Z$2,$BC19:$GP19,""))&gt;=I_PassPercentage,"PASS","FAIL"))</f>
        <v/>
      </c>
      <c r="AA19" s="218" t="str">
        <f aca="false" t="array" ref="AA19:AA19">IF(OR($B19="",AA$2=""),"",IF(MIN(IF(Help_Lookup_Tests=AA$2,$BC19:$GP19,""))&gt;=I_PassPercentage,"PASS","FAIL"))</f>
        <v/>
      </c>
      <c r="AB19" s="227" t="str">
        <f aca="false" t="array" ref="AB19:AB19">IF(OR($B19=""),"",IF(MIN(IF($GQ$2:$HB$2="FINAL",$GQ19:$HB19,""))&gt;=I_PassPercentage,"PASS","FAIL"))</f>
        <v/>
      </c>
      <c r="AC19" s="201" t="str">
        <f aca="false">IF(OR($B19="",AC$2="",P19="FAIL"),"",C19)</f>
        <v/>
      </c>
      <c r="AD19" s="201" t="str">
        <f aca="false">IF(OR($B19="",AD$2="",Q19="FAIL"),"",D19)</f>
        <v/>
      </c>
      <c r="AE19" s="201" t="str">
        <f aca="false">IF(OR($B19="",AE$2="",R19="FAIL"),"",E19)</f>
        <v/>
      </c>
      <c r="AF19" s="201" t="str">
        <f aca="false">IF(OR($B19="",AF$2="",S19="FAIL"),"",F19)</f>
        <v/>
      </c>
      <c r="AG19" s="201" t="str">
        <f aca="false">IF(OR($B19="",AG$2="",T19="FAIL"),"",G19)</f>
        <v/>
      </c>
      <c r="AH19" s="201" t="str">
        <f aca="false">IF(OR($B19="",AH$2="",U19="FAIL"),"",H19)</f>
        <v/>
      </c>
      <c r="AI19" s="201" t="str">
        <f aca="false">IF(OR($B19="",AI$2="",V19="FAIL"),"",I19)</f>
        <v/>
      </c>
      <c r="AJ19" s="201" t="str">
        <f aca="false">IF(OR($B19="",AJ$2="",W19="FAIL"),"",J19)</f>
        <v/>
      </c>
      <c r="AK19" s="201" t="str">
        <f aca="false">IF(OR($B19="",AK$2="",X19="FAIL"),"",K19)</f>
        <v/>
      </c>
      <c r="AL19" s="201" t="str">
        <f aca="false">IF(OR($B19="",AL$2="",Y19="FAIL"),"",L19)</f>
        <v/>
      </c>
      <c r="AM19" s="201" t="str">
        <f aca="false">IF(OR($B19="",AM$2="",Z19="FAIL"),"",M19)</f>
        <v/>
      </c>
      <c r="AN19" s="201" t="str">
        <f aca="false">IF(OR($B19="",AN$2="",AA19="FAIL"),"",N19)</f>
        <v/>
      </c>
      <c r="AO19" s="220" t="str">
        <f aca="false">IF(OR($B19="",AB19="FAIL"),"",O19)</f>
        <v/>
      </c>
      <c r="AP19" s="221" t="str">
        <f aca="false">IFERROR(IF(OR(AP$2="",$B19=""),"",RANK(AC19,AC$3:AC$52,0)),"NR")</f>
        <v/>
      </c>
      <c r="AQ19" s="221" t="str">
        <f aca="false">IFERROR(IF(OR(AQ$2="",$B19=""),"",RANK(AD19,AD$3:AD$52,0)),"NR")</f>
        <v/>
      </c>
      <c r="AR19" s="221" t="str">
        <f aca="false">IFERROR(IF(OR(AR$2="",$B19=""),"",RANK(AE19,AE$3:AE$52,0)),"NR")</f>
        <v/>
      </c>
      <c r="AS19" s="221" t="str">
        <f aca="false">IFERROR(IF(OR(AS$2="",$B19=""),"",RANK(AF19,AF$3:AF$52,0)),"NR")</f>
        <v/>
      </c>
      <c r="AT19" s="221" t="str">
        <f aca="false">IFERROR(IF(OR(AT$2="",$B19=""),"",RANK(AG19,AG$3:AG$52,0)),"NR")</f>
        <v/>
      </c>
      <c r="AU19" s="221" t="str">
        <f aca="false">IFERROR(IF(OR(AU$2="",$B19=""),"",RANK(AH19,AH$3:AH$52,0)),"NR")</f>
        <v/>
      </c>
      <c r="AV19" s="221" t="str">
        <f aca="false">IFERROR(IF(OR(AV$2="",$B19=""),"",RANK(AI19,AI$3:AI$52,0)),"NR")</f>
        <v/>
      </c>
      <c r="AW19" s="221" t="str">
        <f aca="false">IFERROR(IF(OR(AW$2="",$B19=""),"",RANK(AJ19,AJ$3:AJ$52,0)),"NR")</f>
        <v/>
      </c>
      <c r="AX19" s="221" t="str">
        <f aca="false">IFERROR(IF(OR(AX$2="",$B19=""),"",RANK(AK19,AK$3:AK$52,0)),"NR")</f>
        <v/>
      </c>
      <c r="AY19" s="221" t="str">
        <f aca="false">IFERROR(IF(OR(AY$2="",$B19=""),"",RANK(AL19,AL$3:AL$52,0)),"NR")</f>
        <v/>
      </c>
      <c r="AZ19" s="221" t="str">
        <f aca="false">IFERROR(IF(OR(AZ$2="",$B19=""),"",RANK(AM19,AM$3:AM$52,0)),"NR")</f>
        <v/>
      </c>
      <c r="BA19" s="221" t="str">
        <f aca="false">IFERROR(IF(OR(BA$2="",$B19=""),"",RANK(AN19,AN$3:AN$52,0)),"NR")</f>
        <v/>
      </c>
      <c r="BB19" s="211" t="str">
        <f aca="false">IFERROR(IF($B19="","",RANK(AO19,AO$3:AO$52,0)),"NR")</f>
        <v/>
      </c>
      <c r="BC19" s="222" t="str">
        <f aca="false">IF(OR($B19="",BC$2=""),"",SUMIFS(INDEX(Tbl_Marks,MATCH($B19,Tbl_Student_Names,0),),Entry!$A$4:$EP$4,BC$2,Entry!$A$5:$EP$5,BC$1) / SUMIFS(Entry!$C$6:$EP$6,Entry!$C$4:$EP$4,BC$2,Entry!$C$5:$EP$5,BC$1))</f>
        <v/>
      </c>
      <c r="BD19" s="222" t="str">
        <f aca="false">IF(OR($B19="",BD$2=""),"",SUMIFS(INDEX(Tbl_Marks,MATCH($B19,Tbl_Student_Names,0),),Entry!$A$4:$EP$4,BD$2,Entry!$A$5:$EP$5,BD$1) / SUMIFS(Entry!$C$6:$EP$6,Entry!$C$4:$EP$4,BD$2,Entry!$C$5:$EP$5,BD$1))</f>
        <v/>
      </c>
      <c r="BE19" s="222" t="str">
        <f aca="false">IF(OR($B19="",BE$2=""),"",SUMIFS(INDEX(Tbl_Marks,MATCH($B19,Tbl_Student_Names,0),),Entry!$A$4:$EP$4,BE$2,Entry!$A$5:$EP$5,BE$1) / SUMIFS(Entry!$C$6:$EP$6,Entry!$C$4:$EP$4,BE$2,Entry!$C$5:$EP$5,BE$1))</f>
        <v/>
      </c>
      <c r="BF19" s="222" t="str">
        <f aca="false">IF(OR($B19="",BF$2=""),"",SUMIFS(INDEX(Tbl_Marks,MATCH($B19,Tbl_Student_Names,0),),Entry!$A$4:$EP$4,BF$2,Entry!$A$5:$EP$5,BF$1) / SUMIFS(Entry!$C$6:$EP$6,Entry!$C$4:$EP$4,BF$2,Entry!$C$5:$EP$5,BF$1))</f>
        <v/>
      </c>
      <c r="BG19" s="222" t="str">
        <f aca="false">IF(OR($B19="",BG$2=""),"",SUMIFS(INDEX(Tbl_Marks,MATCH($B19,Tbl_Student_Names,0),),Entry!$A$4:$EP$4,BG$2,Entry!$A$5:$EP$5,BG$1) / SUMIFS(Entry!$C$6:$EP$6,Entry!$C$4:$EP$4,BG$2,Entry!$C$5:$EP$5,BG$1))</f>
        <v/>
      </c>
      <c r="BH19" s="222" t="str">
        <f aca="false">IF(OR($B19="",BH$2=""),"",SUMIFS(INDEX(Tbl_Marks,MATCH($B19,Tbl_Student_Names,0),),Entry!$A$4:$EP$4,BH$2,Entry!$A$5:$EP$5,BH$1) / SUMIFS(Entry!$C$6:$EP$6,Entry!$C$4:$EP$4,BH$2,Entry!$C$5:$EP$5,BH$1))</f>
        <v/>
      </c>
      <c r="BI19" s="222" t="str">
        <f aca="false">IF(OR($B19="",BI$2=""),"",SUMIFS(INDEX(Tbl_Marks,MATCH($B19,Tbl_Student_Names,0),),Entry!$A$4:$EP$4,BI$2,Entry!$A$5:$EP$5,BI$1) / SUMIFS(Entry!$C$6:$EP$6,Entry!$C$4:$EP$4,BI$2,Entry!$C$5:$EP$5,BI$1))</f>
        <v/>
      </c>
      <c r="BJ19" s="222" t="str">
        <f aca="false">IF(OR($B19="",BJ$2=""),"",SUMIFS(INDEX(Tbl_Marks,MATCH($B19,Tbl_Student_Names,0),),Entry!$A$4:$EP$4,BJ$2,Entry!$A$5:$EP$5,BJ$1) / SUMIFS(Entry!$C$6:$EP$6,Entry!$C$4:$EP$4,BJ$2,Entry!$C$5:$EP$5,BJ$1))</f>
        <v/>
      </c>
      <c r="BK19" s="222" t="str">
        <f aca="false">IF(OR($B19="",BK$2=""),"",SUMIFS(INDEX(Tbl_Marks,MATCH($B19,Tbl_Student_Names,0),),Entry!$A$4:$EP$4,BK$2,Entry!$A$5:$EP$5,BK$1) / SUMIFS(Entry!$C$6:$EP$6,Entry!$C$4:$EP$4,BK$2,Entry!$C$5:$EP$5,BK$1))</f>
        <v/>
      </c>
      <c r="BL19" s="222" t="str">
        <f aca="false">IF(OR($B19="",BL$2=""),"",SUMIFS(INDEX(Tbl_Marks,MATCH($B19,Tbl_Student_Names,0),),Entry!$A$4:$EP$4,BL$2,Entry!$A$5:$EP$5,BL$1) / SUMIFS(Entry!$C$6:$EP$6,Entry!$C$4:$EP$4,BL$2,Entry!$C$5:$EP$5,BL$1))</f>
        <v/>
      </c>
      <c r="BM19" s="222" t="str">
        <f aca="false">IF(OR($B19="",BM$2=""),"",SUMIFS(INDEX(Tbl_Marks,MATCH($B19,Tbl_Student_Names,0),),Entry!$A$4:$EP$4,BM$2,Entry!$A$5:$EP$5,BM$1) / SUMIFS(Entry!$C$6:$EP$6,Entry!$C$4:$EP$4,BM$2,Entry!$C$5:$EP$5,BM$1))</f>
        <v/>
      </c>
      <c r="BN19" s="222" t="str">
        <f aca="false">IF(OR($B19="",BN$2=""),"",SUMIFS(INDEX(Tbl_Marks,MATCH($B19,Tbl_Student_Names,0),),Entry!$A$4:$EP$4,BN$2,Entry!$A$5:$EP$5,BN$1) / SUMIFS(Entry!$C$6:$EP$6,Entry!$C$4:$EP$4,BN$2,Entry!$C$5:$EP$5,BN$1))</f>
        <v/>
      </c>
      <c r="BO19" s="222" t="str">
        <f aca="false">IF(OR($B19="",BO$2=""),"",SUMIFS(INDEX(Tbl_Marks,MATCH($B19,Tbl_Student_Names,0),),Entry!$A$4:$EP$4,BO$2,Entry!$A$5:$EP$5,BO$1) / SUMIFS(Entry!$C$6:$EP$6,Entry!$C$4:$EP$4,BO$2,Entry!$C$5:$EP$5,BO$1))</f>
        <v/>
      </c>
      <c r="BP19" s="222" t="str">
        <f aca="false">IF(OR($B19="",BP$2=""),"",SUMIFS(INDEX(Tbl_Marks,MATCH($B19,Tbl_Student_Names,0),),Entry!$A$4:$EP$4,BP$2,Entry!$A$5:$EP$5,BP$1) / SUMIFS(Entry!$C$6:$EP$6,Entry!$C$4:$EP$4,BP$2,Entry!$C$5:$EP$5,BP$1))</f>
        <v/>
      </c>
      <c r="BQ19" s="222" t="str">
        <f aca="false">IF(OR($B19="",BQ$2=""),"",SUMIFS(INDEX(Tbl_Marks,MATCH($B19,Tbl_Student_Names,0),),Entry!$A$4:$EP$4,BQ$2,Entry!$A$5:$EP$5,BQ$1) / SUMIFS(Entry!$C$6:$EP$6,Entry!$C$4:$EP$4,BQ$2,Entry!$C$5:$EP$5,BQ$1))</f>
        <v/>
      </c>
      <c r="BR19" s="222" t="str">
        <f aca="false">IF(OR($B19="",BR$2=""),"",SUMIFS(INDEX(Tbl_Marks,MATCH($B19,Tbl_Student_Names,0),),Entry!$A$4:$EP$4,BR$2,Entry!$A$5:$EP$5,BR$1) / SUMIFS(Entry!$C$6:$EP$6,Entry!$C$4:$EP$4,BR$2,Entry!$C$5:$EP$5,BR$1))</f>
        <v/>
      </c>
      <c r="BS19" s="222" t="str">
        <f aca="false">IF(OR($B19="",BS$2=""),"",SUMIFS(INDEX(Tbl_Marks,MATCH($B19,Tbl_Student_Names,0),),Entry!$A$4:$EP$4,BS$2,Entry!$A$5:$EP$5,BS$1) / SUMIFS(Entry!$C$6:$EP$6,Entry!$C$4:$EP$4,BS$2,Entry!$C$5:$EP$5,BS$1))</f>
        <v/>
      </c>
      <c r="BT19" s="222" t="str">
        <f aca="false">IF(OR($B19="",BT$2=""),"",SUMIFS(INDEX(Tbl_Marks,MATCH($B19,Tbl_Student_Names,0),),Entry!$A$4:$EP$4,BT$2,Entry!$A$5:$EP$5,BT$1) / SUMIFS(Entry!$C$6:$EP$6,Entry!$C$4:$EP$4,BT$2,Entry!$C$5:$EP$5,BT$1))</f>
        <v/>
      </c>
      <c r="BU19" s="222" t="str">
        <f aca="false">IF(OR($B19="",BU$2=""),"",SUMIFS(INDEX(Tbl_Marks,MATCH($B19,Tbl_Student_Names,0),),Entry!$A$4:$EP$4,BU$2,Entry!$A$5:$EP$5,BU$1) / SUMIFS(Entry!$C$6:$EP$6,Entry!$C$4:$EP$4,BU$2,Entry!$C$5:$EP$5,BU$1))</f>
        <v/>
      </c>
      <c r="BV19" s="222" t="str">
        <f aca="false">IF(OR($B19="",BV$2=""),"",SUMIFS(INDEX(Tbl_Marks,MATCH($B19,Tbl_Student_Names,0),),Entry!$A$4:$EP$4,BV$2,Entry!$A$5:$EP$5,BV$1) / SUMIFS(Entry!$C$6:$EP$6,Entry!$C$4:$EP$4,BV$2,Entry!$C$5:$EP$5,BV$1))</f>
        <v/>
      </c>
      <c r="BW19" s="222" t="str">
        <f aca="false">IF(OR($B19="",BW$2=""),"",SUMIFS(INDEX(Tbl_Marks,MATCH($B19,Tbl_Student_Names,0),),Entry!$A$4:$EP$4,BW$2,Entry!$A$5:$EP$5,BW$1) / SUMIFS(Entry!$C$6:$EP$6,Entry!$C$4:$EP$4,BW$2,Entry!$C$5:$EP$5,BW$1))</f>
        <v/>
      </c>
      <c r="BX19" s="222" t="str">
        <f aca="false">IF(OR($B19="",BX$2=""),"",SUMIFS(INDEX(Tbl_Marks,MATCH($B19,Tbl_Student_Names,0),),Entry!$A$4:$EP$4,BX$2,Entry!$A$5:$EP$5,BX$1) / SUMIFS(Entry!$C$6:$EP$6,Entry!$C$4:$EP$4,BX$2,Entry!$C$5:$EP$5,BX$1))</f>
        <v/>
      </c>
      <c r="BY19" s="222" t="str">
        <f aca="false">IF(OR($B19="",BY$2=""),"",SUMIFS(INDEX(Tbl_Marks,MATCH($B19,Tbl_Student_Names,0),),Entry!$A$4:$EP$4,BY$2,Entry!$A$5:$EP$5,BY$1) / SUMIFS(Entry!$C$6:$EP$6,Entry!$C$4:$EP$4,BY$2,Entry!$C$5:$EP$5,BY$1))</f>
        <v/>
      </c>
      <c r="BZ19" s="222" t="str">
        <f aca="false">IF(OR($B19="",BZ$2=""),"",SUMIFS(INDEX(Tbl_Marks,MATCH($B19,Tbl_Student_Names,0),),Entry!$A$4:$EP$4,BZ$2,Entry!$A$5:$EP$5,BZ$1) / SUMIFS(Entry!$C$6:$EP$6,Entry!$C$4:$EP$4,BZ$2,Entry!$C$5:$EP$5,BZ$1))</f>
        <v/>
      </c>
      <c r="CA19" s="222" t="str">
        <f aca="false">IF(OR($B19="",CA$2=""),"",SUMIFS(INDEX(Tbl_Marks,MATCH($B19,Tbl_Student_Names,0),),Entry!$A$4:$EP$4,CA$2,Entry!$A$5:$EP$5,CA$1) / SUMIFS(Entry!$C$6:$EP$6,Entry!$C$4:$EP$4,CA$2,Entry!$C$5:$EP$5,CA$1))</f>
        <v/>
      </c>
      <c r="CB19" s="222" t="str">
        <f aca="false">IF(OR($B19="",CB$2=""),"",SUMIFS(INDEX(Tbl_Marks,MATCH($B19,Tbl_Student_Names,0),),Entry!$A$4:$EP$4,CB$2,Entry!$A$5:$EP$5,CB$1) / SUMIFS(Entry!$C$6:$EP$6,Entry!$C$4:$EP$4,CB$2,Entry!$C$5:$EP$5,CB$1))</f>
        <v/>
      </c>
      <c r="CC19" s="222" t="str">
        <f aca="false">IF(OR($B19="",CC$2=""),"",SUMIFS(INDEX(Tbl_Marks,MATCH($B19,Tbl_Student_Names,0),),Entry!$A$4:$EP$4,CC$2,Entry!$A$5:$EP$5,CC$1) / SUMIFS(Entry!$C$6:$EP$6,Entry!$C$4:$EP$4,CC$2,Entry!$C$5:$EP$5,CC$1))</f>
        <v/>
      </c>
      <c r="CD19" s="222" t="str">
        <f aca="false">IF(OR($B19="",CD$2=""),"",SUMIFS(INDEX(Tbl_Marks,MATCH($B19,Tbl_Student_Names,0),),Entry!$A$4:$EP$4,CD$2,Entry!$A$5:$EP$5,CD$1) / SUMIFS(Entry!$C$6:$EP$6,Entry!$C$4:$EP$4,CD$2,Entry!$C$5:$EP$5,CD$1))</f>
        <v/>
      </c>
      <c r="CE19" s="222" t="str">
        <f aca="false">IF(OR($B19="",CE$2=""),"",SUMIFS(INDEX(Tbl_Marks,MATCH($B19,Tbl_Student_Names,0),),Entry!$A$4:$EP$4,CE$2,Entry!$A$5:$EP$5,CE$1) / SUMIFS(Entry!$C$6:$EP$6,Entry!$C$4:$EP$4,CE$2,Entry!$C$5:$EP$5,CE$1))</f>
        <v/>
      </c>
      <c r="CF19" s="222" t="str">
        <f aca="false">IF(OR($B19="",CF$2=""),"",SUMIFS(INDEX(Tbl_Marks,MATCH($B19,Tbl_Student_Names,0),),Entry!$A$4:$EP$4,CF$2,Entry!$A$5:$EP$5,CF$1) / SUMIFS(Entry!$C$6:$EP$6,Entry!$C$4:$EP$4,CF$2,Entry!$C$5:$EP$5,CF$1))</f>
        <v/>
      </c>
      <c r="CG19" s="222" t="str">
        <f aca="false">IF(OR($B19="",CG$2=""),"",SUMIFS(INDEX(Tbl_Marks,MATCH($B19,Tbl_Student_Names,0),),Entry!$A$4:$EP$4,CG$2,Entry!$A$5:$EP$5,CG$1) / SUMIFS(Entry!$C$6:$EP$6,Entry!$C$4:$EP$4,CG$2,Entry!$C$5:$EP$5,CG$1))</f>
        <v/>
      </c>
      <c r="CH19" s="222" t="str">
        <f aca="false">IF(OR($B19="",CH$2=""),"",SUMIFS(INDEX(Tbl_Marks,MATCH($B19,Tbl_Student_Names,0),),Entry!$A$4:$EP$4,CH$2,Entry!$A$5:$EP$5,CH$1) / SUMIFS(Entry!$C$6:$EP$6,Entry!$C$4:$EP$4,CH$2,Entry!$C$5:$EP$5,CH$1))</f>
        <v/>
      </c>
      <c r="CI19" s="222" t="str">
        <f aca="false">IF(OR($B19="",CI$2=""),"",SUMIFS(INDEX(Tbl_Marks,MATCH($B19,Tbl_Student_Names,0),),Entry!$A$4:$EP$4,CI$2,Entry!$A$5:$EP$5,CI$1) / SUMIFS(Entry!$C$6:$EP$6,Entry!$C$4:$EP$4,CI$2,Entry!$C$5:$EP$5,CI$1))</f>
        <v/>
      </c>
      <c r="CJ19" s="222" t="str">
        <f aca="false">IF(OR($B19="",CJ$2=""),"",SUMIFS(INDEX(Tbl_Marks,MATCH($B19,Tbl_Student_Names,0),),Entry!$A$4:$EP$4,CJ$2,Entry!$A$5:$EP$5,CJ$1) / SUMIFS(Entry!$C$6:$EP$6,Entry!$C$4:$EP$4,CJ$2,Entry!$C$5:$EP$5,CJ$1))</f>
        <v/>
      </c>
      <c r="CK19" s="222" t="str">
        <f aca="false">IF(OR($B19="",CK$2=""),"",SUMIFS(INDEX(Tbl_Marks,MATCH($B19,Tbl_Student_Names,0),),Entry!$A$4:$EP$4,CK$2,Entry!$A$5:$EP$5,CK$1) / SUMIFS(Entry!$C$6:$EP$6,Entry!$C$4:$EP$4,CK$2,Entry!$C$5:$EP$5,CK$1))</f>
        <v/>
      </c>
      <c r="CL19" s="222" t="str">
        <f aca="false">IF(OR($B19="",CL$2=""),"",SUMIFS(INDEX(Tbl_Marks,MATCH($B19,Tbl_Student_Names,0),),Entry!$A$4:$EP$4,CL$2,Entry!$A$5:$EP$5,CL$1) / SUMIFS(Entry!$C$6:$EP$6,Entry!$C$4:$EP$4,CL$2,Entry!$C$5:$EP$5,CL$1))</f>
        <v/>
      </c>
      <c r="CM19" s="222" t="str">
        <f aca="false">IF(OR($B19="",CM$2=""),"",SUMIFS(INDEX(Tbl_Marks,MATCH($B19,Tbl_Student_Names,0),),Entry!$A$4:$EP$4,CM$2,Entry!$A$5:$EP$5,CM$1) / SUMIFS(Entry!$C$6:$EP$6,Entry!$C$4:$EP$4,CM$2,Entry!$C$5:$EP$5,CM$1))</f>
        <v/>
      </c>
      <c r="CN19" s="222" t="str">
        <f aca="false">IF(OR($B19="",CN$2=""),"",SUMIFS(INDEX(Tbl_Marks,MATCH($B19,Tbl_Student_Names,0),),Entry!$A$4:$EP$4,CN$2,Entry!$A$5:$EP$5,CN$1) / SUMIFS(Entry!$C$6:$EP$6,Entry!$C$4:$EP$4,CN$2,Entry!$C$5:$EP$5,CN$1))</f>
        <v/>
      </c>
      <c r="CO19" s="222" t="str">
        <f aca="false">IF(OR($B19="",CO$2=""),"",SUMIFS(INDEX(Tbl_Marks,MATCH($B19,Tbl_Student_Names,0),),Entry!$A$4:$EP$4,CO$2,Entry!$A$5:$EP$5,CO$1) / SUMIFS(Entry!$C$6:$EP$6,Entry!$C$4:$EP$4,CO$2,Entry!$C$5:$EP$5,CO$1))</f>
        <v/>
      </c>
      <c r="CP19" s="222" t="str">
        <f aca="false">IF(OR($B19="",CP$2=""),"",SUMIFS(INDEX(Tbl_Marks,MATCH($B19,Tbl_Student_Names,0),),Entry!$A$4:$EP$4,CP$2,Entry!$A$5:$EP$5,CP$1) / SUMIFS(Entry!$C$6:$EP$6,Entry!$C$4:$EP$4,CP$2,Entry!$C$5:$EP$5,CP$1))</f>
        <v/>
      </c>
      <c r="CQ19" s="222" t="str">
        <f aca="false">IF(OR($B19="",CQ$2=""),"",SUMIFS(INDEX(Tbl_Marks,MATCH($B19,Tbl_Student_Names,0),),Entry!$A$4:$EP$4,CQ$2,Entry!$A$5:$EP$5,CQ$1) / SUMIFS(Entry!$C$6:$EP$6,Entry!$C$4:$EP$4,CQ$2,Entry!$C$5:$EP$5,CQ$1))</f>
        <v/>
      </c>
      <c r="CR19" s="222" t="str">
        <f aca="false">IF(OR($B19="",CR$2=""),"",SUMIFS(INDEX(Tbl_Marks,MATCH($B19,Tbl_Student_Names,0),),Entry!$A$4:$EP$4,CR$2,Entry!$A$5:$EP$5,CR$1) / SUMIFS(Entry!$C$6:$EP$6,Entry!$C$4:$EP$4,CR$2,Entry!$C$5:$EP$5,CR$1))</f>
        <v/>
      </c>
      <c r="CS19" s="222" t="str">
        <f aca="false">IF(OR($B19="",CS$2=""),"",SUMIFS(INDEX(Tbl_Marks,MATCH($B19,Tbl_Student_Names,0),),Entry!$A$4:$EP$4,CS$2,Entry!$A$5:$EP$5,CS$1) / SUMIFS(Entry!$C$6:$EP$6,Entry!$C$4:$EP$4,CS$2,Entry!$C$5:$EP$5,CS$1))</f>
        <v/>
      </c>
      <c r="CT19" s="222" t="str">
        <f aca="false">IF(OR($B19="",CT$2=""),"",SUMIFS(INDEX(Tbl_Marks,MATCH($B19,Tbl_Student_Names,0),),Entry!$A$4:$EP$4,CT$2,Entry!$A$5:$EP$5,CT$1) / SUMIFS(Entry!$C$6:$EP$6,Entry!$C$4:$EP$4,CT$2,Entry!$C$5:$EP$5,CT$1))</f>
        <v/>
      </c>
      <c r="CU19" s="222" t="str">
        <f aca="false">IF(OR($B19="",CU$2=""),"",SUMIFS(INDEX(Tbl_Marks,MATCH($B19,Tbl_Student_Names,0),),Entry!$A$4:$EP$4,CU$2,Entry!$A$5:$EP$5,CU$1) / SUMIFS(Entry!$C$6:$EP$6,Entry!$C$4:$EP$4,CU$2,Entry!$C$5:$EP$5,CU$1))</f>
        <v/>
      </c>
      <c r="CV19" s="222" t="str">
        <f aca="false">IF(OR($B19="",CV$2=""),"",SUMIFS(INDEX(Tbl_Marks,MATCH($B19,Tbl_Student_Names,0),),Entry!$A$4:$EP$4,CV$2,Entry!$A$5:$EP$5,CV$1) / SUMIFS(Entry!$C$6:$EP$6,Entry!$C$4:$EP$4,CV$2,Entry!$C$5:$EP$5,CV$1))</f>
        <v/>
      </c>
      <c r="CW19" s="222" t="str">
        <f aca="false">IF(OR($B19="",CW$2=""),"",SUMIFS(INDEX(Tbl_Marks,MATCH($B19,Tbl_Student_Names,0),),Entry!$A$4:$EP$4,CW$2,Entry!$A$5:$EP$5,CW$1) / SUMIFS(Entry!$C$6:$EP$6,Entry!$C$4:$EP$4,CW$2,Entry!$C$5:$EP$5,CW$1))</f>
        <v/>
      </c>
      <c r="CX19" s="222" t="str">
        <f aca="false">IF(OR($B19="",CX$2=""),"",SUMIFS(INDEX(Tbl_Marks,MATCH($B19,Tbl_Student_Names,0),),Entry!$A$4:$EP$4,CX$2,Entry!$A$5:$EP$5,CX$1) / SUMIFS(Entry!$C$6:$EP$6,Entry!$C$4:$EP$4,CX$2,Entry!$C$5:$EP$5,CX$1))</f>
        <v/>
      </c>
      <c r="CY19" s="222" t="str">
        <f aca="false">IF(OR($B19="",CY$2=""),"",SUMIFS(INDEX(Tbl_Marks,MATCH($B19,Tbl_Student_Names,0),),Entry!$A$4:$EP$4,CY$2,Entry!$A$5:$EP$5,CY$1) / SUMIFS(Entry!$C$6:$EP$6,Entry!$C$4:$EP$4,CY$2,Entry!$C$5:$EP$5,CY$1))</f>
        <v/>
      </c>
      <c r="CZ19" s="222" t="str">
        <f aca="false">IF(OR($B19="",CZ$2=""),"",SUMIFS(INDEX(Tbl_Marks,MATCH($B19,Tbl_Student_Names,0),),Entry!$A$4:$EP$4,CZ$2,Entry!$A$5:$EP$5,CZ$1) / SUMIFS(Entry!$C$6:$EP$6,Entry!$C$4:$EP$4,CZ$2,Entry!$C$5:$EP$5,CZ$1))</f>
        <v/>
      </c>
      <c r="DA19" s="222" t="str">
        <f aca="false">IF(OR($B19="",DA$2=""),"",SUMIFS(INDEX(Tbl_Marks,MATCH($B19,Tbl_Student_Names,0),),Entry!$A$4:$EP$4,DA$2,Entry!$A$5:$EP$5,DA$1) / SUMIFS(Entry!$C$6:$EP$6,Entry!$C$4:$EP$4,DA$2,Entry!$C$5:$EP$5,DA$1))</f>
        <v/>
      </c>
      <c r="DB19" s="222" t="str">
        <f aca="false">IF(OR($B19="",DB$2=""),"",SUMIFS(INDEX(Tbl_Marks,MATCH($B19,Tbl_Student_Names,0),),Entry!$A$4:$EP$4,DB$2,Entry!$A$5:$EP$5,DB$1) / SUMIFS(Entry!$C$6:$EP$6,Entry!$C$4:$EP$4,DB$2,Entry!$C$5:$EP$5,DB$1))</f>
        <v/>
      </c>
      <c r="DC19" s="222" t="str">
        <f aca="false">IF(OR($B19="",DC$2=""),"",SUMIFS(INDEX(Tbl_Marks,MATCH($B19,Tbl_Student_Names,0),),Entry!$A$4:$EP$4,DC$2,Entry!$A$5:$EP$5,DC$1) / SUMIFS(Entry!$C$6:$EP$6,Entry!$C$4:$EP$4,DC$2,Entry!$C$5:$EP$5,DC$1))</f>
        <v/>
      </c>
      <c r="DD19" s="222" t="str">
        <f aca="false">IF(OR($B19="",DD$2=""),"",SUMIFS(INDEX(Tbl_Marks,MATCH($B19,Tbl_Student_Names,0),),Entry!$A$4:$EP$4,DD$2,Entry!$A$5:$EP$5,DD$1) / SUMIFS(Entry!$C$6:$EP$6,Entry!$C$4:$EP$4,DD$2,Entry!$C$5:$EP$5,DD$1))</f>
        <v/>
      </c>
      <c r="DE19" s="222" t="str">
        <f aca="false">IF(OR($B19="",DE$2=""),"",SUMIFS(INDEX(Tbl_Marks,MATCH($B19,Tbl_Student_Names,0),),Entry!$A$4:$EP$4,DE$2,Entry!$A$5:$EP$5,DE$1) / SUMIFS(Entry!$C$6:$EP$6,Entry!$C$4:$EP$4,DE$2,Entry!$C$5:$EP$5,DE$1))</f>
        <v/>
      </c>
      <c r="DF19" s="222" t="str">
        <f aca="false">IF(OR($B19="",DF$2=""),"",SUMIFS(INDEX(Tbl_Marks,MATCH($B19,Tbl_Student_Names,0),),Entry!$A$4:$EP$4,DF$2,Entry!$A$5:$EP$5,DF$1) / SUMIFS(Entry!$C$6:$EP$6,Entry!$C$4:$EP$4,DF$2,Entry!$C$5:$EP$5,DF$1))</f>
        <v/>
      </c>
      <c r="DG19" s="222" t="str">
        <f aca="false">IF(OR($B19="",DG$2=""),"",SUMIFS(INDEX(Tbl_Marks,MATCH($B19,Tbl_Student_Names,0),),Entry!$A$4:$EP$4,DG$2,Entry!$A$5:$EP$5,DG$1) / SUMIFS(Entry!$C$6:$EP$6,Entry!$C$4:$EP$4,DG$2,Entry!$C$5:$EP$5,DG$1))</f>
        <v/>
      </c>
      <c r="DH19" s="222" t="str">
        <f aca="false">IF(OR($B19="",DH$2=""),"",SUMIFS(INDEX(Tbl_Marks,MATCH($B19,Tbl_Student_Names,0),),Entry!$A$4:$EP$4,DH$2,Entry!$A$5:$EP$5,DH$1) / SUMIFS(Entry!$C$6:$EP$6,Entry!$C$4:$EP$4,DH$2,Entry!$C$5:$EP$5,DH$1))</f>
        <v/>
      </c>
      <c r="DI19" s="222" t="str">
        <f aca="false">IF(OR($B19="",DI$2=""),"",SUMIFS(INDEX(Tbl_Marks,MATCH($B19,Tbl_Student_Names,0),),Entry!$A$4:$EP$4,DI$2,Entry!$A$5:$EP$5,DI$1) / SUMIFS(Entry!$C$6:$EP$6,Entry!$C$4:$EP$4,DI$2,Entry!$C$5:$EP$5,DI$1))</f>
        <v/>
      </c>
      <c r="DJ19" s="222" t="str">
        <f aca="false">IF(OR($B19="",DJ$2=""),"",SUMIFS(INDEX(Tbl_Marks,MATCH($B19,Tbl_Student_Names,0),),Entry!$A$4:$EP$4,DJ$2,Entry!$A$5:$EP$5,DJ$1) / SUMIFS(Entry!$C$6:$EP$6,Entry!$C$4:$EP$4,DJ$2,Entry!$C$5:$EP$5,DJ$1))</f>
        <v/>
      </c>
      <c r="DK19" s="222" t="str">
        <f aca="false">IF(OR($B19="",DK$2=""),"",SUMIFS(INDEX(Tbl_Marks,MATCH($B19,Tbl_Student_Names,0),),Entry!$A$4:$EP$4,DK$2,Entry!$A$5:$EP$5,DK$1) / SUMIFS(Entry!$C$6:$EP$6,Entry!$C$4:$EP$4,DK$2,Entry!$C$5:$EP$5,DK$1))</f>
        <v/>
      </c>
      <c r="DL19" s="222" t="str">
        <f aca="false">IF(OR($B19="",DL$2=""),"",SUMIFS(INDEX(Tbl_Marks,MATCH($B19,Tbl_Student_Names,0),),Entry!$A$4:$EP$4,DL$2,Entry!$A$5:$EP$5,DL$1) / SUMIFS(Entry!$C$6:$EP$6,Entry!$C$4:$EP$4,DL$2,Entry!$C$5:$EP$5,DL$1))</f>
        <v/>
      </c>
      <c r="DM19" s="222" t="str">
        <f aca="false">IF(OR($B19="",DM$2=""),"",SUMIFS(INDEX(Tbl_Marks,MATCH($B19,Tbl_Student_Names,0),),Entry!$A$4:$EP$4,DM$2,Entry!$A$5:$EP$5,DM$1) / SUMIFS(Entry!$C$6:$EP$6,Entry!$C$4:$EP$4,DM$2,Entry!$C$5:$EP$5,DM$1))</f>
        <v/>
      </c>
      <c r="DN19" s="222" t="str">
        <f aca="false">IF(OR($B19="",DN$2=""),"",SUMIFS(INDEX(Tbl_Marks,MATCH($B19,Tbl_Student_Names,0),),Entry!$A$4:$EP$4,DN$2,Entry!$A$5:$EP$5,DN$1) / SUMIFS(Entry!$C$6:$EP$6,Entry!$C$4:$EP$4,DN$2,Entry!$C$5:$EP$5,DN$1))</f>
        <v/>
      </c>
      <c r="DO19" s="222" t="str">
        <f aca="false">IF(OR($B19="",DO$2=""),"",SUMIFS(INDEX(Tbl_Marks,MATCH($B19,Tbl_Student_Names,0),),Entry!$A$4:$EP$4,DO$2,Entry!$A$5:$EP$5,DO$1) / SUMIFS(Entry!$C$6:$EP$6,Entry!$C$4:$EP$4,DO$2,Entry!$C$5:$EP$5,DO$1))</f>
        <v/>
      </c>
      <c r="DP19" s="222" t="str">
        <f aca="false">IF(OR($B19="",DP$2=""),"",SUMIFS(INDEX(Tbl_Marks,MATCH($B19,Tbl_Student_Names,0),),Entry!$A$4:$EP$4,DP$2,Entry!$A$5:$EP$5,DP$1) / SUMIFS(Entry!$C$6:$EP$6,Entry!$C$4:$EP$4,DP$2,Entry!$C$5:$EP$5,DP$1))</f>
        <v/>
      </c>
      <c r="DQ19" s="222" t="str">
        <f aca="false">IF(OR($B19="",DQ$2=""),"",SUMIFS(INDEX(Tbl_Marks,MATCH($B19,Tbl_Student_Names,0),),Entry!$A$4:$EP$4,DQ$2,Entry!$A$5:$EP$5,DQ$1) / SUMIFS(Entry!$C$6:$EP$6,Entry!$C$4:$EP$4,DQ$2,Entry!$C$5:$EP$5,DQ$1))</f>
        <v/>
      </c>
      <c r="DR19" s="222" t="str">
        <f aca="false">IF(OR($B19="",DR$2=""),"",SUMIFS(INDEX(Tbl_Marks,MATCH($B19,Tbl_Student_Names,0),),Entry!$A$4:$EP$4,DR$2,Entry!$A$5:$EP$5,DR$1) / SUMIFS(Entry!$C$6:$EP$6,Entry!$C$4:$EP$4,DR$2,Entry!$C$5:$EP$5,DR$1))</f>
        <v/>
      </c>
      <c r="DS19" s="222" t="str">
        <f aca="false">IF(OR($B19="",DS$2=""),"",SUMIFS(INDEX(Tbl_Marks,MATCH($B19,Tbl_Student_Names,0),),Entry!$A$4:$EP$4,DS$2,Entry!$A$5:$EP$5,DS$1) / SUMIFS(Entry!$C$6:$EP$6,Entry!$C$4:$EP$4,DS$2,Entry!$C$5:$EP$5,DS$1))</f>
        <v/>
      </c>
      <c r="DT19" s="222" t="str">
        <f aca="false">IF(OR($B19="",DT$2=""),"",SUMIFS(INDEX(Tbl_Marks,MATCH($B19,Tbl_Student_Names,0),),Entry!$A$4:$EP$4,DT$2,Entry!$A$5:$EP$5,DT$1) / SUMIFS(Entry!$C$6:$EP$6,Entry!$C$4:$EP$4,DT$2,Entry!$C$5:$EP$5,DT$1))</f>
        <v/>
      </c>
      <c r="DU19" s="222" t="str">
        <f aca="false">IF(OR($B19="",DU$2=""),"",SUMIFS(INDEX(Tbl_Marks,MATCH($B19,Tbl_Student_Names,0),),Entry!$A$4:$EP$4,DU$2,Entry!$A$5:$EP$5,DU$1) / SUMIFS(Entry!$C$6:$EP$6,Entry!$C$4:$EP$4,DU$2,Entry!$C$5:$EP$5,DU$1))</f>
        <v/>
      </c>
      <c r="DV19" s="222" t="str">
        <f aca="false">IF(OR($B19="",DV$2=""),"",SUMIFS(INDEX(Tbl_Marks,MATCH($B19,Tbl_Student_Names,0),),Entry!$A$4:$EP$4,DV$2,Entry!$A$5:$EP$5,DV$1) / SUMIFS(Entry!$C$6:$EP$6,Entry!$C$4:$EP$4,DV$2,Entry!$C$5:$EP$5,DV$1))</f>
        <v/>
      </c>
      <c r="DW19" s="222" t="str">
        <f aca="false">IF(OR($B19="",DW$2=""),"",SUMIFS(INDEX(Tbl_Marks,MATCH($B19,Tbl_Student_Names,0),),Entry!$A$4:$EP$4,DW$2,Entry!$A$5:$EP$5,DW$1) / SUMIFS(Entry!$C$6:$EP$6,Entry!$C$4:$EP$4,DW$2,Entry!$C$5:$EP$5,DW$1))</f>
        <v/>
      </c>
      <c r="DX19" s="222" t="str">
        <f aca="false">IF(OR($B19="",DX$2=""),"",SUMIFS(INDEX(Tbl_Marks,MATCH($B19,Tbl_Student_Names,0),),Entry!$A$4:$EP$4,DX$2,Entry!$A$5:$EP$5,DX$1) / SUMIFS(Entry!$C$6:$EP$6,Entry!$C$4:$EP$4,DX$2,Entry!$C$5:$EP$5,DX$1))</f>
        <v/>
      </c>
      <c r="DY19" s="222" t="str">
        <f aca="false">IF(OR($B19="",DY$2=""),"",SUMIFS(INDEX(Tbl_Marks,MATCH($B19,Tbl_Student_Names,0),),Entry!$A$4:$EP$4,DY$2,Entry!$A$5:$EP$5,DY$1) / SUMIFS(Entry!$C$6:$EP$6,Entry!$C$4:$EP$4,DY$2,Entry!$C$5:$EP$5,DY$1))</f>
        <v/>
      </c>
      <c r="DZ19" s="222" t="str">
        <f aca="false">IF(OR($B19="",DZ$2=""),"",SUMIFS(INDEX(Tbl_Marks,MATCH($B19,Tbl_Student_Names,0),),Entry!$A$4:$EP$4,DZ$2,Entry!$A$5:$EP$5,DZ$1) / SUMIFS(Entry!$C$6:$EP$6,Entry!$C$4:$EP$4,DZ$2,Entry!$C$5:$EP$5,DZ$1))</f>
        <v/>
      </c>
      <c r="EA19" s="222" t="str">
        <f aca="false">IF(OR($B19="",EA$2=""),"",SUMIFS(INDEX(Tbl_Marks,MATCH($B19,Tbl_Student_Names,0),),Entry!$A$4:$EP$4,EA$2,Entry!$A$5:$EP$5,EA$1) / SUMIFS(Entry!$C$6:$EP$6,Entry!$C$4:$EP$4,EA$2,Entry!$C$5:$EP$5,EA$1))</f>
        <v/>
      </c>
      <c r="EB19" s="222" t="str">
        <f aca="false">IF(OR($B19="",EB$2=""),"",SUMIFS(INDEX(Tbl_Marks,MATCH($B19,Tbl_Student_Names,0),),Entry!$A$4:$EP$4,EB$2,Entry!$A$5:$EP$5,EB$1) / SUMIFS(Entry!$C$6:$EP$6,Entry!$C$4:$EP$4,EB$2,Entry!$C$5:$EP$5,EB$1))</f>
        <v/>
      </c>
      <c r="EC19" s="222" t="str">
        <f aca="false">IF(OR($B19="",EC$2=""),"",SUMIFS(INDEX(Tbl_Marks,MATCH($B19,Tbl_Student_Names,0),),Entry!$A$4:$EP$4,EC$2,Entry!$A$5:$EP$5,EC$1) / SUMIFS(Entry!$C$6:$EP$6,Entry!$C$4:$EP$4,EC$2,Entry!$C$5:$EP$5,EC$1))</f>
        <v/>
      </c>
      <c r="ED19" s="222" t="str">
        <f aca="false">IF(OR($B19="",ED$2=""),"",SUMIFS(INDEX(Tbl_Marks,MATCH($B19,Tbl_Student_Names,0),),Entry!$A$4:$EP$4,ED$2,Entry!$A$5:$EP$5,ED$1) / SUMIFS(Entry!$C$6:$EP$6,Entry!$C$4:$EP$4,ED$2,Entry!$C$5:$EP$5,ED$1))</f>
        <v/>
      </c>
      <c r="EE19" s="222" t="str">
        <f aca="false">IF(OR($B19="",EE$2=""),"",SUMIFS(INDEX(Tbl_Marks,MATCH($B19,Tbl_Student_Names,0),),Entry!$A$4:$EP$4,EE$2,Entry!$A$5:$EP$5,EE$1) / SUMIFS(Entry!$C$6:$EP$6,Entry!$C$4:$EP$4,EE$2,Entry!$C$5:$EP$5,EE$1))</f>
        <v/>
      </c>
      <c r="EF19" s="222" t="str">
        <f aca="false">IF(OR($B19="",EF$2=""),"",SUMIFS(INDEX(Tbl_Marks,MATCH($B19,Tbl_Student_Names,0),),Entry!$A$4:$EP$4,EF$2,Entry!$A$5:$EP$5,EF$1) / SUMIFS(Entry!$C$6:$EP$6,Entry!$C$4:$EP$4,EF$2,Entry!$C$5:$EP$5,EF$1))</f>
        <v/>
      </c>
      <c r="EG19" s="222" t="str">
        <f aca="false">IF(OR($B19="",EG$2=""),"",SUMIFS(INDEX(Tbl_Marks,MATCH($B19,Tbl_Student_Names,0),),Entry!$A$4:$EP$4,EG$2,Entry!$A$5:$EP$5,EG$1) / SUMIFS(Entry!$C$6:$EP$6,Entry!$C$4:$EP$4,EG$2,Entry!$C$5:$EP$5,EG$1))</f>
        <v/>
      </c>
      <c r="EH19" s="222" t="str">
        <f aca="false">IF(OR($B19="",EH$2=""),"",SUMIFS(INDEX(Tbl_Marks,MATCH($B19,Tbl_Student_Names,0),),Entry!$A$4:$EP$4,EH$2,Entry!$A$5:$EP$5,EH$1) / SUMIFS(Entry!$C$6:$EP$6,Entry!$C$4:$EP$4,EH$2,Entry!$C$5:$EP$5,EH$1))</f>
        <v/>
      </c>
      <c r="EI19" s="222" t="str">
        <f aca="false">IF(OR($B19="",EI$2=""),"",SUMIFS(INDEX(Tbl_Marks,MATCH($B19,Tbl_Student_Names,0),),Entry!$A$4:$EP$4,EI$2,Entry!$A$5:$EP$5,EI$1) / SUMIFS(Entry!$C$6:$EP$6,Entry!$C$4:$EP$4,EI$2,Entry!$C$5:$EP$5,EI$1))</f>
        <v/>
      </c>
      <c r="EJ19" s="222" t="str">
        <f aca="false">IF(OR($B19="",EJ$2=""),"",SUMIFS(INDEX(Tbl_Marks,MATCH($B19,Tbl_Student_Names,0),),Entry!$A$4:$EP$4,EJ$2,Entry!$A$5:$EP$5,EJ$1) / SUMIFS(Entry!$C$6:$EP$6,Entry!$C$4:$EP$4,EJ$2,Entry!$C$5:$EP$5,EJ$1))</f>
        <v/>
      </c>
      <c r="EK19" s="222" t="str">
        <f aca="false">IF(OR($B19="",EK$2=""),"",SUMIFS(INDEX(Tbl_Marks,MATCH($B19,Tbl_Student_Names,0),),Entry!$A$4:$EP$4,EK$2,Entry!$A$5:$EP$5,EK$1) / SUMIFS(Entry!$C$6:$EP$6,Entry!$C$4:$EP$4,EK$2,Entry!$C$5:$EP$5,EK$1))</f>
        <v/>
      </c>
      <c r="EL19" s="222" t="str">
        <f aca="false">IF(OR($B19="",EL$2=""),"",SUMIFS(INDEX(Tbl_Marks,MATCH($B19,Tbl_Student_Names,0),),Entry!$A$4:$EP$4,EL$2,Entry!$A$5:$EP$5,EL$1) / SUMIFS(Entry!$C$6:$EP$6,Entry!$C$4:$EP$4,EL$2,Entry!$C$5:$EP$5,EL$1))</f>
        <v/>
      </c>
      <c r="EM19" s="222" t="str">
        <f aca="false">IF(OR($B19="",EM$2=""),"",SUMIFS(INDEX(Tbl_Marks,MATCH($B19,Tbl_Student_Names,0),),Entry!$A$4:$EP$4,EM$2,Entry!$A$5:$EP$5,EM$1) / SUMIFS(Entry!$C$6:$EP$6,Entry!$C$4:$EP$4,EM$2,Entry!$C$5:$EP$5,EM$1))</f>
        <v/>
      </c>
      <c r="EN19" s="222" t="str">
        <f aca="false">IF(OR($B19="",EN$2=""),"",SUMIFS(INDEX(Tbl_Marks,MATCH($B19,Tbl_Student_Names,0),),Entry!$A$4:$EP$4,EN$2,Entry!$A$5:$EP$5,EN$1) / SUMIFS(Entry!$C$6:$EP$6,Entry!$C$4:$EP$4,EN$2,Entry!$C$5:$EP$5,EN$1))</f>
        <v/>
      </c>
      <c r="EO19" s="222" t="str">
        <f aca="false">IF(OR($B19="",EO$2=""),"",SUMIFS(INDEX(Tbl_Marks,MATCH($B19,Tbl_Student_Names,0),),Entry!$A$4:$EP$4,EO$2,Entry!$A$5:$EP$5,EO$1) / SUMIFS(Entry!$C$6:$EP$6,Entry!$C$4:$EP$4,EO$2,Entry!$C$5:$EP$5,EO$1))</f>
        <v/>
      </c>
      <c r="EP19" s="222" t="str">
        <f aca="false">IF(OR($B19="",EP$2=""),"",SUMIFS(INDEX(Tbl_Marks,MATCH($B19,Tbl_Student_Names,0),),Entry!$A$4:$EP$4,EP$2,Entry!$A$5:$EP$5,EP$1) / SUMIFS(Entry!$C$6:$EP$6,Entry!$C$4:$EP$4,EP$2,Entry!$C$5:$EP$5,EP$1))</f>
        <v/>
      </c>
      <c r="EQ19" s="222" t="str">
        <f aca="false">IF(OR($B19="",EQ$2=""),"",SUMIFS(INDEX(Tbl_Marks,MATCH($B19,Tbl_Student_Names,0),),Entry!$A$4:$EP$4,EQ$2,Entry!$A$5:$EP$5,EQ$1) / SUMIFS(Entry!$C$6:$EP$6,Entry!$C$4:$EP$4,EQ$2,Entry!$C$5:$EP$5,EQ$1))</f>
        <v/>
      </c>
      <c r="ER19" s="222" t="str">
        <f aca="false">IF(OR($B19="",ER$2=""),"",SUMIFS(INDEX(Tbl_Marks,MATCH($B19,Tbl_Student_Names,0),),Entry!$A$4:$EP$4,ER$2,Entry!$A$5:$EP$5,ER$1) / SUMIFS(Entry!$C$6:$EP$6,Entry!$C$4:$EP$4,ER$2,Entry!$C$5:$EP$5,ER$1))</f>
        <v/>
      </c>
      <c r="ES19" s="222" t="str">
        <f aca="false">IF(OR($B19="",ES$2=""),"",SUMIFS(INDEX(Tbl_Marks,MATCH($B19,Tbl_Student_Names,0),),Entry!$A$4:$EP$4,ES$2,Entry!$A$5:$EP$5,ES$1) / SUMIFS(Entry!$C$6:$EP$6,Entry!$C$4:$EP$4,ES$2,Entry!$C$5:$EP$5,ES$1))</f>
        <v/>
      </c>
      <c r="ET19" s="222" t="str">
        <f aca="false">IF(OR($B19="",ET$2=""),"",SUMIFS(INDEX(Tbl_Marks,MATCH($B19,Tbl_Student_Names,0),),Entry!$A$4:$EP$4,ET$2,Entry!$A$5:$EP$5,ET$1) / SUMIFS(Entry!$C$6:$EP$6,Entry!$C$4:$EP$4,ET$2,Entry!$C$5:$EP$5,ET$1))</f>
        <v/>
      </c>
      <c r="EU19" s="222" t="str">
        <f aca="false">IF(OR($B19="",EU$2=""),"",SUMIFS(INDEX(Tbl_Marks,MATCH($B19,Tbl_Student_Names,0),),Entry!$A$4:$EP$4,EU$2,Entry!$A$5:$EP$5,EU$1) / SUMIFS(Entry!$C$6:$EP$6,Entry!$C$4:$EP$4,EU$2,Entry!$C$5:$EP$5,EU$1))</f>
        <v/>
      </c>
      <c r="EV19" s="222" t="str">
        <f aca="false">IF(OR($B19="",EV$2=""),"",SUMIFS(INDEX(Tbl_Marks,MATCH($B19,Tbl_Student_Names,0),),Entry!$A$4:$EP$4,EV$2,Entry!$A$5:$EP$5,EV$1) / SUMIFS(Entry!$C$6:$EP$6,Entry!$C$4:$EP$4,EV$2,Entry!$C$5:$EP$5,EV$1))</f>
        <v/>
      </c>
      <c r="EW19" s="222" t="str">
        <f aca="false">IF(OR($B19="",EW$2=""),"",SUMIFS(INDEX(Tbl_Marks,MATCH($B19,Tbl_Student_Names,0),),Entry!$A$4:$EP$4,EW$2,Entry!$A$5:$EP$5,EW$1) / SUMIFS(Entry!$C$6:$EP$6,Entry!$C$4:$EP$4,EW$2,Entry!$C$5:$EP$5,EW$1))</f>
        <v/>
      </c>
      <c r="EX19" s="222" t="str">
        <f aca="false">IF(OR($B19="",EX$2=""),"",SUMIFS(INDEX(Tbl_Marks,MATCH($B19,Tbl_Student_Names,0),),Entry!$A$4:$EP$4,EX$2,Entry!$A$5:$EP$5,EX$1) / SUMIFS(Entry!$C$6:$EP$6,Entry!$C$4:$EP$4,EX$2,Entry!$C$5:$EP$5,EX$1))</f>
        <v/>
      </c>
      <c r="EY19" s="222" t="str">
        <f aca="false">IF(OR($B19="",EY$2=""),"",SUMIFS(INDEX(Tbl_Marks,MATCH($B19,Tbl_Student_Names,0),),Entry!$A$4:$EP$4,EY$2,Entry!$A$5:$EP$5,EY$1) / SUMIFS(Entry!$C$6:$EP$6,Entry!$C$4:$EP$4,EY$2,Entry!$C$5:$EP$5,EY$1))</f>
        <v/>
      </c>
      <c r="EZ19" s="222" t="str">
        <f aca="false">IF(OR($B19="",EZ$2=""),"",SUMIFS(INDEX(Tbl_Marks,MATCH($B19,Tbl_Student_Names,0),),Entry!$A$4:$EP$4,EZ$2,Entry!$A$5:$EP$5,EZ$1) / SUMIFS(Entry!$C$6:$EP$6,Entry!$C$4:$EP$4,EZ$2,Entry!$C$5:$EP$5,EZ$1))</f>
        <v/>
      </c>
      <c r="FA19" s="222" t="str">
        <f aca="false">IF(OR($B19="",FA$2=""),"",SUMIFS(INDEX(Tbl_Marks,MATCH($B19,Tbl_Student_Names,0),),Entry!$A$4:$EP$4,FA$2,Entry!$A$5:$EP$5,FA$1) / SUMIFS(Entry!$C$6:$EP$6,Entry!$C$4:$EP$4,FA$2,Entry!$C$5:$EP$5,FA$1))</f>
        <v/>
      </c>
      <c r="FB19" s="222" t="str">
        <f aca="false">IF(OR($B19="",FB$2=""),"",SUMIFS(INDEX(Tbl_Marks,MATCH($B19,Tbl_Student_Names,0),),Entry!$A$4:$EP$4,FB$2,Entry!$A$5:$EP$5,FB$1) / SUMIFS(Entry!$C$6:$EP$6,Entry!$C$4:$EP$4,FB$2,Entry!$C$5:$EP$5,FB$1))</f>
        <v/>
      </c>
      <c r="FC19" s="222" t="str">
        <f aca="false">IF(OR($B19="",FC$2=""),"",SUMIFS(INDEX(Tbl_Marks,MATCH($B19,Tbl_Student_Names,0),),Entry!$A$4:$EP$4,FC$2,Entry!$A$5:$EP$5,FC$1) / SUMIFS(Entry!$C$6:$EP$6,Entry!$C$4:$EP$4,FC$2,Entry!$C$5:$EP$5,FC$1))</f>
        <v/>
      </c>
      <c r="FD19" s="222" t="str">
        <f aca="false">IF(OR($B19="",FD$2=""),"",SUMIFS(INDEX(Tbl_Marks,MATCH($B19,Tbl_Student_Names,0),),Entry!$A$4:$EP$4,FD$2,Entry!$A$5:$EP$5,FD$1) / SUMIFS(Entry!$C$6:$EP$6,Entry!$C$4:$EP$4,FD$2,Entry!$C$5:$EP$5,FD$1))</f>
        <v/>
      </c>
      <c r="FE19" s="222" t="str">
        <f aca="false">IF(OR($B19="",FE$2=""),"",SUMIFS(INDEX(Tbl_Marks,MATCH($B19,Tbl_Student_Names,0),),Entry!$A$4:$EP$4,FE$2,Entry!$A$5:$EP$5,FE$1) / SUMIFS(Entry!$C$6:$EP$6,Entry!$C$4:$EP$4,FE$2,Entry!$C$5:$EP$5,FE$1))</f>
        <v/>
      </c>
      <c r="FF19" s="222" t="str">
        <f aca="false">IF(OR($B19="",FF$2=""),"",SUMIFS(INDEX(Tbl_Marks,MATCH($B19,Tbl_Student_Names,0),),Entry!$A$4:$EP$4,FF$2,Entry!$A$5:$EP$5,FF$1) / SUMIFS(Entry!$C$6:$EP$6,Entry!$C$4:$EP$4,FF$2,Entry!$C$5:$EP$5,FF$1))</f>
        <v/>
      </c>
      <c r="FG19" s="222" t="str">
        <f aca="false">IF(OR($B19="",FG$2=""),"",SUMIFS(INDEX(Tbl_Marks,MATCH($B19,Tbl_Student_Names,0),),Entry!$A$4:$EP$4,FG$2,Entry!$A$5:$EP$5,FG$1) / SUMIFS(Entry!$C$6:$EP$6,Entry!$C$4:$EP$4,FG$2,Entry!$C$5:$EP$5,FG$1))</f>
        <v/>
      </c>
      <c r="FH19" s="222" t="str">
        <f aca="false">IF(OR($B19="",FH$2=""),"",SUMIFS(INDEX(Tbl_Marks,MATCH($B19,Tbl_Student_Names,0),),Entry!$A$4:$EP$4,FH$2,Entry!$A$5:$EP$5,FH$1) / SUMIFS(Entry!$C$6:$EP$6,Entry!$C$4:$EP$4,FH$2,Entry!$C$5:$EP$5,FH$1))</f>
        <v/>
      </c>
      <c r="FI19" s="222" t="str">
        <f aca="false">IF(OR($B19="",FI$2=""),"",SUMIFS(INDEX(Tbl_Marks,MATCH($B19,Tbl_Student_Names,0),),Entry!$A$4:$EP$4,FI$2,Entry!$A$5:$EP$5,FI$1) / SUMIFS(Entry!$C$6:$EP$6,Entry!$C$4:$EP$4,FI$2,Entry!$C$5:$EP$5,FI$1))</f>
        <v/>
      </c>
      <c r="FJ19" s="222" t="str">
        <f aca="false">IF(OR($B19="",FJ$2=""),"",SUMIFS(INDEX(Tbl_Marks,MATCH($B19,Tbl_Student_Names,0),),Entry!$A$4:$EP$4,FJ$2,Entry!$A$5:$EP$5,FJ$1) / SUMIFS(Entry!$C$6:$EP$6,Entry!$C$4:$EP$4,FJ$2,Entry!$C$5:$EP$5,FJ$1))</f>
        <v/>
      </c>
      <c r="FK19" s="222" t="str">
        <f aca="false">IF(OR($B19="",FK$2=""),"",SUMIFS(INDEX(Tbl_Marks,MATCH($B19,Tbl_Student_Names,0),),Entry!$A$4:$EP$4,FK$2,Entry!$A$5:$EP$5,FK$1) / SUMIFS(Entry!$C$6:$EP$6,Entry!$C$4:$EP$4,FK$2,Entry!$C$5:$EP$5,FK$1))</f>
        <v/>
      </c>
      <c r="FL19" s="222" t="str">
        <f aca="false">IF(OR($B19="",FL$2=""),"",SUMIFS(INDEX(Tbl_Marks,MATCH($B19,Tbl_Student_Names,0),),Entry!$A$4:$EP$4,FL$2,Entry!$A$5:$EP$5,FL$1) / SUMIFS(Entry!$C$6:$EP$6,Entry!$C$4:$EP$4,FL$2,Entry!$C$5:$EP$5,FL$1))</f>
        <v/>
      </c>
      <c r="FM19" s="222" t="str">
        <f aca="false">IF(OR($B19="",FM$2=""),"",SUMIFS(INDEX(Tbl_Marks,MATCH($B19,Tbl_Student_Names,0),),Entry!$A$4:$EP$4,FM$2,Entry!$A$5:$EP$5,FM$1) / SUMIFS(Entry!$C$6:$EP$6,Entry!$C$4:$EP$4,FM$2,Entry!$C$5:$EP$5,FM$1))</f>
        <v/>
      </c>
      <c r="FN19" s="222" t="str">
        <f aca="false">IF(OR($B19="",FN$2=""),"",SUMIFS(INDEX(Tbl_Marks,MATCH($B19,Tbl_Student_Names,0),),Entry!$A$4:$EP$4,FN$2,Entry!$A$5:$EP$5,FN$1) / SUMIFS(Entry!$C$6:$EP$6,Entry!$C$4:$EP$4,FN$2,Entry!$C$5:$EP$5,FN$1))</f>
        <v/>
      </c>
      <c r="FO19" s="222" t="str">
        <f aca="false">IF(OR($B19="",FO$2=""),"",SUMIFS(INDEX(Tbl_Marks,MATCH($B19,Tbl_Student_Names,0),),Entry!$A$4:$EP$4,FO$2,Entry!$A$5:$EP$5,FO$1) / SUMIFS(Entry!$C$6:$EP$6,Entry!$C$4:$EP$4,FO$2,Entry!$C$5:$EP$5,FO$1))</f>
        <v/>
      </c>
      <c r="FP19" s="222" t="str">
        <f aca="false">IF(OR($B19="",FP$2=""),"",SUMIFS(INDEX(Tbl_Marks,MATCH($B19,Tbl_Student_Names,0),),Entry!$A$4:$EP$4,FP$2,Entry!$A$5:$EP$5,FP$1) / SUMIFS(Entry!$C$6:$EP$6,Entry!$C$4:$EP$4,FP$2,Entry!$C$5:$EP$5,FP$1))</f>
        <v/>
      </c>
      <c r="FQ19" s="222" t="str">
        <f aca="false">IF(OR($B19="",FQ$2=""),"",SUMIFS(INDEX(Tbl_Marks,MATCH($B19,Tbl_Student_Names,0),),Entry!$A$4:$EP$4,FQ$2,Entry!$A$5:$EP$5,FQ$1) / SUMIFS(Entry!$C$6:$EP$6,Entry!$C$4:$EP$4,FQ$2,Entry!$C$5:$EP$5,FQ$1))</f>
        <v/>
      </c>
      <c r="FR19" s="222" t="str">
        <f aca="false">IF(OR($B19="",FR$2=""),"",SUMIFS(INDEX(Tbl_Marks,MATCH($B19,Tbl_Student_Names,0),),Entry!$A$4:$EP$4,FR$2,Entry!$A$5:$EP$5,FR$1) / SUMIFS(Entry!$C$6:$EP$6,Entry!$C$4:$EP$4,FR$2,Entry!$C$5:$EP$5,FR$1))</f>
        <v/>
      </c>
      <c r="FS19" s="222" t="str">
        <f aca="false">IF(OR($B19="",FS$2=""),"",SUMIFS(INDEX(Tbl_Marks,MATCH($B19,Tbl_Student_Names,0),),Entry!$A$4:$EP$4,FS$2,Entry!$A$5:$EP$5,FS$1) / SUMIFS(Entry!$C$6:$EP$6,Entry!$C$4:$EP$4,FS$2,Entry!$C$5:$EP$5,FS$1))</f>
        <v/>
      </c>
      <c r="FT19" s="222" t="str">
        <f aca="false">IF(OR($B19="",FT$2=""),"",SUMIFS(INDEX(Tbl_Marks,MATCH($B19,Tbl_Student_Names,0),),Entry!$A$4:$EP$4,FT$2,Entry!$A$5:$EP$5,FT$1) / SUMIFS(Entry!$C$6:$EP$6,Entry!$C$4:$EP$4,FT$2,Entry!$C$5:$EP$5,FT$1))</f>
        <v/>
      </c>
      <c r="FU19" s="222" t="str">
        <f aca="false">IF(OR($B19="",FU$2=""),"",SUMIFS(INDEX(Tbl_Marks,MATCH($B19,Tbl_Student_Names,0),),Entry!$A$4:$EP$4,FU$2,Entry!$A$5:$EP$5,FU$1) / SUMIFS(Entry!$C$6:$EP$6,Entry!$C$4:$EP$4,FU$2,Entry!$C$5:$EP$5,FU$1))</f>
        <v/>
      </c>
      <c r="FV19" s="222" t="str">
        <f aca="false">IF(OR($B19="",FV$2=""),"",SUMIFS(INDEX(Tbl_Marks,MATCH($B19,Tbl_Student_Names,0),),Entry!$A$4:$EP$4,FV$2,Entry!$A$5:$EP$5,FV$1) / SUMIFS(Entry!$C$6:$EP$6,Entry!$C$4:$EP$4,FV$2,Entry!$C$5:$EP$5,FV$1))</f>
        <v/>
      </c>
      <c r="FW19" s="222" t="str">
        <f aca="false">IF(OR($B19="",FW$2=""),"",SUMIFS(INDEX(Tbl_Marks,MATCH($B19,Tbl_Student_Names,0),),Entry!$A$4:$EP$4,FW$2,Entry!$A$5:$EP$5,FW$1) / SUMIFS(Entry!$C$6:$EP$6,Entry!$C$4:$EP$4,FW$2,Entry!$C$5:$EP$5,FW$1))</f>
        <v/>
      </c>
      <c r="FX19" s="222" t="str">
        <f aca="false">IF(OR($B19="",FX$2=""),"",SUMIFS(INDEX(Tbl_Marks,MATCH($B19,Tbl_Student_Names,0),),Entry!$A$4:$EP$4,FX$2,Entry!$A$5:$EP$5,FX$1) / SUMIFS(Entry!$C$6:$EP$6,Entry!$C$4:$EP$4,FX$2,Entry!$C$5:$EP$5,FX$1))</f>
        <v/>
      </c>
      <c r="FY19" s="222" t="str">
        <f aca="false">IF(OR($B19="",FY$2=""),"",SUMIFS(INDEX(Tbl_Marks,MATCH($B19,Tbl_Student_Names,0),),Entry!$A$4:$EP$4,FY$2,Entry!$A$5:$EP$5,FY$1) / SUMIFS(Entry!$C$6:$EP$6,Entry!$C$4:$EP$4,FY$2,Entry!$C$5:$EP$5,FY$1))</f>
        <v/>
      </c>
      <c r="FZ19" s="222" t="str">
        <f aca="false">IF(OR($B19="",FZ$2=""),"",SUMIFS(INDEX(Tbl_Marks,MATCH($B19,Tbl_Student_Names,0),),Entry!$A$4:$EP$4,FZ$2,Entry!$A$5:$EP$5,FZ$1) / SUMIFS(Entry!$C$6:$EP$6,Entry!$C$4:$EP$4,FZ$2,Entry!$C$5:$EP$5,FZ$1))</f>
        <v/>
      </c>
      <c r="GA19" s="222" t="str">
        <f aca="false">IF(OR($B19="",GA$2=""),"",SUMIFS(INDEX(Tbl_Marks,MATCH($B19,Tbl_Student_Names,0),),Entry!$A$4:$EP$4,GA$2,Entry!$A$5:$EP$5,GA$1) / SUMIFS(Entry!$C$6:$EP$6,Entry!$C$4:$EP$4,GA$2,Entry!$C$5:$EP$5,GA$1))</f>
        <v/>
      </c>
      <c r="GB19" s="222" t="str">
        <f aca="false">IF(OR($B19="",GB$2=""),"",SUMIFS(INDEX(Tbl_Marks,MATCH($B19,Tbl_Student_Names,0),),Entry!$A$4:$EP$4,GB$2,Entry!$A$5:$EP$5,GB$1) / SUMIFS(Entry!$C$6:$EP$6,Entry!$C$4:$EP$4,GB$2,Entry!$C$5:$EP$5,GB$1))</f>
        <v/>
      </c>
      <c r="GC19" s="222" t="str">
        <f aca="false">IF(OR($B19="",GC$2=""),"",SUMIFS(INDEX(Tbl_Marks,MATCH($B19,Tbl_Student_Names,0),),Entry!$A$4:$EP$4,GC$2,Entry!$A$5:$EP$5,GC$1) / SUMIFS(Entry!$C$6:$EP$6,Entry!$C$4:$EP$4,GC$2,Entry!$C$5:$EP$5,GC$1))</f>
        <v/>
      </c>
      <c r="GD19" s="222" t="str">
        <f aca="false">IF(OR($B19="",GD$2=""),"",SUMIFS(INDEX(Tbl_Marks,MATCH($B19,Tbl_Student_Names,0),),Entry!$A$4:$EP$4,GD$2,Entry!$A$5:$EP$5,GD$1) / SUMIFS(Entry!$C$6:$EP$6,Entry!$C$4:$EP$4,GD$2,Entry!$C$5:$EP$5,GD$1))</f>
        <v/>
      </c>
      <c r="GE19" s="222" t="str">
        <f aca="false">IF(OR($B19="",GE$2=""),"",SUMIFS(INDEX(Tbl_Marks,MATCH($B19,Tbl_Student_Names,0),),Entry!$A$4:$EP$4,GE$2,Entry!$A$5:$EP$5,GE$1) / SUMIFS(Entry!$C$6:$EP$6,Entry!$C$4:$EP$4,GE$2,Entry!$C$5:$EP$5,GE$1))</f>
        <v/>
      </c>
      <c r="GF19" s="222" t="str">
        <f aca="false">IF(OR($B19="",GF$2=""),"",SUMIFS(INDEX(Tbl_Marks,MATCH($B19,Tbl_Student_Names,0),),Entry!$A$4:$EP$4,GF$2,Entry!$A$5:$EP$5,GF$1) / SUMIFS(Entry!$C$6:$EP$6,Entry!$C$4:$EP$4,GF$2,Entry!$C$5:$EP$5,GF$1))</f>
        <v/>
      </c>
      <c r="GG19" s="222" t="str">
        <f aca="false">IF(OR($B19="",GG$2=""),"",SUMIFS(INDEX(Tbl_Marks,MATCH($B19,Tbl_Student_Names,0),),Entry!$A$4:$EP$4,GG$2,Entry!$A$5:$EP$5,GG$1) / SUMIFS(Entry!$C$6:$EP$6,Entry!$C$4:$EP$4,GG$2,Entry!$C$5:$EP$5,GG$1))</f>
        <v/>
      </c>
      <c r="GH19" s="222" t="str">
        <f aca="false">IF(OR($B19="",GH$2=""),"",SUMIFS(INDEX(Tbl_Marks,MATCH($B19,Tbl_Student_Names,0),),Entry!$A$4:$EP$4,GH$2,Entry!$A$5:$EP$5,GH$1) / SUMIFS(Entry!$C$6:$EP$6,Entry!$C$4:$EP$4,GH$2,Entry!$C$5:$EP$5,GH$1))</f>
        <v/>
      </c>
      <c r="GI19" s="222" t="str">
        <f aca="false">IF(OR($B19="",GI$2=""),"",SUMIFS(INDEX(Tbl_Marks,MATCH($B19,Tbl_Student_Names,0),),Entry!$A$4:$EP$4,GI$2,Entry!$A$5:$EP$5,GI$1) / SUMIFS(Entry!$C$6:$EP$6,Entry!$C$4:$EP$4,GI$2,Entry!$C$5:$EP$5,GI$1))</f>
        <v/>
      </c>
      <c r="GJ19" s="222" t="str">
        <f aca="false">IF(OR($B19="",GJ$2=""),"",SUMIFS(INDEX(Tbl_Marks,MATCH($B19,Tbl_Student_Names,0),),Entry!$A$4:$EP$4,GJ$2,Entry!$A$5:$EP$5,GJ$1) / SUMIFS(Entry!$C$6:$EP$6,Entry!$C$4:$EP$4,GJ$2,Entry!$C$5:$EP$5,GJ$1))</f>
        <v/>
      </c>
      <c r="GK19" s="222" t="str">
        <f aca="false">IF(OR($B19="",GK$2=""),"",SUMIFS(INDEX(Tbl_Marks,MATCH($B19,Tbl_Student_Names,0),),Entry!$A$4:$EP$4,GK$2,Entry!$A$5:$EP$5,GK$1) / SUMIFS(Entry!$C$6:$EP$6,Entry!$C$4:$EP$4,GK$2,Entry!$C$5:$EP$5,GK$1))</f>
        <v/>
      </c>
      <c r="GL19" s="222" t="str">
        <f aca="false">IF(OR($B19="",GL$2=""),"",SUMIFS(INDEX(Tbl_Marks,MATCH($B19,Tbl_Student_Names,0),),Entry!$A$4:$EP$4,GL$2,Entry!$A$5:$EP$5,GL$1) / SUMIFS(Entry!$C$6:$EP$6,Entry!$C$4:$EP$4,GL$2,Entry!$C$5:$EP$5,GL$1))</f>
        <v/>
      </c>
      <c r="GM19" s="222" t="str">
        <f aca="false">IF(OR($B19="",GM$2=""),"",SUMIFS(INDEX(Tbl_Marks,MATCH($B19,Tbl_Student_Names,0),),Entry!$A$4:$EP$4,GM$2,Entry!$A$5:$EP$5,GM$1) / SUMIFS(Entry!$C$6:$EP$6,Entry!$C$4:$EP$4,GM$2,Entry!$C$5:$EP$5,GM$1))</f>
        <v/>
      </c>
      <c r="GN19" s="222" t="str">
        <f aca="false">IF(OR($B19="",GN$2=""),"",SUMIFS(INDEX(Tbl_Marks,MATCH($B19,Tbl_Student_Names,0),),Entry!$A$4:$EP$4,GN$2,Entry!$A$5:$EP$5,GN$1) / SUMIFS(Entry!$C$6:$EP$6,Entry!$C$4:$EP$4,GN$2,Entry!$C$5:$EP$5,GN$1))</f>
        <v/>
      </c>
      <c r="GO19" s="222" t="str">
        <f aca="false">IF(OR($B19="",GO$2=""),"",SUMIFS(INDEX(Tbl_Marks,MATCH($B19,Tbl_Student_Names,0),),Entry!$A$4:$EP$4,GO$2,Entry!$A$5:$EP$5,GO$1) / SUMIFS(Entry!$C$6:$EP$6,Entry!$C$4:$EP$4,GO$2,Entry!$C$5:$EP$5,GO$1))</f>
        <v/>
      </c>
      <c r="GP19" s="222" t="str">
        <f aca="false">IF(OR($B19="",GP$2=""),"",SUMIFS(INDEX(Tbl_Marks,MATCH($B19,Tbl_Student_Names,0),),Entry!$A$4:$EP$4,GP$2,Entry!$A$5:$EP$5,GP$1) / SUMIFS(Entry!$C$6:$EP$6,Entry!$C$4:$EP$4,GP$2,Entry!$C$5:$EP$5,GP$1))</f>
        <v/>
      </c>
      <c r="GQ19" s="223" t="str">
        <f aca="false" t="array" ref="GQ19:GQ19">IF(OR(GQ$1="",$B19=""),"",SUMPRODUCT(TRANSPOSE($BC19:$BN19),(Settings!$D$19:$D$30)))</f>
        <v/>
      </c>
      <c r="GR19" s="223" t="str">
        <f aca="false" t="array" ref="GR19:GR19">IF(OR(GR$1="",$B19=""),"",SUMPRODUCT(TRANSPOSE($BO19:$BZ19),(Settings!$D$19:$D$30)))</f>
        <v/>
      </c>
      <c r="GS19" s="223" t="str">
        <f aca="false" t="array" ref="GS19:GS19">IF(OR(GS$1="",$B19=""),"",SUMPRODUCT(TRANSPOSE($CA19:$CL19),(Settings!$D$19:$D$30)))</f>
        <v/>
      </c>
      <c r="GT19" s="223" t="str">
        <f aca="false" t="array" ref="GT19:GT19">IF(OR(GT$1="",$B19=""),"",SUMPRODUCT(TRANSPOSE($CM19:$CX19),(Settings!$D$19:$D$30)))</f>
        <v/>
      </c>
      <c r="GU19" s="223" t="str">
        <f aca="false" t="array" ref="GU19:GU19">IF(OR(GU$1="",$B19=""),"",SUMPRODUCT(TRANSPOSE($CY19:$DJ19),(Settings!$D$19:$D$30)))</f>
        <v/>
      </c>
      <c r="GV19" s="223" t="str">
        <f aca="false" t="array" ref="GV19:GV19">IF(OR(GV$1="",$B19=""),"",SUMPRODUCT(TRANSPOSE($DK19:$DV19),(Settings!$D$19:$D$30)))</f>
        <v/>
      </c>
      <c r="GW19" s="223" t="str">
        <f aca="false" t="array" ref="GW19:GW19">IF(OR(GW$1="",$B19=""),"",SUMPRODUCT(TRANSPOSE($DW19:$EH19),(Settings!$D$19:$D$30)))</f>
        <v/>
      </c>
      <c r="GX19" s="223" t="str">
        <f aca="false" t="array" ref="GX19:GX19">IF(OR(GX$1="",$B19=""),"",SUMPRODUCT(TRANSPOSE($EI19:$ET19),(Settings!$D$19:$D$30)))</f>
        <v/>
      </c>
      <c r="GY19" s="223" t="str">
        <f aca="false" t="array" ref="GY19:GY19">IF(OR(GY$1="",$B19=""),"",SUMPRODUCT(TRANSPOSE($EU19:$FF19),(Settings!$D$19:$D$30)))</f>
        <v/>
      </c>
      <c r="GZ19" s="223" t="str">
        <f aca="false" t="array" ref="GZ19:GZ19">IF(OR(GZ$1="",$B19=""),"",SUMPRODUCT(TRANSPOSE($FG19:$FR19),(Settings!$D$19:$D$30)))</f>
        <v/>
      </c>
      <c r="HA19" s="223" t="str">
        <f aca="false" t="array" ref="HA19:HA19">IF(OR(HA$1="",$B19=""),"",SUMPRODUCT(TRANSPOSE($FS19:$GD19),(Settings!$D$19:$D$30)))</f>
        <v/>
      </c>
      <c r="HB19" s="224" t="str">
        <f aca="false" t="array" ref="HB19:HB19">IF(OR(HB$1="",$B19=""),"",SUMPRODUCT(TRANSPOSE($GE19:$GP19),(Settings!$D$19:$D$30)))</f>
        <v/>
      </c>
      <c r="HC19" s="225"/>
      <c r="HD19" s="222" t="str">
        <f aca="false">IF(OR(HD$2="",$B19=""),"",SUMIFS(INDEX(Tbl_Marks,MATCH($B19,Tbl_Student_Names,0),),Entry!$A$4:$EP$4,HD$2) / SUMIFS(Entry!$C$6:$EP$6,Entry!$C$4:$EP$4,HD$2))</f>
        <v/>
      </c>
      <c r="HE19" s="222" t="str">
        <f aca="false">IF(OR(HE$2="",$B19=""),"",SUMIFS(INDEX(Tbl_Marks,MATCH($B19,Tbl_Student_Names,0),),Entry!$A$4:$EP$4,HE$2) / SUMIFS(Entry!$C$6:$EP$6,Entry!$C$4:$EP$4,HE$2))</f>
        <v/>
      </c>
      <c r="HF19" s="222" t="str">
        <f aca="false">IF(OR(HF$2="",$B19=""),"",SUMIFS(INDEX(Tbl_Marks,MATCH($B19,Tbl_Student_Names,0),),Entry!$A$4:$EP$4,HF$2) / SUMIFS(Entry!$C$6:$EP$6,Entry!$C$4:$EP$4,HF$2))</f>
        <v/>
      </c>
      <c r="HG19" s="222" t="str">
        <f aca="false">IF(OR(HG$2="",$B19=""),"",SUMIFS(INDEX(Tbl_Marks,MATCH($B19,Tbl_Student_Names,0),),Entry!$A$4:$EP$4,HG$2) / SUMIFS(Entry!$C$6:$EP$6,Entry!$C$4:$EP$4,HG$2))</f>
        <v/>
      </c>
      <c r="HH19" s="222" t="str">
        <f aca="false">IF(OR(HH$2="",$B19=""),"",SUMIFS(INDEX(Tbl_Marks,MATCH($B19,Tbl_Student_Names,0),),Entry!$A$4:$EP$4,HH$2) / SUMIFS(Entry!$C$6:$EP$6,Entry!$C$4:$EP$4,HH$2))</f>
        <v/>
      </c>
      <c r="HI19" s="222" t="str">
        <f aca="false">IF(OR(HI$2="",$B19=""),"",SUMIFS(INDEX(Tbl_Marks,MATCH($B19,Tbl_Student_Names,0),),Entry!$A$4:$EP$4,HI$2) / SUMIFS(Entry!$C$6:$EP$6,Entry!$C$4:$EP$4,HI$2))</f>
        <v/>
      </c>
      <c r="HJ19" s="222" t="str">
        <f aca="false">IF(OR(HJ$2="",$B19=""),"",SUMIFS(INDEX(Tbl_Marks,MATCH($B19,Tbl_Student_Names,0),),Entry!$A$4:$EP$4,HJ$2) / SUMIFS(Entry!$C$6:$EP$6,Entry!$C$4:$EP$4,HJ$2))</f>
        <v/>
      </c>
      <c r="HK19" s="222" t="str">
        <f aca="false">IF(OR(HK$2="",$B19=""),"",SUMIFS(INDEX(Tbl_Marks,MATCH($B19,Tbl_Student_Names,0),),Entry!$A$4:$EP$4,HK$2) / SUMIFS(Entry!$C$6:$EP$6,Entry!$C$4:$EP$4,HK$2))</f>
        <v/>
      </c>
      <c r="HL19" s="222" t="str">
        <f aca="false">IF(OR(HL$2="",$B19=""),"",SUMIFS(INDEX(Tbl_Marks,MATCH($B19,Tbl_Student_Names,0),),Entry!$A$4:$EP$4,HL$2) / SUMIFS(Entry!$C$6:$EP$6,Entry!$C$4:$EP$4,HL$2))</f>
        <v/>
      </c>
      <c r="HM19" s="222" t="str">
        <f aca="false">IF(OR(HM$2="",$B19=""),"",SUMIFS(INDEX(Tbl_Marks,MATCH($B19,Tbl_Student_Names,0),),Entry!$A$4:$EP$4,HM$2) / SUMIFS(Entry!$C$6:$EP$6,Entry!$C$4:$EP$4,HM$2))</f>
        <v/>
      </c>
      <c r="HN19" s="222" t="str">
        <f aca="false">IF(OR(HN$2="",$B19=""),"",SUMIFS(INDEX(Tbl_Marks,MATCH($B19,Tbl_Student_Names,0),),Entry!$A$4:$EP$4,HN$2) / SUMIFS(Entry!$C$6:$EP$6,Entry!$C$4:$EP$4,HN$2))</f>
        <v/>
      </c>
      <c r="HO19" s="222" t="str">
        <f aca="false">IF(OR(HO$2="",$B19=""),"",SUMIFS(INDEX(Tbl_Marks,MATCH($B19,Tbl_Student_Names,0),),Entry!$A$4:$EP$4,HO$2) / SUMIFS(Entry!$C$6:$EP$6,Entry!$C$4:$EP$4,HO$2))</f>
        <v/>
      </c>
      <c r="HP19" s="222" t="str">
        <f aca="false">IF($B19="","",AVERAGE($GQ19:$HB19))</f>
        <v/>
      </c>
    </row>
    <row r="20" customFormat="false" ht="15" hidden="false" customHeight="false" outlineLevel="0" collapsed="false">
      <c r="A20" s="201" t="n">
        <f aca="false">INDEX(Tbl_Marks,ROW(A20)-ROW($A$2),1)</f>
        <v>0</v>
      </c>
      <c r="B20" s="201" t="str">
        <f aca="false">IF(LEN(INDEX(Tbl_Marks,ROW(B20)-ROW($B$2),2))=0,"",INDEX(Tbl_Marks,ROW(B20)-ROW($B$2),2))</f>
        <v/>
      </c>
      <c r="C20" s="201" t="str">
        <f aca="false">IF(OR($B20="",C$2=""),"",SUMIF(Entry!$A$4:$EP$4,C$2,INDEX(Tbl_Marks,MATCH($B20,Tbl_Student_Names,0),)))</f>
        <v/>
      </c>
      <c r="D20" s="201" t="str">
        <f aca="false">IF(OR($B20="",D$2=""),"",SUMIF(Entry!$A$4:$EP$4,D$2,INDEX(Tbl_Marks,MATCH($B20,Tbl_Student_Names,0),)))</f>
        <v/>
      </c>
      <c r="E20" s="201" t="str">
        <f aca="false">IF(OR($B20="",E$2=""),"",SUMIF(Entry!$A$4:$EP$4,E$2,INDEX(Tbl_Marks,MATCH($B20,Tbl_Student_Names,0),)))</f>
        <v/>
      </c>
      <c r="F20" s="201" t="str">
        <f aca="false">IF(OR($B20="",F$2=""),"",SUMIF(Entry!$A$4:$EP$4,F$2,INDEX(Tbl_Marks,MATCH($B20,Tbl_Student_Names,0),)))</f>
        <v/>
      </c>
      <c r="G20" s="201" t="str">
        <f aca="false">IF(OR($B20="",G$2=""),"",SUMIF(Entry!$A$4:$EP$4,G$2,INDEX(Tbl_Marks,MATCH($B20,Tbl_Student_Names,0),)))</f>
        <v/>
      </c>
      <c r="H20" s="201" t="str">
        <f aca="false">IF(OR($B20="",H$2=""),"",SUMIF(Entry!$A$4:$EP$4,H$2,INDEX(Tbl_Marks,MATCH($B20,Tbl_Student_Names,0),)))</f>
        <v/>
      </c>
      <c r="I20" s="201" t="str">
        <f aca="false">IF(OR($B20="",I$2=""),"",SUMIF(Entry!$A$4:$EP$4,I$2,INDEX(Tbl_Marks,MATCH($B20,Tbl_Student_Names,0),)))</f>
        <v/>
      </c>
      <c r="J20" s="201" t="str">
        <f aca="false">IF(OR($B20="",J$2=""),"",SUMIF(Entry!$A$4:$EP$4,J$2,INDEX(Tbl_Marks,MATCH($B20,Tbl_Student_Names,0),)))</f>
        <v/>
      </c>
      <c r="K20" s="201" t="str">
        <f aca="false">IF(OR($B20="",K$2=""),"",SUMIF(Entry!$A$4:$EP$4,K$2,INDEX(Tbl_Marks,MATCH($B20,Tbl_Student_Names,0),)))</f>
        <v/>
      </c>
      <c r="L20" s="201" t="str">
        <f aca="false">IF(OR($B20="",L$2=""),"",SUMIF(Entry!$A$4:$EP$4,L$2,INDEX(Tbl_Marks,MATCH($B20,Tbl_Student_Names,0),)))</f>
        <v/>
      </c>
      <c r="M20" s="201" t="str">
        <f aca="false">IF(OR($B20="",M$2=""),"",SUMIF(Entry!$A$4:$EP$4,M$2,INDEX(Tbl_Marks,MATCH($B20,Tbl_Student_Names,0),)))</f>
        <v/>
      </c>
      <c r="N20" s="201" t="str">
        <f aca="false">IF(OR($B20="",N$2=""),"",SUMIF(Entry!$A$4:$EP$4,N$2,INDEX(Tbl_Marks,MATCH($B20,Tbl_Student_Names,0),)))</f>
        <v/>
      </c>
      <c r="O20" s="217" t="str">
        <f aca="false">IF($B20="","",(HP20*Num_Subjects*100))</f>
        <v/>
      </c>
      <c r="P20" s="218" t="str">
        <f aca="false" t="array" ref="P20:P20">IF(OR($B20="",P$2=""),"",IF(MIN(IF(Help_Lookup_Tests=P$2,$BC20:$GP20,""))&gt;=I_PassPercentage,"PASS","FAIL"))</f>
        <v/>
      </c>
      <c r="Q20" s="218" t="str">
        <f aca="false" t="array" ref="Q20:Q20">IF(OR($B20="",Q$2=""),"",IF(MIN(IF(Help_Lookup_Tests=Q$2,$BC20:$GP20,""))&gt;=I_PassPercentage,"PASS","FAIL"))</f>
        <v/>
      </c>
      <c r="R20" s="218" t="str">
        <f aca="false" t="array" ref="R20:R20">IF(OR($B20="",R$2=""),"",IF(MIN(IF(Help_Lookup_Tests=R$2,$BC20:$GP20,""))&gt;=I_PassPercentage,"PASS","FAIL"))</f>
        <v/>
      </c>
      <c r="S20" s="218" t="str">
        <f aca="false" t="array" ref="S20:S20">IF(OR($B20="",S$2=""),"",IF(MIN(IF(Help_Lookup_Tests=S$2,$BC20:$GP20,""))&gt;=I_PassPercentage,"PASS","FAIL"))</f>
        <v/>
      </c>
      <c r="T20" s="218" t="str">
        <f aca="false" t="array" ref="T20:T20">IF(OR($B20="",T$2=""),"",IF(MIN(IF(Help_Lookup_Tests=T$2,$BC20:$GP20,""))&gt;=I_PassPercentage,"PASS","FAIL"))</f>
        <v/>
      </c>
      <c r="U20" s="218" t="str">
        <f aca="false" t="array" ref="U20:U20">IF(OR($B20="",U$2=""),"",IF(MIN(IF(Help_Lookup_Tests=U$2,$BC20:$GP20,""))&gt;=I_PassPercentage,"PASS","FAIL"))</f>
        <v/>
      </c>
      <c r="V20" s="218" t="str">
        <f aca="false" t="array" ref="V20:V20">IF(OR($B20="",V$2=""),"",IF(MIN(IF(Help_Lookup_Tests=V$2,$BC20:$GP20,""))&gt;=I_PassPercentage,"PASS","FAIL"))</f>
        <v/>
      </c>
      <c r="W20" s="218" t="str">
        <f aca="false" t="array" ref="W20:W20">IF(OR($B20="",W$2=""),"",IF(MIN(IF(Help_Lookup_Tests=W$2,$BC20:$GP20,""))&gt;=I_PassPercentage,"PASS","FAIL"))</f>
        <v/>
      </c>
      <c r="X20" s="218" t="str">
        <f aca="false" t="array" ref="X20:X20">IF(OR($B20="",X$2=""),"",IF(MIN(IF(Help_Lookup_Tests=X$2,$BC20:$GP20,""))&gt;=I_PassPercentage,"PASS","FAIL"))</f>
        <v/>
      </c>
      <c r="Y20" s="218" t="str">
        <f aca="false" t="array" ref="Y20:Y20">IF(OR($B20="",Y$2=""),"",IF(MIN(IF(Help_Lookup_Tests=Y$2,$BC20:$GP20,""))&gt;=I_PassPercentage,"PASS","FAIL"))</f>
        <v/>
      </c>
      <c r="Z20" s="218" t="str">
        <f aca="false" t="array" ref="Z20:Z20">IF(OR($B20="",Z$2=""),"",IF(MIN(IF(Help_Lookup_Tests=Z$2,$BC20:$GP20,""))&gt;=I_PassPercentage,"PASS","FAIL"))</f>
        <v/>
      </c>
      <c r="AA20" s="218" t="str">
        <f aca="false" t="array" ref="AA20:AA20">IF(OR($B20="",AA$2=""),"",IF(MIN(IF(Help_Lookup_Tests=AA$2,$BC20:$GP20,""))&gt;=I_PassPercentage,"PASS","FAIL"))</f>
        <v/>
      </c>
      <c r="AB20" s="227" t="str">
        <f aca="false" t="array" ref="AB20:AB20">IF(OR($B20=""),"",IF(MIN(IF($GQ$2:$HB$2="FINAL",$GQ20:$HB20,""))&gt;=I_PassPercentage,"PASS","FAIL"))</f>
        <v/>
      </c>
      <c r="AC20" s="201" t="str">
        <f aca="false">IF(OR($B20="",AC$2="",P20="FAIL"),"",C20)</f>
        <v/>
      </c>
      <c r="AD20" s="201" t="str">
        <f aca="false">IF(OR($B20="",AD$2="",Q20="FAIL"),"",D20)</f>
        <v/>
      </c>
      <c r="AE20" s="201" t="str">
        <f aca="false">IF(OR($B20="",AE$2="",R20="FAIL"),"",E20)</f>
        <v/>
      </c>
      <c r="AF20" s="201" t="str">
        <f aca="false">IF(OR($B20="",AF$2="",S20="FAIL"),"",F20)</f>
        <v/>
      </c>
      <c r="AG20" s="201" t="str">
        <f aca="false">IF(OR($B20="",AG$2="",T20="FAIL"),"",G20)</f>
        <v/>
      </c>
      <c r="AH20" s="201" t="str">
        <f aca="false">IF(OR($B20="",AH$2="",U20="FAIL"),"",H20)</f>
        <v/>
      </c>
      <c r="AI20" s="201" t="str">
        <f aca="false">IF(OR($B20="",AI$2="",V20="FAIL"),"",I20)</f>
        <v/>
      </c>
      <c r="AJ20" s="201" t="str">
        <f aca="false">IF(OR($B20="",AJ$2="",W20="FAIL"),"",J20)</f>
        <v/>
      </c>
      <c r="AK20" s="201" t="str">
        <f aca="false">IF(OR($B20="",AK$2="",X20="FAIL"),"",K20)</f>
        <v/>
      </c>
      <c r="AL20" s="201" t="str">
        <f aca="false">IF(OR($B20="",AL$2="",Y20="FAIL"),"",L20)</f>
        <v/>
      </c>
      <c r="AM20" s="201" t="str">
        <f aca="false">IF(OR($B20="",AM$2="",Z20="FAIL"),"",M20)</f>
        <v/>
      </c>
      <c r="AN20" s="201" t="str">
        <f aca="false">IF(OR($B20="",AN$2="",AA20="FAIL"),"",N20)</f>
        <v/>
      </c>
      <c r="AO20" s="220" t="str">
        <f aca="false">IF(OR($B20="",AB20="FAIL"),"",O20)</f>
        <v/>
      </c>
      <c r="AP20" s="221" t="str">
        <f aca="false">IFERROR(IF(OR(AP$2="",$B20=""),"",RANK(AC20,AC$3:AC$52,0)),"NR")</f>
        <v/>
      </c>
      <c r="AQ20" s="221" t="str">
        <f aca="false">IFERROR(IF(OR(AQ$2="",$B20=""),"",RANK(AD20,AD$3:AD$52,0)),"NR")</f>
        <v/>
      </c>
      <c r="AR20" s="221" t="str">
        <f aca="false">IFERROR(IF(OR(AR$2="",$B20=""),"",RANK(AE20,AE$3:AE$52,0)),"NR")</f>
        <v/>
      </c>
      <c r="AS20" s="221" t="str">
        <f aca="false">IFERROR(IF(OR(AS$2="",$B20=""),"",RANK(AF20,AF$3:AF$52,0)),"NR")</f>
        <v/>
      </c>
      <c r="AT20" s="221" t="str">
        <f aca="false">IFERROR(IF(OR(AT$2="",$B20=""),"",RANK(AG20,AG$3:AG$52,0)),"NR")</f>
        <v/>
      </c>
      <c r="AU20" s="221" t="str">
        <f aca="false">IFERROR(IF(OR(AU$2="",$B20=""),"",RANK(AH20,AH$3:AH$52,0)),"NR")</f>
        <v/>
      </c>
      <c r="AV20" s="221" t="str">
        <f aca="false">IFERROR(IF(OR(AV$2="",$B20=""),"",RANK(AI20,AI$3:AI$52,0)),"NR")</f>
        <v/>
      </c>
      <c r="AW20" s="221" t="str">
        <f aca="false">IFERROR(IF(OR(AW$2="",$B20=""),"",RANK(AJ20,AJ$3:AJ$52,0)),"NR")</f>
        <v/>
      </c>
      <c r="AX20" s="221" t="str">
        <f aca="false">IFERROR(IF(OR(AX$2="",$B20=""),"",RANK(AK20,AK$3:AK$52,0)),"NR")</f>
        <v/>
      </c>
      <c r="AY20" s="221" t="str">
        <f aca="false">IFERROR(IF(OR(AY$2="",$B20=""),"",RANK(AL20,AL$3:AL$52,0)),"NR")</f>
        <v/>
      </c>
      <c r="AZ20" s="221" t="str">
        <f aca="false">IFERROR(IF(OR(AZ$2="",$B20=""),"",RANK(AM20,AM$3:AM$52,0)),"NR")</f>
        <v/>
      </c>
      <c r="BA20" s="221" t="str">
        <f aca="false">IFERROR(IF(OR(BA$2="",$B20=""),"",RANK(AN20,AN$3:AN$52,0)),"NR")</f>
        <v/>
      </c>
      <c r="BB20" s="211" t="str">
        <f aca="false">IFERROR(IF($B20="","",RANK(AO20,AO$3:AO$52,0)),"NR")</f>
        <v/>
      </c>
      <c r="BC20" s="222" t="str">
        <f aca="false">IF(OR($B20="",BC$2=""),"",SUMIFS(INDEX(Tbl_Marks,MATCH($B20,Tbl_Student_Names,0),),Entry!$A$4:$EP$4,BC$2,Entry!$A$5:$EP$5,BC$1) / SUMIFS(Entry!$C$6:$EP$6,Entry!$C$4:$EP$4,BC$2,Entry!$C$5:$EP$5,BC$1))</f>
        <v/>
      </c>
      <c r="BD20" s="222" t="str">
        <f aca="false">IF(OR($B20="",BD$2=""),"",SUMIFS(INDEX(Tbl_Marks,MATCH($B20,Tbl_Student_Names,0),),Entry!$A$4:$EP$4,BD$2,Entry!$A$5:$EP$5,BD$1) / SUMIFS(Entry!$C$6:$EP$6,Entry!$C$4:$EP$4,BD$2,Entry!$C$5:$EP$5,BD$1))</f>
        <v/>
      </c>
      <c r="BE20" s="222" t="str">
        <f aca="false">IF(OR($B20="",BE$2=""),"",SUMIFS(INDEX(Tbl_Marks,MATCH($B20,Tbl_Student_Names,0),),Entry!$A$4:$EP$4,BE$2,Entry!$A$5:$EP$5,BE$1) / SUMIFS(Entry!$C$6:$EP$6,Entry!$C$4:$EP$4,BE$2,Entry!$C$5:$EP$5,BE$1))</f>
        <v/>
      </c>
      <c r="BF20" s="222" t="str">
        <f aca="false">IF(OR($B20="",BF$2=""),"",SUMIFS(INDEX(Tbl_Marks,MATCH($B20,Tbl_Student_Names,0),),Entry!$A$4:$EP$4,BF$2,Entry!$A$5:$EP$5,BF$1) / SUMIFS(Entry!$C$6:$EP$6,Entry!$C$4:$EP$4,BF$2,Entry!$C$5:$EP$5,BF$1))</f>
        <v/>
      </c>
      <c r="BG20" s="222" t="str">
        <f aca="false">IF(OR($B20="",BG$2=""),"",SUMIFS(INDEX(Tbl_Marks,MATCH($B20,Tbl_Student_Names,0),),Entry!$A$4:$EP$4,BG$2,Entry!$A$5:$EP$5,BG$1) / SUMIFS(Entry!$C$6:$EP$6,Entry!$C$4:$EP$4,BG$2,Entry!$C$5:$EP$5,BG$1))</f>
        <v/>
      </c>
      <c r="BH20" s="222" t="str">
        <f aca="false">IF(OR($B20="",BH$2=""),"",SUMIFS(INDEX(Tbl_Marks,MATCH($B20,Tbl_Student_Names,0),),Entry!$A$4:$EP$4,BH$2,Entry!$A$5:$EP$5,BH$1) / SUMIFS(Entry!$C$6:$EP$6,Entry!$C$4:$EP$4,BH$2,Entry!$C$5:$EP$5,BH$1))</f>
        <v/>
      </c>
      <c r="BI20" s="222" t="str">
        <f aca="false">IF(OR($B20="",BI$2=""),"",SUMIFS(INDEX(Tbl_Marks,MATCH($B20,Tbl_Student_Names,0),),Entry!$A$4:$EP$4,BI$2,Entry!$A$5:$EP$5,BI$1) / SUMIFS(Entry!$C$6:$EP$6,Entry!$C$4:$EP$4,BI$2,Entry!$C$5:$EP$5,BI$1))</f>
        <v/>
      </c>
      <c r="BJ20" s="222" t="str">
        <f aca="false">IF(OR($B20="",BJ$2=""),"",SUMIFS(INDEX(Tbl_Marks,MATCH($B20,Tbl_Student_Names,0),),Entry!$A$4:$EP$4,BJ$2,Entry!$A$5:$EP$5,BJ$1) / SUMIFS(Entry!$C$6:$EP$6,Entry!$C$4:$EP$4,BJ$2,Entry!$C$5:$EP$5,BJ$1))</f>
        <v/>
      </c>
      <c r="BK20" s="222" t="str">
        <f aca="false">IF(OR($B20="",BK$2=""),"",SUMIFS(INDEX(Tbl_Marks,MATCH($B20,Tbl_Student_Names,0),),Entry!$A$4:$EP$4,BK$2,Entry!$A$5:$EP$5,BK$1) / SUMIFS(Entry!$C$6:$EP$6,Entry!$C$4:$EP$4,BK$2,Entry!$C$5:$EP$5,BK$1))</f>
        <v/>
      </c>
      <c r="BL20" s="222" t="str">
        <f aca="false">IF(OR($B20="",BL$2=""),"",SUMIFS(INDEX(Tbl_Marks,MATCH($B20,Tbl_Student_Names,0),),Entry!$A$4:$EP$4,BL$2,Entry!$A$5:$EP$5,BL$1) / SUMIFS(Entry!$C$6:$EP$6,Entry!$C$4:$EP$4,BL$2,Entry!$C$5:$EP$5,BL$1))</f>
        <v/>
      </c>
      <c r="BM20" s="222" t="str">
        <f aca="false">IF(OR($B20="",BM$2=""),"",SUMIFS(INDEX(Tbl_Marks,MATCH($B20,Tbl_Student_Names,0),),Entry!$A$4:$EP$4,BM$2,Entry!$A$5:$EP$5,BM$1) / SUMIFS(Entry!$C$6:$EP$6,Entry!$C$4:$EP$4,BM$2,Entry!$C$5:$EP$5,BM$1))</f>
        <v/>
      </c>
      <c r="BN20" s="222" t="str">
        <f aca="false">IF(OR($B20="",BN$2=""),"",SUMIFS(INDEX(Tbl_Marks,MATCH($B20,Tbl_Student_Names,0),),Entry!$A$4:$EP$4,BN$2,Entry!$A$5:$EP$5,BN$1) / SUMIFS(Entry!$C$6:$EP$6,Entry!$C$4:$EP$4,BN$2,Entry!$C$5:$EP$5,BN$1))</f>
        <v/>
      </c>
      <c r="BO20" s="222" t="str">
        <f aca="false">IF(OR($B20="",BO$2=""),"",SUMIFS(INDEX(Tbl_Marks,MATCH($B20,Tbl_Student_Names,0),),Entry!$A$4:$EP$4,BO$2,Entry!$A$5:$EP$5,BO$1) / SUMIFS(Entry!$C$6:$EP$6,Entry!$C$4:$EP$4,BO$2,Entry!$C$5:$EP$5,BO$1))</f>
        <v/>
      </c>
      <c r="BP20" s="222" t="str">
        <f aca="false">IF(OR($B20="",BP$2=""),"",SUMIFS(INDEX(Tbl_Marks,MATCH($B20,Tbl_Student_Names,0),),Entry!$A$4:$EP$4,BP$2,Entry!$A$5:$EP$5,BP$1) / SUMIFS(Entry!$C$6:$EP$6,Entry!$C$4:$EP$4,BP$2,Entry!$C$5:$EP$5,BP$1))</f>
        <v/>
      </c>
      <c r="BQ20" s="222" t="str">
        <f aca="false">IF(OR($B20="",BQ$2=""),"",SUMIFS(INDEX(Tbl_Marks,MATCH($B20,Tbl_Student_Names,0),),Entry!$A$4:$EP$4,BQ$2,Entry!$A$5:$EP$5,BQ$1) / SUMIFS(Entry!$C$6:$EP$6,Entry!$C$4:$EP$4,BQ$2,Entry!$C$5:$EP$5,BQ$1))</f>
        <v/>
      </c>
      <c r="BR20" s="222" t="str">
        <f aca="false">IF(OR($B20="",BR$2=""),"",SUMIFS(INDEX(Tbl_Marks,MATCH($B20,Tbl_Student_Names,0),),Entry!$A$4:$EP$4,BR$2,Entry!$A$5:$EP$5,BR$1) / SUMIFS(Entry!$C$6:$EP$6,Entry!$C$4:$EP$4,BR$2,Entry!$C$5:$EP$5,BR$1))</f>
        <v/>
      </c>
      <c r="BS20" s="222" t="str">
        <f aca="false">IF(OR($B20="",BS$2=""),"",SUMIFS(INDEX(Tbl_Marks,MATCH($B20,Tbl_Student_Names,0),),Entry!$A$4:$EP$4,BS$2,Entry!$A$5:$EP$5,BS$1) / SUMIFS(Entry!$C$6:$EP$6,Entry!$C$4:$EP$4,BS$2,Entry!$C$5:$EP$5,BS$1))</f>
        <v/>
      </c>
      <c r="BT20" s="222" t="str">
        <f aca="false">IF(OR($B20="",BT$2=""),"",SUMIFS(INDEX(Tbl_Marks,MATCH($B20,Tbl_Student_Names,0),),Entry!$A$4:$EP$4,BT$2,Entry!$A$5:$EP$5,BT$1) / SUMIFS(Entry!$C$6:$EP$6,Entry!$C$4:$EP$4,BT$2,Entry!$C$5:$EP$5,BT$1))</f>
        <v/>
      </c>
      <c r="BU20" s="222" t="str">
        <f aca="false">IF(OR($B20="",BU$2=""),"",SUMIFS(INDEX(Tbl_Marks,MATCH($B20,Tbl_Student_Names,0),),Entry!$A$4:$EP$4,BU$2,Entry!$A$5:$EP$5,BU$1) / SUMIFS(Entry!$C$6:$EP$6,Entry!$C$4:$EP$4,BU$2,Entry!$C$5:$EP$5,BU$1))</f>
        <v/>
      </c>
      <c r="BV20" s="222" t="str">
        <f aca="false">IF(OR($B20="",BV$2=""),"",SUMIFS(INDEX(Tbl_Marks,MATCH($B20,Tbl_Student_Names,0),),Entry!$A$4:$EP$4,BV$2,Entry!$A$5:$EP$5,BV$1) / SUMIFS(Entry!$C$6:$EP$6,Entry!$C$4:$EP$4,BV$2,Entry!$C$5:$EP$5,BV$1))</f>
        <v/>
      </c>
      <c r="BW20" s="222" t="str">
        <f aca="false">IF(OR($B20="",BW$2=""),"",SUMIFS(INDEX(Tbl_Marks,MATCH($B20,Tbl_Student_Names,0),),Entry!$A$4:$EP$4,BW$2,Entry!$A$5:$EP$5,BW$1) / SUMIFS(Entry!$C$6:$EP$6,Entry!$C$4:$EP$4,BW$2,Entry!$C$5:$EP$5,BW$1))</f>
        <v/>
      </c>
      <c r="BX20" s="222" t="str">
        <f aca="false">IF(OR($B20="",BX$2=""),"",SUMIFS(INDEX(Tbl_Marks,MATCH($B20,Tbl_Student_Names,0),),Entry!$A$4:$EP$4,BX$2,Entry!$A$5:$EP$5,BX$1) / SUMIFS(Entry!$C$6:$EP$6,Entry!$C$4:$EP$4,BX$2,Entry!$C$5:$EP$5,BX$1))</f>
        <v/>
      </c>
      <c r="BY20" s="222" t="str">
        <f aca="false">IF(OR($B20="",BY$2=""),"",SUMIFS(INDEX(Tbl_Marks,MATCH($B20,Tbl_Student_Names,0),),Entry!$A$4:$EP$4,BY$2,Entry!$A$5:$EP$5,BY$1) / SUMIFS(Entry!$C$6:$EP$6,Entry!$C$4:$EP$4,BY$2,Entry!$C$5:$EP$5,BY$1))</f>
        <v/>
      </c>
      <c r="BZ20" s="222" t="str">
        <f aca="false">IF(OR($B20="",BZ$2=""),"",SUMIFS(INDEX(Tbl_Marks,MATCH($B20,Tbl_Student_Names,0),),Entry!$A$4:$EP$4,BZ$2,Entry!$A$5:$EP$5,BZ$1) / SUMIFS(Entry!$C$6:$EP$6,Entry!$C$4:$EP$4,BZ$2,Entry!$C$5:$EP$5,BZ$1))</f>
        <v/>
      </c>
      <c r="CA20" s="222" t="str">
        <f aca="false">IF(OR($B20="",CA$2=""),"",SUMIFS(INDEX(Tbl_Marks,MATCH($B20,Tbl_Student_Names,0),),Entry!$A$4:$EP$4,CA$2,Entry!$A$5:$EP$5,CA$1) / SUMIFS(Entry!$C$6:$EP$6,Entry!$C$4:$EP$4,CA$2,Entry!$C$5:$EP$5,CA$1))</f>
        <v/>
      </c>
      <c r="CB20" s="222" t="str">
        <f aca="false">IF(OR($B20="",CB$2=""),"",SUMIFS(INDEX(Tbl_Marks,MATCH($B20,Tbl_Student_Names,0),),Entry!$A$4:$EP$4,CB$2,Entry!$A$5:$EP$5,CB$1) / SUMIFS(Entry!$C$6:$EP$6,Entry!$C$4:$EP$4,CB$2,Entry!$C$5:$EP$5,CB$1))</f>
        <v/>
      </c>
      <c r="CC20" s="222" t="str">
        <f aca="false">IF(OR($B20="",CC$2=""),"",SUMIFS(INDEX(Tbl_Marks,MATCH($B20,Tbl_Student_Names,0),),Entry!$A$4:$EP$4,CC$2,Entry!$A$5:$EP$5,CC$1) / SUMIFS(Entry!$C$6:$EP$6,Entry!$C$4:$EP$4,CC$2,Entry!$C$5:$EP$5,CC$1))</f>
        <v/>
      </c>
      <c r="CD20" s="222" t="str">
        <f aca="false">IF(OR($B20="",CD$2=""),"",SUMIFS(INDEX(Tbl_Marks,MATCH($B20,Tbl_Student_Names,0),),Entry!$A$4:$EP$4,CD$2,Entry!$A$5:$EP$5,CD$1) / SUMIFS(Entry!$C$6:$EP$6,Entry!$C$4:$EP$4,CD$2,Entry!$C$5:$EP$5,CD$1))</f>
        <v/>
      </c>
      <c r="CE20" s="222" t="str">
        <f aca="false">IF(OR($B20="",CE$2=""),"",SUMIFS(INDEX(Tbl_Marks,MATCH($B20,Tbl_Student_Names,0),),Entry!$A$4:$EP$4,CE$2,Entry!$A$5:$EP$5,CE$1) / SUMIFS(Entry!$C$6:$EP$6,Entry!$C$4:$EP$4,CE$2,Entry!$C$5:$EP$5,CE$1))</f>
        <v/>
      </c>
      <c r="CF20" s="222" t="str">
        <f aca="false">IF(OR($B20="",CF$2=""),"",SUMIFS(INDEX(Tbl_Marks,MATCH($B20,Tbl_Student_Names,0),),Entry!$A$4:$EP$4,CF$2,Entry!$A$5:$EP$5,CF$1) / SUMIFS(Entry!$C$6:$EP$6,Entry!$C$4:$EP$4,CF$2,Entry!$C$5:$EP$5,CF$1))</f>
        <v/>
      </c>
      <c r="CG20" s="222" t="str">
        <f aca="false">IF(OR($B20="",CG$2=""),"",SUMIFS(INDEX(Tbl_Marks,MATCH($B20,Tbl_Student_Names,0),),Entry!$A$4:$EP$4,CG$2,Entry!$A$5:$EP$5,CG$1) / SUMIFS(Entry!$C$6:$EP$6,Entry!$C$4:$EP$4,CG$2,Entry!$C$5:$EP$5,CG$1))</f>
        <v/>
      </c>
      <c r="CH20" s="222" t="str">
        <f aca="false">IF(OR($B20="",CH$2=""),"",SUMIFS(INDEX(Tbl_Marks,MATCH($B20,Tbl_Student_Names,0),),Entry!$A$4:$EP$4,CH$2,Entry!$A$5:$EP$5,CH$1) / SUMIFS(Entry!$C$6:$EP$6,Entry!$C$4:$EP$4,CH$2,Entry!$C$5:$EP$5,CH$1))</f>
        <v/>
      </c>
      <c r="CI20" s="222" t="str">
        <f aca="false">IF(OR($B20="",CI$2=""),"",SUMIFS(INDEX(Tbl_Marks,MATCH($B20,Tbl_Student_Names,0),),Entry!$A$4:$EP$4,CI$2,Entry!$A$5:$EP$5,CI$1) / SUMIFS(Entry!$C$6:$EP$6,Entry!$C$4:$EP$4,CI$2,Entry!$C$5:$EP$5,CI$1))</f>
        <v/>
      </c>
      <c r="CJ20" s="222" t="str">
        <f aca="false">IF(OR($B20="",CJ$2=""),"",SUMIFS(INDEX(Tbl_Marks,MATCH($B20,Tbl_Student_Names,0),),Entry!$A$4:$EP$4,CJ$2,Entry!$A$5:$EP$5,CJ$1) / SUMIFS(Entry!$C$6:$EP$6,Entry!$C$4:$EP$4,CJ$2,Entry!$C$5:$EP$5,CJ$1))</f>
        <v/>
      </c>
      <c r="CK20" s="222" t="str">
        <f aca="false">IF(OR($B20="",CK$2=""),"",SUMIFS(INDEX(Tbl_Marks,MATCH($B20,Tbl_Student_Names,0),),Entry!$A$4:$EP$4,CK$2,Entry!$A$5:$EP$5,CK$1) / SUMIFS(Entry!$C$6:$EP$6,Entry!$C$4:$EP$4,CK$2,Entry!$C$5:$EP$5,CK$1))</f>
        <v/>
      </c>
      <c r="CL20" s="222" t="str">
        <f aca="false">IF(OR($B20="",CL$2=""),"",SUMIFS(INDEX(Tbl_Marks,MATCH($B20,Tbl_Student_Names,0),),Entry!$A$4:$EP$4,CL$2,Entry!$A$5:$EP$5,CL$1) / SUMIFS(Entry!$C$6:$EP$6,Entry!$C$4:$EP$4,CL$2,Entry!$C$5:$EP$5,CL$1))</f>
        <v/>
      </c>
      <c r="CM20" s="222" t="str">
        <f aca="false">IF(OR($B20="",CM$2=""),"",SUMIFS(INDEX(Tbl_Marks,MATCH($B20,Tbl_Student_Names,0),),Entry!$A$4:$EP$4,CM$2,Entry!$A$5:$EP$5,CM$1) / SUMIFS(Entry!$C$6:$EP$6,Entry!$C$4:$EP$4,CM$2,Entry!$C$5:$EP$5,CM$1))</f>
        <v/>
      </c>
      <c r="CN20" s="222" t="str">
        <f aca="false">IF(OR($B20="",CN$2=""),"",SUMIFS(INDEX(Tbl_Marks,MATCH($B20,Tbl_Student_Names,0),),Entry!$A$4:$EP$4,CN$2,Entry!$A$5:$EP$5,CN$1) / SUMIFS(Entry!$C$6:$EP$6,Entry!$C$4:$EP$4,CN$2,Entry!$C$5:$EP$5,CN$1))</f>
        <v/>
      </c>
      <c r="CO20" s="222" t="str">
        <f aca="false">IF(OR($B20="",CO$2=""),"",SUMIFS(INDEX(Tbl_Marks,MATCH($B20,Tbl_Student_Names,0),),Entry!$A$4:$EP$4,CO$2,Entry!$A$5:$EP$5,CO$1) / SUMIFS(Entry!$C$6:$EP$6,Entry!$C$4:$EP$4,CO$2,Entry!$C$5:$EP$5,CO$1))</f>
        <v/>
      </c>
      <c r="CP20" s="222" t="str">
        <f aca="false">IF(OR($B20="",CP$2=""),"",SUMIFS(INDEX(Tbl_Marks,MATCH($B20,Tbl_Student_Names,0),),Entry!$A$4:$EP$4,CP$2,Entry!$A$5:$EP$5,CP$1) / SUMIFS(Entry!$C$6:$EP$6,Entry!$C$4:$EP$4,CP$2,Entry!$C$5:$EP$5,CP$1))</f>
        <v/>
      </c>
      <c r="CQ20" s="222" t="str">
        <f aca="false">IF(OR($B20="",CQ$2=""),"",SUMIFS(INDEX(Tbl_Marks,MATCH($B20,Tbl_Student_Names,0),),Entry!$A$4:$EP$4,CQ$2,Entry!$A$5:$EP$5,CQ$1) / SUMIFS(Entry!$C$6:$EP$6,Entry!$C$4:$EP$4,CQ$2,Entry!$C$5:$EP$5,CQ$1))</f>
        <v/>
      </c>
      <c r="CR20" s="222" t="str">
        <f aca="false">IF(OR($B20="",CR$2=""),"",SUMIFS(INDEX(Tbl_Marks,MATCH($B20,Tbl_Student_Names,0),),Entry!$A$4:$EP$4,CR$2,Entry!$A$5:$EP$5,CR$1) / SUMIFS(Entry!$C$6:$EP$6,Entry!$C$4:$EP$4,CR$2,Entry!$C$5:$EP$5,CR$1))</f>
        <v/>
      </c>
      <c r="CS20" s="222" t="str">
        <f aca="false">IF(OR($B20="",CS$2=""),"",SUMIFS(INDEX(Tbl_Marks,MATCH($B20,Tbl_Student_Names,0),),Entry!$A$4:$EP$4,CS$2,Entry!$A$5:$EP$5,CS$1) / SUMIFS(Entry!$C$6:$EP$6,Entry!$C$4:$EP$4,CS$2,Entry!$C$5:$EP$5,CS$1))</f>
        <v/>
      </c>
      <c r="CT20" s="222" t="str">
        <f aca="false">IF(OR($B20="",CT$2=""),"",SUMIFS(INDEX(Tbl_Marks,MATCH($B20,Tbl_Student_Names,0),),Entry!$A$4:$EP$4,CT$2,Entry!$A$5:$EP$5,CT$1) / SUMIFS(Entry!$C$6:$EP$6,Entry!$C$4:$EP$4,CT$2,Entry!$C$5:$EP$5,CT$1))</f>
        <v/>
      </c>
      <c r="CU20" s="222" t="str">
        <f aca="false">IF(OR($B20="",CU$2=""),"",SUMIFS(INDEX(Tbl_Marks,MATCH($B20,Tbl_Student_Names,0),),Entry!$A$4:$EP$4,CU$2,Entry!$A$5:$EP$5,CU$1) / SUMIFS(Entry!$C$6:$EP$6,Entry!$C$4:$EP$4,CU$2,Entry!$C$5:$EP$5,CU$1))</f>
        <v/>
      </c>
      <c r="CV20" s="222" t="str">
        <f aca="false">IF(OR($B20="",CV$2=""),"",SUMIFS(INDEX(Tbl_Marks,MATCH($B20,Tbl_Student_Names,0),),Entry!$A$4:$EP$4,CV$2,Entry!$A$5:$EP$5,CV$1) / SUMIFS(Entry!$C$6:$EP$6,Entry!$C$4:$EP$4,CV$2,Entry!$C$5:$EP$5,CV$1))</f>
        <v/>
      </c>
      <c r="CW20" s="222" t="str">
        <f aca="false">IF(OR($B20="",CW$2=""),"",SUMIFS(INDEX(Tbl_Marks,MATCH($B20,Tbl_Student_Names,0),),Entry!$A$4:$EP$4,CW$2,Entry!$A$5:$EP$5,CW$1) / SUMIFS(Entry!$C$6:$EP$6,Entry!$C$4:$EP$4,CW$2,Entry!$C$5:$EP$5,CW$1))</f>
        <v/>
      </c>
      <c r="CX20" s="222" t="str">
        <f aca="false">IF(OR($B20="",CX$2=""),"",SUMIFS(INDEX(Tbl_Marks,MATCH($B20,Tbl_Student_Names,0),),Entry!$A$4:$EP$4,CX$2,Entry!$A$5:$EP$5,CX$1) / SUMIFS(Entry!$C$6:$EP$6,Entry!$C$4:$EP$4,CX$2,Entry!$C$5:$EP$5,CX$1))</f>
        <v/>
      </c>
      <c r="CY20" s="222" t="str">
        <f aca="false">IF(OR($B20="",CY$2=""),"",SUMIFS(INDEX(Tbl_Marks,MATCH($B20,Tbl_Student_Names,0),),Entry!$A$4:$EP$4,CY$2,Entry!$A$5:$EP$5,CY$1) / SUMIFS(Entry!$C$6:$EP$6,Entry!$C$4:$EP$4,CY$2,Entry!$C$5:$EP$5,CY$1))</f>
        <v/>
      </c>
      <c r="CZ20" s="222" t="str">
        <f aca="false">IF(OR($B20="",CZ$2=""),"",SUMIFS(INDEX(Tbl_Marks,MATCH($B20,Tbl_Student_Names,0),),Entry!$A$4:$EP$4,CZ$2,Entry!$A$5:$EP$5,CZ$1) / SUMIFS(Entry!$C$6:$EP$6,Entry!$C$4:$EP$4,CZ$2,Entry!$C$5:$EP$5,CZ$1))</f>
        <v/>
      </c>
      <c r="DA20" s="222" t="str">
        <f aca="false">IF(OR($B20="",DA$2=""),"",SUMIFS(INDEX(Tbl_Marks,MATCH($B20,Tbl_Student_Names,0),),Entry!$A$4:$EP$4,DA$2,Entry!$A$5:$EP$5,DA$1) / SUMIFS(Entry!$C$6:$EP$6,Entry!$C$4:$EP$4,DA$2,Entry!$C$5:$EP$5,DA$1))</f>
        <v/>
      </c>
      <c r="DB20" s="222" t="str">
        <f aca="false">IF(OR($B20="",DB$2=""),"",SUMIFS(INDEX(Tbl_Marks,MATCH($B20,Tbl_Student_Names,0),),Entry!$A$4:$EP$4,DB$2,Entry!$A$5:$EP$5,DB$1) / SUMIFS(Entry!$C$6:$EP$6,Entry!$C$4:$EP$4,DB$2,Entry!$C$5:$EP$5,DB$1))</f>
        <v/>
      </c>
      <c r="DC20" s="222" t="str">
        <f aca="false">IF(OR($B20="",DC$2=""),"",SUMIFS(INDEX(Tbl_Marks,MATCH($B20,Tbl_Student_Names,0),),Entry!$A$4:$EP$4,DC$2,Entry!$A$5:$EP$5,DC$1) / SUMIFS(Entry!$C$6:$EP$6,Entry!$C$4:$EP$4,DC$2,Entry!$C$5:$EP$5,DC$1))</f>
        <v/>
      </c>
      <c r="DD20" s="222" t="str">
        <f aca="false">IF(OR($B20="",DD$2=""),"",SUMIFS(INDEX(Tbl_Marks,MATCH($B20,Tbl_Student_Names,0),),Entry!$A$4:$EP$4,DD$2,Entry!$A$5:$EP$5,DD$1) / SUMIFS(Entry!$C$6:$EP$6,Entry!$C$4:$EP$4,DD$2,Entry!$C$5:$EP$5,DD$1))</f>
        <v/>
      </c>
      <c r="DE20" s="222" t="str">
        <f aca="false">IF(OR($B20="",DE$2=""),"",SUMIFS(INDEX(Tbl_Marks,MATCH($B20,Tbl_Student_Names,0),),Entry!$A$4:$EP$4,DE$2,Entry!$A$5:$EP$5,DE$1) / SUMIFS(Entry!$C$6:$EP$6,Entry!$C$4:$EP$4,DE$2,Entry!$C$5:$EP$5,DE$1))</f>
        <v/>
      </c>
      <c r="DF20" s="222" t="str">
        <f aca="false">IF(OR($B20="",DF$2=""),"",SUMIFS(INDEX(Tbl_Marks,MATCH($B20,Tbl_Student_Names,0),),Entry!$A$4:$EP$4,DF$2,Entry!$A$5:$EP$5,DF$1) / SUMIFS(Entry!$C$6:$EP$6,Entry!$C$4:$EP$4,DF$2,Entry!$C$5:$EP$5,DF$1))</f>
        <v/>
      </c>
      <c r="DG20" s="222" t="str">
        <f aca="false">IF(OR($B20="",DG$2=""),"",SUMIFS(INDEX(Tbl_Marks,MATCH($B20,Tbl_Student_Names,0),),Entry!$A$4:$EP$4,DG$2,Entry!$A$5:$EP$5,DG$1) / SUMIFS(Entry!$C$6:$EP$6,Entry!$C$4:$EP$4,DG$2,Entry!$C$5:$EP$5,DG$1))</f>
        <v/>
      </c>
      <c r="DH20" s="222" t="str">
        <f aca="false">IF(OR($B20="",DH$2=""),"",SUMIFS(INDEX(Tbl_Marks,MATCH($B20,Tbl_Student_Names,0),),Entry!$A$4:$EP$4,DH$2,Entry!$A$5:$EP$5,DH$1) / SUMIFS(Entry!$C$6:$EP$6,Entry!$C$4:$EP$4,DH$2,Entry!$C$5:$EP$5,DH$1))</f>
        <v/>
      </c>
      <c r="DI20" s="222" t="str">
        <f aca="false">IF(OR($B20="",DI$2=""),"",SUMIFS(INDEX(Tbl_Marks,MATCH($B20,Tbl_Student_Names,0),),Entry!$A$4:$EP$4,DI$2,Entry!$A$5:$EP$5,DI$1) / SUMIFS(Entry!$C$6:$EP$6,Entry!$C$4:$EP$4,DI$2,Entry!$C$5:$EP$5,DI$1))</f>
        <v/>
      </c>
      <c r="DJ20" s="222" t="str">
        <f aca="false">IF(OR($B20="",DJ$2=""),"",SUMIFS(INDEX(Tbl_Marks,MATCH($B20,Tbl_Student_Names,0),),Entry!$A$4:$EP$4,DJ$2,Entry!$A$5:$EP$5,DJ$1) / SUMIFS(Entry!$C$6:$EP$6,Entry!$C$4:$EP$4,DJ$2,Entry!$C$5:$EP$5,DJ$1))</f>
        <v/>
      </c>
      <c r="DK20" s="222" t="str">
        <f aca="false">IF(OR($B20="",DK$2=""),"",SUMIFS(INDEX(Tbl_Marks,MATCH($B20,Tbl_Student_Names,0),),Entry!$A$4:$EP$4,DK$2,Entry!$A$5:$EP$5,DK$1) / SUMIFS(Entry!$C$6:$EP$6,Entry!$C$4:$EP$4,DK$2,Entry!$C$5:$EP$5,DK$1))</f>
        <v/>
      </c>
      <c r="DL20" s="222" t="str">
        <f aca="false">IF(OR($B20="",DL$2=""),"",SUMIFS(INDEX(Tbl_Marks,MATCH($B20,Tbl_Student_Names,0),),Entry!$A$4:$EP$4,DL$2,Entry!$A$5:$EP$5,DL$1) / SUMIFS(Entry!$C$6:$EP$6,Entry!$C$4:$EP$4,DL$2,Entry!$C$5:$EP$5,DL$1))</f>
        <v/>
      </c>
      <c r="DM20" s="222" t="str">
        <f aca="false">IF(OR($B20="",DM$2=""),"",SUMIFS(INDEX(Tbl_Marks,MATCH($B20,Tbl_Student_Names,0),),Entry!$A$4:$EP$4,DM$2,Entry!$A$5:$EP$5,DM$1) / SUMIFS(Entry!$C$6:$EP$6,Entry!$C$4:$EP$4,DM$2,Entry!$C$5:$EP$5,DM$1))</f>
        <v/>
      </c>
      <c r="DN20" s="222" t="str">
        <f aca="false">IF(OR($B20="",DN$2=""),"",SUMIFS(INDEX(Tbl_Marks,MATCH($B20,Tbl_Student_Names,0),),Entry!$A$4:$EP$4,DN$2,Entry!$A$5:$EP$5,DN$1) / SUMIFS(Entry!$C$6:$EP$6,Entry!$C$4:$EP$4,DN$2,Entry!$C$5:$EP$5,DN$1))</f>
        <v/>
      </c>
      <c r="DO20" s="222" t="str">
        <f aca="false">IF(OR($B20="",DO$2=""),"",SUMIFS(INDEX(Tbl_Marks,MATCH($B20,Tbl_Student_Names,0),),Entry!$A$4:$EP$4,DO$2,Entry!$A$5:$EP$5,DO$1) / SUMIFS(Entry!$C$6:$EP$6,Entry!$C$4:$EP$4,DO$2,Entry!$C$5:$EP$5,DO$1))</f>
        <v/>
      </c>
      <c r="DP20" s="222" t="str">
        <f aca="false">IF(OR($B20="",DP$2=""),"",SUMIFS(INDEX(Tbl_Marks,MATCH($B20,Tbl_Student_Names,0),),Entry!$A$4:$EP$4,DP$2,Entry!$A$5:$EP$5,DP$1) / SUMIFS(Entry!$C$6:$EP$6,Entry!$C$4:$EP$4,DP$2,Entry!$C$5:$EP$5,DP$1))</f>
        <v/>
      </c>
      <c r="DQ20" s="222" t="str">
        <f aca="false">IF(OR($B20="",DQ$2=""),"",SUMIFS(INDEX(Tbl_Marks,MATCH($B20,Tbl_Student_Names,0),),Entry!$A$4:$EP$4,DQ$2,Entry!$A$5:$EP$5,DQ$1) / SUMIFS(Entry!$C$6:$EP$6,Entry!$C$4:$EP$4,DQ$2,Entry!$C$5:$EP$5,DQ$1))</f>
        <v/>
      </c>
      <c r="DR20" s="222" t="str">
        <f aca="false">IF(OR($B20="",DR$2=""),"",SUMIFS(INDEX(Tbl_Marks,MATCH($B20,Tbl_Student_Names,0),),Entry!$A$4:$EP$4,DR$2,Entry!$A$5:$EP$5,DR$1) / SUMIFS(Entry!$C$6:$EP$6,Entry!$C$4:$EP$4,DR$2,Entry!$C$5:$EP$5,DR$1))</f>
        <v/>
      </c>
      <c r="DS20" s="222" t="str">
        <f aca="false">IF(OR($B20="",DS$2=""),"",SUMIFS(INDEX(Tbl_Marks,MATCH($B20,Tbl_Student_Names,0),),Entry!$A$4:$EP$4,DS$2,Entry!$A$5:$EP$5,DS$1) / SUMIFS(Entry!$C$6:$EP$6,Entry!$C$4:$EP$4,DS$2,Entry!$C$5:$EP$5,DS$1))</f>
        <v/>
      </c>
      <c r="DT20" s="222" t="str">
        <f aca="false">IF(OR($B20="",DT$2=""),"",SUMIFS(INDEX(Tbl_Marks,MATCH($B20,Tbl_Student_Names,0),),Entry!$A$4:$EP$4,DT$2,Entry!$A$5:$EP$5,DT$1) / SUMIFS(Entry!$C$6:$EP$6,Entry!$C$4:$EP$4,DT$2,Entry!$C$5:$EP$5,DT$1))</f>
        <v/>
      </c>
      <c r="DU20" s="222" t="str">
        <f aca="false">IF(OR($B20="",DU$2=""),"",SUMIFS(INDEX(Tbl_Marks,MATCH($B20,Tbl_Student_Names,0),),Entry!$A$4:$EP$4,DU$2,Entry!$A$5:$EP$5,DU$1) / SUMIFS(Entry!$C$6:$EP$6,Entry!$C$4:$EP$4,DU$2,Entry!$C$5:$EP$5,DU$1))</f>
        <v/>
      </c>
      <c r="DV20" s="222" t="str">
        <f aca="false">IF(OR($B20="",DV$2=""),"",SUMIFS(INDEX(Tbl_Marks,MATCH($B20,Tbl_Student_Names,0),),Entry!$A$4:$EP$4,DV$2,Entry!$A$5:$EP$5,DV$1) / SUMIFS(Entry!$C$6:$EP$6,Entry!$C$4:$EP$4,DV$2,Entry!$C$5:$EP$5,DV$1))</f>
        <v/>
      </c>
      <c r="DW20" s="222" t="str">
        <f aca="false">IF(OR($B20="",DW$2=""),"",SUMIFS(INDEX(Tbl_Marks,MATCH($B20,Tbl_Student_Names,0),),Entry!$A$4:$EP$4,DW$2,Entry!$A$5:$EP$5,DW$1) / SUMIFS(Entry!$C$6:$EP$6,Entry!$C$4:$EP$4,DW$2,Entry!$C$5:$EP$5,DW$1))</f>
        <v/>
      </c>
      <c r="DX20" s="222" t="str">
        <f aca="false">IF(OR($B20="",DX$2=""),"",SUMIFS(INDEX(Tbl_Marks,MATCH($B20,Tbl_Student_Names,0),),Entry!$A$4:$EP$4,DX$2,Entry!$A$5:$EP$5,DX$1) / SUMIFS(Entry!$C$6:$EP$6,Entry!$C$4:$EP$4,DX$2,Entry!$C$5:$EP$5,DX$1))</f>
        <v/>
      </c>
      <c r="DY20" s="222" t="str">
        <f aca="false">IF(OR($B20="",DY$2=""),"",SUMIFS(INDEX(Tbl_Marks,MATCH($B20,Tbl_Student_Names,0),),Entry!$A$4:$EP$4,DY$2,Entry!$A$5:$EP$5,DY$1) / SUMIFS(Entry!$C$6:$EP$6,Entry!$C$4:$EP$4,DY$2,Entry!$C$5:$EP$5,DY$1))</f>
        <v/>
      </c>
      <c r="DZ20" s="222" t="str">
        <f aca="false">IF(OR($B20="",DZ$2=""),"",SUMIFS(INDEX(Tbl_Marks,MATCH($B20,Tbl_Student_Names,0),),Entry!$A$4:$EP$4,DZ$2,Entry!$A$5:$EP$5,DZ$1) / SUMIFS(Entry!$C$6:$EP$6,Entry!$C$4:$EP$4,DZ$2,Entry!$C$5:$EP$5,DZ$1))</f>
        <v/>
      </c>
      <c r="EA20" s="222" t="str">
        <f aca="false">IF(OR($B20="",EA$2=""),"",SUMIFS(INDEX(Tbl_Marks,MATCH($B20,Tbl_Student_Names,0),),Entry!$A$4:$EP$4,EA$2,Entry!$A$5:$EP$5,EA$1) / SUMIFS(Entry!$C$6:$EP$6,Entry!$C$4:$EP$4,EA$2,Entry!$C$5:$EP$5,EA$1))</f>
        <v/>
      </c>
      <c r="EB20" s="222" t="str">
        <f aca="false">IF(OR($B20="",EB$2=""),"",SUMIFS(INDEX(Tbl_Marks,MATCH($B20,Tbl_Student_Names,0),),Entry!$A$4:$EP$4,EB$2,Entry!$A$5:$EP$5,EB$1) / SUMIFS(Entry!$C$6:$EP$6,Entry!$C$4:$EP$4,EB$2,Entry!$C$5:$EP$5,EB$1))</f>
        <v/>
      </c>
      <c r="EC20" s="222" t="str">
        <f aca="false">IF(OR($B20="",EC$2=""),"",SUMIFS(INDEX(Tbl_Marks,MATCH($B20,Tbl_Student_Names,0),),Entry!$A$4:$EP$4,EC$2,Entry!$A$5:$EP$5,EC$1) / SUMIFS(Entry!$C$6:$EP$6,Entry!$C$4:$EP$4,EC$2,Entry!$C$5:$EP$5,EC$1))</f>
        <v/>
      </c>
      <c r="ED20" s="222" t="str">
        <f aca="false">IF(OR($B20="",ED$2=""),"",SUMIFS(INDEX(Tbl_Marks,MATCH($B20,Tbl_Student_Names,0),),Entry!$A$4:$EP$4,ED$2,Entry!$A$5:$EP$5,ED$1) / SUMIFS(Entry!$C$6:$EP$6,Entry!$C$4:$EP$4,ED$2,Entry!$C$5:$EP$5,ED$1))</f>
        <v/>
      </c>
      <c r="EE20" s="222" t="str">
        <f aca="false">IF(OR($B20="",EE$2=""),"",SUMIFS(INDEX(Tbl_Marks,MATCH($B20,Tbl_Student_Names,0),),Entry!$A$4:$EP$4,EE$2,Entry!$A$5:$EP$5,EE$1) / SUMIFS(Entry!$C$6:$EP$6,Entry!$C$4:$EP$4,EE$2,Entry!$C$5:$EP$5,EE$1))</f>
        <v/>
      </c>
      <c r="EF20" s="222" t="str">
        <f aca="false">IF(OR($B20="",EF$2=""),"",SUMIFS(INDEX(Tbl_Marks,MATCH($B20,Tbl_Student_Names,0),),Entry!$A$4:$EP$4,EF$2,Entry!$A$5:$EP$5,EF$1) / SUMIFS(Entry!$C$6:$EP$6,Entry!$C$4:$EP$4,EF$2,Entry!$C$5:$EP$5,EF$1))</f>
        <v/>
      </c>
      <c r="EG20" s="222" t="str">
        <f aca="false">IF(OR($B20="",EG$2=""),"",SUMIFS(INDEX(Tbl_Marks,MATCH($B20,Tbl_Student_Names,0),),Entry!$A$4:$EP$4,EG$2,Entry!$A$5:$EP$5,EG$1) / SUMIFS(Entry!$C$6:$EP$6,Entry!$C$4:$EP$4,EG$2,Entry!$C$5:$EP$5,EG$1))</f>
        <v/>
      </c>
      <c r="EH20" s="222" t="str">
        <f aca="false">IF(OR($B20="",EH$2=""),"",SUMIFS(INDEX(Tbl_Marks,MATCH($B20,Tbl_Student_Names,0),),Entry!$A$4:$EP$4,EH$2,Entry!$A$5:$EP$5,EH$1) / SUMIFS(Entry!$C$6:$EP$6,Entry!$C$4:$EP$4,EH$2,Entry!$C$5:$EP$5,EH$1))</f>
        <v/>
      </c>
      <c r="EI20" s="222" t="str">
        <f aca="false">IF(OR($B20="",EI$2=""),"",SUMIFS(INDEX(Tbl_Marks,MATCH($B20,Tbl_Student_Names,0),),Entry!$A$4:$EP$4,EI$2,Entry!$A$5:$EP$5,EI$1) / SUMIFS(Entry!$C$6:$EP$6,Entry!$C$4:$EP$4,EI$2,Entry!$C$5:$EP$5,EI$1))</f>
        <v/>
      </c>
      <c r="EJ20" s="222" t="str">
        <f aca="false">IF(OR($B20="",EJ$2=""),"",SUMIFS(INDEX(Tbl_Marks,MATCH($B20,Tbl_Student_Names,0),),Entry!$A$4:$EP$4,EJ$2,Entry!$A$5:$EP$5,EJ$1) / SUMIFS(Entry!$C$6:$EP$6,Entry!$C$4:$EP$4,EJ$2,Entry!$C$5:$EP$5,EJ$1))</f>
        <v/>
      </c>
      <c r="EK20" s="222" t="str">
        <f aca="false">IF(OR($B20="",EK$2=""),"",SUMIFS(INDEX(Tbl_Marks,MATCH($B20,Tbl_Student_Names,0),),Entry!$A$4:$EP$4,EK$2,Entry!$A$5:$EP$5,EK$1) / SUMIFS(Entry!$C$6:$EP$6,Entry!$C$4:$EP$4,EK$2,Entry!$C$5:$EP$5,EK$1))</f>
        <v/>
      </c>
      <c r="EL20" s="222" t="str">
        <f aca="false">IF(OR($B20="",EL$2=""),"",SUMIFS(INDEX(Tbl_Marks,MATCH($B20,Tbl_Student_Names,0),),Entry!$A$4:$EP$4,EL$2,Entry!$A$5:$EP$5,EL$1) / SUMIFS(Entry!$C$6:$EP$6,Entry!$C$4:$EP$4,EL$2,Entry!$C$5:$EP$5,EL$1))</f>
        <v/>
      </c>
      <c r="EM20" s="222" t="str">
        <f aca="false">IF(OR($B20="",EM$2=""),"",SUMIFS(INDEX(Tbl_Marks,MATCH($B20,Tbl_Student_Names,0),),Entry!$A$4:$EP$4,EM$2,Entry!$A$5:$EP$5,EM$1) / SUMIFS(Entry!$C$6:$EP$6,Entry!$C$4:$EP$4,EM$2,Entry!$C$5:$EP$5,EM$1))</f>
        <v/>
      </c>
      <c r="EN20" s="222" t="str">
        <f aca="false">IF(OR($B20="",EN$2=""),"",SUMIFS(INDEX(Tbl_Marks,MATCH($B20,Tbl_Student_Names,0),),Entry!$A$4:$EP$4,EN$2,Entry!$A$5:$EP$5,EN$1) / SUMIFS(Entry!$C$6:$EP$6,Entry!$C$4:$EP$4,EN$2,Entry!$C$5:$EP$5,EN$1))</f>
        <v/>
      </c>
      <c r="EO20" s="222" t="str">
        <f aca="false">IF(OR($B20="",EO$2=""),"",SUMIFS(INDEX(Tbl_Marks,MATCH($B20,Tbl_Student_Names,0),),Entry!$A$4:$EP$4,EO$2,Entry!$A$5:$EP$5,EO$1) / SUMIFS(Entry!$C$6:$EP$6,Entry!$C$4:$EP$4,EO$2,Entry!$C$5:$EP$5,EO$1))</f>
        <v/>
      </c>
      <c r="EP20" s="222" t="str">
        <f aca="false">IF(OR($B20="",EP$2=""),"",SUMIFS(INDEX(Tbl_Marks,MATCH($B20,Tbl_Student_Names,0),),Entry!$A$4:$EP$4,EP$2,Entry!$A$5:$EP$5,EP$1) / SUMIFS(Entry!$C$6:$EP$6,Entry!$C$4:$EP$4,EP$2,Entry!$C$5:$EP$5,EP$1))</f>
        <v/>
      </c>
      <c r="EQ20" s="222" t="str">
        <f aca="false">IF(OR($B20="",EQ$2=""),"",SUMIFS(INDEX(Tbl_Marks,MATCH($B20,Tbl_Student_Names,0),),Entry!$A$4:$EP$4,EQ$2,Entry!$A$5:$EP$5,EQ$1) / SUMIFS(Entry!$C$6:$EP$6,Entry!$C$4:$EP$4,EQ$2,Entry!$C$5:$EP$5,EQ$1))</f>
        <v/>
      </c>
      <c r="ER20" s="222" t="str">
        <f aca="false">IF(OR($B20="",ER$2=""),"",SUMIFS(INDEX(Tbl_Marks,MATCH($B20,Tbl_Student_Names,0),),Entry!$A$4:$EP$4,ER$2,Entry!$A$5:$EP$5,ER$1) / SUMIFS(Entry!$C$6:$EP$6,Entry!$C$4:$EP$4,ER$2,Entry!$C$5:$EP$5,ER$1))</f>
        <v/>
      </c>
      <c r="ES20" s="222" t="str">
        <f aca="false">IF(OR($B20="",ES$2=""),"",SUMIFS(INDEX(Tbl_Marks,MATCH($B20,Tbl_Student_Names,0),),Entry!$A$4:$EP$4,ES$2,Entry!$A$5:$EP$5,ES$1) / SUMIFS(Entry!$C$6:$EP$6,Entry!$C$4:$EP$4,ES$2,Entry!$C$5:$EP$5,ES$1))</f>
        <v/>
      </c>
      <c r="ET20" s="222" t="str">
        <f aca="false">IF(OR($B20="",ET$2=""),"",SUMIFS(INDEX(Tbl_Marks,MATCH($B20,Tbl_Student_Names,0),),Entry!$A$4:$EP$4,ET$2,Entry!$A$5:$EP$5,ET$1) / SUMIFS(Entry!$C$6:$EP$6,Entry!$C$4:$EP$4,ET$2,Entry!$C$5:$EP$5,ET$1))</f>
        <v/>
      </c>
      <c r="EU20" s="222" t="str">
        <f aca="false">IF(OR($B20="",EU$2=""),"",SUMIFS(INDEX(Tbl_Marks,MATCH($B20,Tbl_Student_Names,0),),Entry!$A$4:$EP$4,EU$2,Entry!$A$5:$EP$5,EU$1) / SUMIFS(Entry!$C$6:$EP$6,Entry!$C$4:$EP$4,EU$2,Entry!$C$5:$EP$5,EU$1))</f>
        <v/>
      </c>
      <c r="EV20" s="222" t="str">
        <f aca="false">IF(OR($B20="",EV$2=""),"",SUMIFS(INDEX(Tbl_Marks,MATCH($B20,Tbl_Student_Names,0),),Entry!$A$4:$EP$4,EV$2,Entry!$A$5:$EP$5,EV$1) / SUMIFS(Entry!$C$6:$EP$6,Entry!$C$4:$EP$4,EV$2,Entry!$C$5:$EP$5,EV$1))</f>
        <v/>
      </c>
      <c r="EW20" s="222" t="str">
        <f aca="false">IF(OR($B20="",EW$2=""),"",SUMIFS(INDEX(Tbl_Marks,MATCH($B20,Tbl_Student_Names,0),),Entry!$A$4:$EP$4,EW$2,Entry!$A$5:$EP$5,EW$1) / SUMIFS(Entry!$C$6:$EP$6,Entry!$C$4:$EP$4,EW$2,Entry!$C$5:$EP$5,EW$1))</f>
        <v/>
      </c>
      <c r="EX20" s="222" t="str">
        <f aca="false">IF(OR($B20="",EX$2=""),"",SUMIFS(INDEX(Tbl_Marks,MATCH($B20,Tbl_Student_Names,0),),Entry!$A$4:$EP$4,EX$2,Entry!$A$5:$EP$5,EX$1) / SUMIFS(Entry!$C$6:$EP$6,Entry!$C$4:$EP$4,EX$2,Entry!$C$5:$EP$5,EX$1))</f>
        <v/>
      </c>
      <c r="EY20" s="222" t="str">
        <f aca="false">IF(OR($B20="",EY$2=""),"",SUMIFS(INDEX(Tbl_Marks,MATCH($B20,Tbl_Student_Names,0),),Entry!$A$4:$EP$4,EY$2,Entry!$A$5:$EP$5,EY$1) / SUMIFS(Entry!$C$6:$EP$6,Entry!$C$4:$EP$4,EY$2,Entry!$C$5:$EP$5,EY$1))</f>
        <v/>
      </c>
      <c r="EZ20" s="222" t="str">
        <f aca="false">IF(OR($B20="",EZ$2=""),"",SUMIFS(INDEX(Tbl_Marks,MATCH($B20,Tbl_Student_Names,0),),Entry!$A$4:$EP$4,EZ$2,Entry!$A$5:$EP$5,EZ$1) / SUMIFS(Entry!$C$6:$EP$6,Entry!$C$4:$EP$4,EZ$2,Entry!$C$5:$EP$5,EZ$1))</f>
        <v/>
      </c>
      <c r="FA20" s="222" t="str">
        <f aca="false">IF(OR($B20="",FA$2=""),"",SUMIFS(INDEX(Tbl_Marks,MATCH($B20,Tbl_Student_Names,0),),Entry!$A$4:$EP$4,FA$2,Entry!$A$5:$EP$5,FA$1) / SUMIFS(Entry!$C$6:$EP$6,Entry!$C$4:$EP$4,FA$2,Entry!$C$5:$EP$5,FA$1))</f>
        <v/>
      </c>
      <c r="FB20" s="222" t="str">
        <f aca="false">IF(OR($B20="",FB$2=""),"",SUMIFS(INDEX(Tbl_Marks,MATCH($B20,Tbl_Student_Names,0),),Entry!$A$4:$EP$4,FB$2,Entry!$A$5:$EP$5,FB$1) / SUMIFS(Entry!$C$6:$EP$6,Entry!$C$4:$EP$4,FB$2,Entry!$C$5:$EP$5,FB$1))</f>
        <v/>
      </c>
      <c r="FC20" s="222" t="str">
        <f aca="false">IF(OR($B20="",FC$2=""),"",SUMIFS(INDEX(Tbl_Marks,MATCH($B20,Tbl_Student_Names,0),),Entry!$A$4:$EP$4,FC$2,Entry!$A$5:$EP$5,FC$1) / SUMIFS(Entry!$C$6:$EP$6,Entry!$C$4:$EP$4,FC$2,Entry!$C$5:$EP$5,FC$1))</f>
        <v/>
      </c>
      <c r="FD20" s="222" t="str">
        <f aca="false">IF(OR($B20="",FD$2=""),"",SUMIFS(INDEX(Tbl_Marks,MATCH($B20,Tbl_Student_Names,0),),Entry!$A$4:$EP$4,FD$2,Entry!$A$5:$EP$5,FD$1) / SUMIFS(Entry!$C$6:$EP$6,Entry!$C$4:$EP$4,FD$2,Entry!$C$5:$EP$5,FD$1))</f>
        <v/>
      </c>
      <c r="FE20" s="222" t="str">
        <f aca="false">IF(OR($B20="",FE$2=""),"",SUMIFS(INDEX(Tbl_Marks,MATCH($B20,Tbl_Student_Names,0),),Entry!$A$4:$EP$4,FE$2,Entry!$A$5:$EP$5,FE$1) / SUMIFS(Entry!$C$6:$EP$6,Entry!$C$4:$EP$4,FE$2,Entry!$C$5:$EP$5,FE$1))</f>
        <v/>
      </c>
      <c r="FF20" s="222" t="str">
        <f aca="false">IF(OR($B20="",FF$2=""),"",SUMIFS(INDEX(Tbl_Marks,MATCH($B20,Tbl_Student_Names,0),),Entry!$A$4:$EP$4,FF$2,Entry!$A$5:$EP$5,FF$1) / SUMIFS(Entry!$C$6:$EP$6,Entry!$C$4:$EP$4,FF$2,Entry!$C$5:$EP$5,FF$1))</f>
        <v/>
      </c>
      <c r="FG20" s="222" t="str">
        <f aca="false">IF(OR($B20="",FG$2=""),"",SUMIFS(INDEX(Tbl_Marks,MATCH($B20,Tbl_Student_Names,0),),Entry!$A$4:$EP$4,FG$2,Entry!$A$5:$EP$5,FG$1) / SUMIFS(Entry!$C$6:$EP$6,Entry!$C$4:$EP$4,FG$2,Entry!$C$5:$EP$5,FG$1))</f>
        <v/>
      </c>
      <c r="FH20" s="222" t="str">
        <f aca="false">IF(OR($B20="",FH$2=""),"",SUMIFS(INDEX(Tbl_Marks,MATCH($B20,Tbl_Student_Names,0),),Entry!$A$4:$EP$4,FH$2,Entry!$A$5:$EP$5,FH$1) / SUMIFS(Entry!$C$6:$EP$6,Entry!$C$4:$EP$4,FH$2,Entry!$C$5:$EP$5,FH$1))</f>
        <v/>
      </c>
      <c r="FI20" s="222" t="str">
        <f aca="false">IF(OR($B20="",FI$2=""),"",SUMIFS(INDEX(Tbl_Marks,MATCH($B20,Tbl_Student_Names,0),),Entry!$A$4:$EP$4,FI$2,Entry!$A$5:$EP$5,FI$1) / SUMIFS(Entry!$C$6:$EP$6,Entry!$C$4:$EP$4,FI$2,Entry!$C$5:$EP$5,FI$1))</f>
        <v/>
      </c>
      <c r="FJ20" s="222" t="str">
        <f aca="false">IF(OR($B20="",FJ$2=""),"",SUMIFS(INDEX(Tbl_Marks,MATCH($B20,Tbl_Student_Names,0),),Entry!$A$4:$EP$4,FJ$2,Entry!$A$5:$EP$5,FJ$1) / SUMIFS(Entry!$C$6:$EP$6,Entry!$C$4:$EP$4,FJ$2,Entry!$C$5:$EP$5,FJ$1))</f>
        <v/>
      </c>
      <c r="FK20" s="222" t="str">
        <f aca="false">IF(OR($B20="",FK$2=""),"",SUMIFS(INDEX(Tbl_Marks,MATCH($B20,Tbl_Student_Names,0),),Entry!$A$4:$EP$4,FK$2,Entry!$A$5:$EP$5,FK$1) / SUMIFS(Entry!$C$6:$EP$6,Entry!$C$4:$EP$4,FK$2,Entry!$C$5:$EP$5,FK$1))</f>
        <v/>
      </c>
      <c r="FL20" s="222" t="str">
        <f aca="false">IF(OR($B20="",FL$2=""),"",SUMIFS(INDEX(Tbl_Marks,MATCH($B20,Tbl_Student_Names,0),),Entry!$A$4:$EP$4,FL$2,Entry!$A$5:$EP$5,FL$1) / SUMIFS(Entry!$C$6:$EP$6,Entry!$C$4:$EP$4,FL$2,Entry!$C$5:$EP$5,FL$1))</f>
        <v/>
      </c>
      <c r="FM20" s="222" t="str">
        <f aca="false">IF(OR($B20="",FM$2=""),"",SUMIFS(INDEX(Tbl_Marks,MATCH($B20,Tbl_Student_Names,0),),Entry!$A$4:$EP$4,FM$2,Entry!$A$5:$EP$5,FM$1) / SUMIFS(Entry!$C$6:$EP$6,Entry!$C$4:$EP$4,FM$2,Entry!$C$5:$EP$5,FM$1))</f>
        <v/>
      </c>
      <c r="FN20" s="222" t="str">
        <f aca="false">IF(OR($B20="",FN$2=""),"",SUMIFS(INDEX(Tbl_Marks,MATCH($B20,Tbl_Student_Names,0),),Entry!$A$4:$EP$4,FN$2,Entry!$A$5:$EP$5,FN$1) / SUMIFS(Entry!$C$6:$EP$6,Entry!$C$4:$EP$4,FN$2,Entry!$C$5:$EP$5,FN$1))</f>
        <v/>
      </c>
      <c r="FO20" s="222" t="str">
        <f aca="false">IF(OR($B20="",FO$2=""),"",SUMIFS(INDEX(Tbl_Marks,MATCH($B20,Tbl_Student_Names,0),),Entry!$A$4:$EP$4,FO$2,Entry!$A$5:$EP$5,FO$1) / SUMIFS(Entry!$C$6:$EP$6,Entry!$C$4:$EP$4,FO$2,Entry!$C$5:$EP$5,FO$1))</f>
        <v/>
      </c>
      <c r="FP20" s="222" t="str">
        <f aca="false">IF(OR($B20="",FP$2=""),"",SUMIFS(INDEX(Tbl_Marks,MATCH($B20,Tbl_Student_Names,0),),Entry!$A$4:$EP$4,FP$2,Entry!$A$5:$EP$5,FP$1) / SUMIFS(Entry!$C$6:$EP$6,Entry!$C$4:$EP$4,FP$2,Entry!$C$5:$EP$5,FP$1))</f>
        <v/>
      </c>
      <c r="FQ20" s="222" t="str">
        <f aca="false">IF(OR($B20="",FQ$2=""),"",SUMIFS(INDEX(Tbl_Marks,MATCH($B20,Tbl_Student_Names,0),),Entry!$A$4:$EP$4,FQ$2,Entry!$A$5:$EP$5,FQ$1) / SUMIFS(Entry!$C$6:$EP$6,Entry!$C$4:$EP$4,FQ$2,Entry!$C$5:$EP$5,FQ$1))</f>
        <v/>
      </c>
      <c r="FR20" s="222" t="str">
        <f aca="false">IF(OR($B20="",FR$2=""),"",SUMIFS(INDEX(Tbl_Marks,MATCH($B20,Tbl_Student_Names,0),),Entry!$A$4:$EP$4,FR$2,Entry!$A$5:$EP$5,FR$1) / SUMIFS(Entry!$C$6:$EP$6,Entry!$C$4:$EP$4,FR$2,Entry!$C$5:$EP$5,FR$1))</f>
        <v/>
      </c>
      <c r="FS20" s="222" t="str">
        <f aca="false">IF(OR($B20="",FS$2=""),"",SUMIFS(INDEX(Tbl_Marks,MATCH($B20,Tbl_Student_Names,0),),Entry!$A$4:$EP$4,FS$2,Entry!$A$5:$EP$5,FS$1) / SUMIFS(Entry!$C$6:$EP$6,Entry!$C$4:$EP$4,FS$2,Entry!$C$5:$EP$5,FS$1))</f>
        <v/>
      </c>
      <c r="FT20" s="222" t="str">
        <f aca="false">IF(OR($B20="",FT$2=""),"",SUMIFS(INDEX(Tbl_Marks,MATCH($B20,Tbl_Student_Names,0),),Entry!$A$4:$EP$4,FT$2,Entry!$A$5:$EP$5,FT$1) / SUMIFS(Entry!$C$6:$EP$6,Entry!$C$4:$EP$4,FT$2,Entry!$C$5:$EP$5,FT$1))</f>
        <v/>
      </c>
      <c r="FU20" s="222" t="str">
        <f aca="false">IF(OR($B20="",FU$2=""),"",SUMIFS(INDEX(Tbl_Marks,MATCH($B20,Tbl_Student_Names,0),),Entry!$A$4:$EP$4,FU$2,Entry!$A$5:$EP$5,FU$1) / SUMIFS(Entry!$C$6:$EP$6,Entry!$C$4:$EP$4,FU$2,Entry!$C$5:$EP$5,FU$1))</f>
        <v/>
      </c>
      <c r="FV20" s="222" t="str">
        <f aca="false">IF(OR($B20="",FV$2=""),"",SUMIFS(INDEX(Tbl_Marks,MATCH($B20,Tbl_Student_Names,0),),Entry!$A$4:$EP$4,FV$2,Entry!$A$5:$EP$5,FV$1) / SUMIFS(Entry!$C$6:$EP$6,Entry!$C$4:$EP$4,FV$2,Entry!$C$5:$EP$5,FV$1))</f>
        <v/>
      </c>
      <c r="FW20" s="222" t="str">
        <f aca="false">IF(OR($B20="",FW$2=""),"",SUMIFS(INDEX(Tbl_Marks,MATCH($B20,Tbl_Student_Names,0),),Entry!$A$4:$EP$4,FW$2,Entry!$A$5:$EP$5,FW$1) / SUMIFS(Entry!$C$6:$EP$6,Entry!$C$4:$EP$4,FW$2,Entry!$C$5:$EP$5,FW$1))</f>
        <v/>
      </c>
      <c r="FX20" s="222" t="str">
        <f aca="false">IF(OR($B20="",FX$2=""),"",SUMIFS(INDEX(Tbl_Marks,MATCH($B20,Tbl_Student_Names,0),),Entry!$A$4:$EP$4,FX$2,Entry!$A$5:$EP$5,FX$1) / SUMIFS(Entry!$C$6:$EP$6,Entry!$C$4:$EP$4,FX$2,Entry!$C$5:$EP$5,FX$1))</f>
        <v/>
      </c>
      <c r="FY20" s="222" t="str">
        <f aca="false">IF(OR($B20="",FY$2=""),"",SUMIFS(INDEX(Tbl_Marks,MATCH($B20,Tbl_Student_Names,0),),Entry!$A$4:$EP$4,FY$2,Entry!$A$5:$EP$5,FY$1) / SUMIFS(Entry!$C$6:$EP$6,Entry!$C$4:$EP$4,FY$2,Entry!$C$5:$EP$5,FY$1))</f>
        <v/>
      </c>
      <c r="FZ20" s="222" t="str">
        <f aca="false">IF(OR($B20="",FZ$2=""),"",SUMIFS(INDEX(Tbl_Marks,MATCH($B20,Tbl_Student_Names,0),),Entry!$A$4:$EP$4,FZ$2,Entry!$A$5:$EP$5,FZ$1) / SUMIFS(Entry!$C$6:$EP$6,Entry!$C$4:$EP$4,FZ$2,Entry!$C$5:$EP$5,FZ$1))</f>
        <v/>
      </c>
      <c r="GA20" s="222" t="str">
        <f aca="false">IF(OR($B20="",GA$2=""),"",SUMIFS(INDEX(Tbl_Marks,MATCH($B20,Tbl_Student_Names,0),),Entry!$A$4:$EP$4,GA$2,Entry!$A$5:$EP$5,GA$1) / SUMIFS(Entry!$C$6:$EP$6,Entry!$C$4:$EP$4,GA$2,Entry!$C$5:$EP$5,GA$1))</f>
        <v/>
      </c>
      <c r="GB20" s="222" t="str">
        <f aca="false">IF(OR($B20="",GB$2=""),"",SUMIFS(INDEX(Tbl_Marks,MATCH($B20,Tbl_Student_Names,0),),Entry!$A$4:$EP$4,GB$2,Entry!$A$5:$EP$5,GB$1) / SUMIFS(Entry!$C$6:$EP$6,Entry!$C$4:$EP$4,GB$2,Entry!$C$5:$EP$5,GB$1))</f>
        <v/>
      </c>
      <c r="GC20" s="222" t="str">
        <f aca="false">IF(OR($B20="",GC$2=""),"",SUMIFS(INDEX(Tbl_Marks,MATCH($B20,Tbl_Student_Names,0),),Entry!$A$4:$EP$4,GC$2,Entry!$A$5:$EP$5,GC$1) / SUMIFS(Entry!$C$6:$EP$6,Entry!$C$4:$EP$4,GC$2,Entry!$C$5:$EP$5,GC$1))</f>
        <v/>
      </c>
      <c r="GD20" s="222" t="str">
        <f aca="false">IF(OR($B20="",GD$2=""),"",SUMIFS(INDEX(Tbl_Marks,MATCH($B20,Tbl_Student_Names,0),),Entry!$A$4:$EP$4,GD$2,Entry!$A$5:$EP$5,GD$1) / SUMIFS(Entry!$C$6:$EP$6,Entry!$C$4:$EP$4,GD$2,Entry!$C$5:$EP$5,GD$1))</f>
        <v/>
      </c>
      <c r="GE20" s="222" t="str">
        <f aca="false">IF(OR($B20="",GE$2=""),"",SUMIFS(INDEX(Tbl_Marks,MATCH($B20,Tbl_Student_Names,0),),Entry!$A$4:$EP$4,GE$2,Entry!$A$5:$EP$5,GE$1) / SUMIFS(Entry!$C$6:$EP$6,Entry!$C$4:$EP$4,GE$2,Entry!$C$5:$EP$5,GE$1))</f>
        <v/>
      </c>
      <c r="GF20" s="222" t="str">
        <f aca="false">IF(OR($B20="",GF$2=""),"",SUMIFS(INDEX(Tbl_Marks,MATCH($B20,Tbl_Student_Names,0),),Entry!$A$4:$EP$4,GF$2,Entry!$A$5:$EP$5,GF$1) / SUMIFS(Entry!$C$6:$EP$6,Entry!$C$4:$EP$4,GF$2,Entry!$C$5:$EP$5,GF$1))</f>
        <v/>
      </c>
      <c r="GG20" s="222" t="str">
        <f aca="false">IF(OR($B20="",GG$2=""),"",SUMIFS(INDEX(Tbl_Marks,MATCH($B20,Tbl_Student_Names,0),),Entry!$A$4:$EP$4,GG$2,Entry!$A$5:$EP$5,GG$1) / SUMIFS(Entry!$C$6:$EP$6,Entry!$C$4:$EP$4,GG$2,Entry!$C$5:$EP$5,GG$1))</f>
        <v/>
      </c>
      <c r="GH20" s="222" t="str">
        <f aca="false">IF(OR($B20="",GH$2=""),"",SUMIFS(INDEX(Tbl_Marks,MATCH($B20,Tbl_Student_Names,0),),Entry!$A$4:$EP$4,GH$2,Entry!$A$5:$EP$5,GH$1) / SUMIFS(Entry!$C$6:$EP$6,Entry!$C$4:$EP$4,GH$2,Entry!$C$5:$EP$5,GH$1))</f>
        <v/>
      </c>
      <c r="GI20" s="222" t="str">
        <f aca="false">IF(OR($B20="",GI$2=""),"",SUMIFS(INDEX(Tbl_Marks,MATCH($B20,Tbl_Student_Names,0),),Entry!$A$4:$EP$4,GI$2,Entry!$A$5:$EP$5,GI$1) / SUMIFS(Entry!$C$6:$EP$6,Entry!$C$4:$EP$4,GI$2,Entry!$C$5:$EP$5,GI$1))</f>
        <v/>
      </c>
      <c r="GJ20" s="222" t="str">
        <f aca="false">IF(OR($B20="",GJ$2=""),"",SUMIFS(INDEX(Tbl_Marks,MATCH($B20,Tbl_Student_Names,0),),Entry!$A$4:$EP$4,GJ$2,Entry!$A$5:$EP$5,GJ$1) / SUMIFS(Entry!$C$6:$EP$6,Entry!$C$4:$EP$4,GJ$2,Entry!$C$5:$EP$5,GJ$1))</f>
        <v/>
      </c>
      <c r="GK20" s="222" t="str">
        <f aca="false">IF(OR($B20="",GK$2=""),"",SUMIFS(INDEX(Tbl_Marks,MATCH($B20,Tbl_Student_Names,0),),Entry!$A$4:$EP$4,GK$2,Entry!$A$5:$EP$5,GK$1) / SUMIFS(Entry!$C$6:$EP$6,Entry!$C$4:$EP$4,GK$2,Entry!$C$5:$EP$5,GK$1))</f>
        <v/>
      </c>
      <c r="GL20" s="222" t="str">
        <f aca="false">IF(OR($B20="",GL$2=""),"",SUMIFS(INDEX(Tbl_Marks,MATCH($B20,Tbl_Student_Names,0),),Entry!$A$4:$EP$4,GL$2,Entry!$A$5:$EP$5,GL$1) / SUMIFS(Entry!$C$6:$EP$6,Entry!$C$4:$EP$4,GL$2,Entry!$C$5:$EP$5,GL$1))</f>
        <v/>
      </c>
      <c r="GM20" s="222" t="str">
        <f aca="false">IF(OR($B20="",GM$2=""),"",SUMIFS(INDEX(Tbl_Marks,MATCH($B20,Tbl_Student_Names,0),),Entry!$A$4:$EP$4,GM$2,Entry!$A$5:$EP$5,GM$1) / SUMIFS(Entry!$C$6:$EP$6,Entry!$C$4:$EP$4,GM$2,Entry!$C$5:$EP$5,GM$1))</f>
        <v/>
      </c>
      <c r="GN20" s="222" t="str">
        <f aca="false">IF(OR($B20="",GN$2=""),"",SUMIFS(INDEX(Tbl_Marks,MATCH($B20,Tbl_Student_Names,0),),Entry!$A$4:$EP$4,GN$2,Entry!$A$5:$EP$5,GN$1) / SUMIFS(Entry!$C$6:$EP$6,Entry!$C$4:$EP$4,GN$2,Entry!$C$5:$EP$5,GN$1))</f>
        <v/>
      </c>
      <c r="GO20" s="222" t="str">
        <f aca="false">IF(OR($B20="",GO$2=""),"",SUMIFS(INDEX(Tbl_Marks,MATCH($B20,Tbl_Student_Names,0),),Entry!$A$4:$EP$4,GO$2,Entry!$A$5:$EP$5,GO$1) / SUMIFS(Entry!$C$6:$EP$6,Entry!$C$4:$EP$4,GO$2,Entry!$C$5:$EP$5,GO$1))</f>
        <v/>
      </c>
      <c r="GP20" s="222" t="str">
        <f aca="false">IF(OR($B20="",GP$2=""),"",SUMIFS(INDEX(Tbl_Marks,MATCH($B20,Tbl_Student_Names,0),),Entry!$A$4:$EP$4,GP$2,Entry!$A$5:$EP$5,GP$1) / SUMIFS(Entry!$C$6:$EP$6,Entry!$C$4:$EP$4,GP$2,Entry!$C$5:$EP$5,GP$1))</f>
        <v/>
      </c>
      <c r="GQ20" s="223" t="str">
        <f aca="false" t="array" ref="GQ20:GQ20">IF(OR(GQ$1="",$B20=""),"",SUMPRODUCT(TRANSPOSE($BC20:$BN20),(Settings!$D$19:$D$30)))</f>
        <v/>
      </c>
      <c r="GR20" s="223" t="str">
        <f aca="false" t="array" ref="GR20:GR20">IF(OR(GR$1="",$B20=""),"",SUMPRODUCT(TRANSPOSE($BO20:$BZ20),(Settings!$D$19:$D$30)))</f>
        <v/>
      </c>
      <c r="GS20" s="223" t="str">
        <f aca="false" t="array" ref="GS20:GS20">IF(OR(GS$1="",$B20=""),"",SUMPRODUCT(TRANSPOSE($CA20:$CL20),(Settings!$D$19:$D$30)))</f>
        <v/>
      </c>
      <c r="GT20" s="223" t="str">
        <f aca="false" t="array" ref="GT20:GT20">IF(OR(GT$1="",$B20=""),"",SUMPRODUCT(TRANSPOSE($CM20:$CX20),(Settings!$D$19:$D$30)))</f>
        <v/>
      </c>
      <c r="GU20" s="223" t="str">
        <f aca="false" t="array" ref="GU20:GU20">IF(OR(GU$1="",$B20=""),"",SUMPRODUCT(TRANSPOSE($CY20:$DJ20),(Settings!$D$19:$D$30)))</f>
        <v/>
      </c>
      <c r="GV20" s="223" t="str">
        <f aca="false" t="array" ref="GV20:GV20">IF(OR(GV$1="",$B20=""),"",SUMPRODUCT(TRANSPOSE($DK20:$DV20),(Settings!$D$19:$D$30)))</f>
        <v/>
      </c>
      <c r="GW20" s="223" t="str">
        <f aca="false" t="array" ref="GW20:GW20">IF(OR(GW$1="",$B20=""),"",SUMPRODUCT(TRANSPOSE($DW20:$EH20),(Settings!$D$19:$D$30)))</f>
        <v/>
      </c>
      <c r="GX20" s="223" t="str">
        <f aca="false" t="array" ref="GX20:GX20">IF(OR(GX$1="",$B20=""),"",SUMPRODUCT(TRANSPOSE($EI20:$ET20),(Settings!$D$19:$D$30)))</f>
        <v/>
      </c>
      <c r="GY20" s="223" t="str">
        <f aca="false" t="array" ref="GY20:GY20">IF(OR(GY$1="",$B20=""),"",SUMPRODUCT(TRANSPOSE($EU20:$FF20),(Settings!$D$19:$D$30)))</f>
        <v/>
      </c>
      <c r="GZ20" s="223" t="str">
        <f aca="false" t="array" ref="GZ20:GZ20">IF(OR(GZ$1="",$B20=""),"",SUMPRODUCT(TRANSPOSE($FG20:$FR20),(Settings!$D$19:$D$30)))</f>
        <v/>
      </c>
      <c r="HA20" s="223" t="str">
        <f aca="false" t="array" ref="HA20:HA20">IF(OR(HA$1="",$B20=""),"",SUMPRODUCT(TRANSPOSE($FS20:$GD20),(Settings!$D$19:$D$30)))</f>
        <v/>
      </c>
      <c r="HB20" s="224" t="str">
        <f aca="false" t="array" ref="HB20:HB20">IF(OR(HB$1="",$B20=""),"",SUMPRODUCT(TRANSPOSE($GE20:$GP20),(Settings!$D$19:$D$30)))</f>
        <v/>
      </c>
      <c r="HC20" s="225"/>
      <c r="HD20" s="222" t="str">
        <f aca="false">IF(OR(HD$2="",$B20=""),"",SUMIFS(INDEX(Tbl_Marks,MATCH($B20,Tbl_Student_Names,0),),Entry!$A$4:$EP$4,HD$2) / SUMIFS(Entry!$C$6:$EP$6,Entry!$C$4:$EP$4,HD$2))</f>
        <v/>
      </c>
      <c r="HE20" s="222" t="str">
        <f aca="false">IF(OR(HE$2="",$B20=""),"",SUMIFS(INDEX(Tbl_Marks,MATCH($B20,Tbl_Student_Names,0),),Entry!$A$4:$EP$4,HE$2) / SUMIFS(Entry!$C$6:$EP$6,Entry!$C$4:$EP$4,HE$2))</f>
        <v/>
      </c>
      <c r="HF20" s="222" t="str">
        <f aca="false">IF(OR(HF$2="",$B20=""),"",SUMIFS(INDEX(Tbl_Marks,MATCH($B20,Tbl_Student_Names,0),),Entry!$A$4:$EP$4,HF$2) / SUMIFS(Entry!$C$6:$EP$6,Entry!$C$4:$EP$4,HF$2))</f>
        <v/>
      </c>
      <c r="HG20" s="222" t="str">
        <f aca="false">IF(OR(HG$2="",$B20=""),"",SUMIFS(INDEX(Tbl_Marks,MATCH($B20,Tbl_Student_Names,0),),Entry!$A$4:$EP$4,HG$2) / SUMIFS(Entry!$C$6:$EP$6,Entry!$C$4:$EP$4,HG$2))</f>
        <v/>
      </c>
      <c r="HH20" s="222" t="str">
        <f aca="false">IF(OR(HH$2="",$B20=""),"",SUMIFS(INDEX(Tbl_Marks,MATCH($B20,Tbl_Student_Names,0),),Entry!$A$4:$EP$4,HH$2) / SUMIFS(Entry!$C$6:$EP$6,Entry!$C$4:$EP$4,HH$2))</f>
        <v/>
      </c>
      <c r="HI20" s="222" t="str">
        <f aca="false">IF(OR(HI$2="",$B20=""),"",SUMIFS(INDEX(Tbl_Marks,MATCH($B20,Tbl_Student_Names,0),),Entry!$A$4:$EP$4,HI$2) / SUMIFS(Entry!$C$6:$EP$6,Entry!$C$4:$EP$4,HI$2))</f>
        <v/>
      </c>
      <c r="HJ20" s="222" t="str">
        <f aca="false">IF(OR(HJ$2="",$B20=""),"",SUMIFS(INDEX(Tbl_Marks,MATCH($B20,Tbl_Student_Names,0),),Entry!$A$4:$EP$4,HJ$2) / SUMIFS(Entry!$C$6:$EP$6,Entry!$C$4:$EP$4,HJ$2))</f>
        <v/>
      </c>
      <c r="HK20" s="222" t="str">
        <f aca="false">IF(OR(HK$2="",$B20=""),"",SUMIFS(INDEX(Tbl_Marks,MATCH($B20,Tbl_Student_Names,0),),Entry!$A$4:$EP$4,HK$2) / SUMIFS(Entry!$C$6:$EP$6,Entry!$C$4:$EP$4,HK$2))</f>
        <v/>
      </c>
      <c r="HL20" s="222" t="str">
        <f aca="false">IF(OR(HL$2="",$B20=""),"",SUMIFS(INDEX(Tbl_Marks,MATCH($B20,Tbl_Student_Names,0),),Entry!$A$4:$EP$4,HL$2) / SUMIFS(Entry!$C$6:$EP$6,Entry!$C$4:$EP$4,HL$2))</f>
        <v/>
      </c>
      <c r="HM20" s="222" t="str">
        <f aca="false">IF(OR(HM$2="",$B20=""),"",SUMIFS(INDEX(Tbl_Marks,MATCH($B20,Tbl_Student_Names,0),),Entry!$A$4:$EP$4,HM$2) / SUMIFS(Entry!$C$6:$EP$6,Entry!$C$4:$EP$4,HM$2))</f>
        <v/>
      </c>
      <c r="HN20" s="222" t="str">
        <f aca="false">IF(OR(HN$2="",$B20=""),"",SUMIFS(INDEX(Tbl_Marks,MATCH($B20,Tbl_Student_Names,0),),Entry!$A$4:$EP$4,HN$2) / SUMIFS(Entry!$C$6:$EP$6,Entry!$C$4:$EP$4,HN$2))</f>
        <v/>
      </c>
      <c r="HO20" s="222" t="str">
        <f aca="false">IF(OR(HO$2="",$B20=""),"",SUMIFS(INDEX(Tbl_Marks,MATCH($B20,Tbl_Student_Names,0),),Entry!$A$4:$EP$4,HO$2) / SUMIFS(Entry!$C$6:$EP$6,Entry!$C$4:$EP$4,HO$2))</f>
        <v/>
      </c>
      <c r="HP20" s="222" t="str">
        <f aca="false">IF($B20="","",AVERAGE($GQ20:$HB20))</f>
        <v/>
      </c>
    </row>
    <row r="21" customFormat="false" ht="15" hidden="false" customHeight="false" outlineLevel="0" collapsed="false">
      <c r="A21" s="201" t="n">
        <f aca="false">INDEX(Tbl_Marks,ROW(A21)-ROW($A$2),1)</f>
        <v>0</v>
      </c>
      <c r="B21" s="201" t="str">
        <f aca="false">IF(LEN(INDEX(Tbl_Marks,ROW(B21)-ROW($B$2),2))=0,"",INDEX(Tbl_Marks,ROW(B21)-ROW($B$2),2))</f>
        <v/>
      </c>
      <c r="C21" s="201" t="str">
        <f aca="false">IF(OR($B21="",C$2=""),"",SUMIF(Entry!$A$4:$EP$4,C$2,INDEX(Tbl_Marks,MATCH($B21,Tbl_Student_Names,0),)))</f>
        <v/>
      </c>
      <c r="D21" s="201" t="str">
        <f aca="false">IF(OR($B21="",D$2=""),"",SUMIF(Entry!$A$4:$EP$4,D$2,INDEX(Tbl_Marks,MATCH($B21,Tbl_Student_Names,0),)))</f>
        <v/>
      </c>
      <c r="E21" s="201" t="str">
        <f aca="false">IF(OR($B21="",E$2=""),"",SUMIF(Entry!$A$4:$EP$4,E$2,INDEX(Tbl_Marks,MATCH($B21,Tbl_Student_Names,0),)))</f>
        <v/>
      </c>
      <c r="F21" s="201" t="str">
        <f aca="false">IF(OR($B21="",F$2=""),"",SUMIF(Entry!$A$4:$EP$4,F$2,INDEX(Tbl_Marks,MATCH($B21,Tbl_Student_Names,0),)))</f>
        <v/>
      </c>
      <c r="G21" s="201" t="str">
        <f aca="false">IF(OR($B21="",G$2=""),"",SUMIF(Entry!$A$4:$EP$4,G$2,INDEX(Tbl_Marks,MATCH($B21,Tbl_Student_Names,0),)))</f>
        <v/>
      </c>
      <c r="H21" s="201" t="str">
        <f aca="false">IF(OR($B21="",H$2=""),"",SUMIF(Entry!$A$4:$EP$4,H$2,INDEX(Tbl_Marks,MATCH($B21,Tbl_Student_Names,0),)))</f>
        <v/>
      </c>
      <c r="I21" s="201" t="str">
        <f aca="false">IF(OR($B21="",I$2=""),"",SUMIF(Entry!$A$4:$EP$4,I$2,INDEX(Tbl_Marks,MATCH($B21,Tbl_Student_Names,0),)))</f>
        <v/>
      </c>
      <c r="J21" s="201" t="str">
        <f aca="false">IF(OR($B21="",J$2=""),"",SUMIF(Entry!$A$4:$EP$4,J$2,INDEX(Tbl_Marks,MATCH($B21,Tbl_Student_Names,0),)))</f>
        <v/>
      </c>
      <c r="K21" s="201" t="str">
        <f aca="false">IF(OR($B21="",K$2=""),"",SUMIF(Entry!$A$4:$EP$4,K$2,INDEX(Tbl_Marks,MATCH($B21,Tbl_Student_Names,0),)))</f>
        <v/>
      </c>
      <c r="L21" s="201" t="str">
        <f aca="false">IF(OR($B21="",L$2=""),"",SUMIF(Entry!$A$4:$EP$4,L$2,INDEX(Tbl_Marks,MATCH($B21,Tbl_Student_Names,0),)))</f>
        <v/>
      </c>
      <c r="M21" s="201" t="str">
        <f aca="false">IF(OR($B21="",M$2=""),"",SUMIF(Entry!$A$4:$EP$4,M$2,INDEX(Tbl_Marks,MATCH($B21,Tbl_Student_Names,0),)))</f>
        <v/>
      </c>
      <c r="N21" s="201" t="str">
        <f aca="false">IF(OR($B21="",N$2=""),"",SUMIF(Entry!$A$4:$EP$4,N$2,INDEX(Tbl_Marks,MATCH($B21,Tbl_Student_Names,0),)))</f>
        <v/>
      </c>
      <c r="O21" s="217" t="str">
        <f aca="false">IF($B21="","",(HP21*Num_Subjects*100))</f>
        <v/>
      </c>
      <c r="P21" s="218" t="str">
        <f aca="false" t="array" ref="P21:P21">IF(OR($B21="",P$2=""),"",IF(MIN(IF(Help_Lookup_Tests=P$2,$BC21:$GP21,""))&gt;=I_PassPercentage,"PASS","FAIL"))</f>
        <v/>
      </c>
      <c r="Q21" s="218" t="str">
        <f aca="false" t="array" ref="Q21:Q21">IF(OR($B21="",Q$2=""),"",IF(MIN(IF(Help_Lookup_Tests=Q$2,$BC21:$GP21,""))&gt;=I_PassPercentage,"PASS","FAIL"))</f>
        <v/>
      </c>
      <c r="R21" s="218" t="str">
        <f aca="false" t="array" ref="R21:R21">IF(OR($B21="",R$2=""),"",IF(MIN(IF(Help_Lookup_Tests=R$2,$BC21:$GP21,""))&gt;=I_PassPercentage,"PASS","FAIL"))</f>
        <v/>
      </c>
      <c r="S21" s="218" t="str">
        <f aca="false" t="array" ref="S21:S21">IF(OR($B21="",S$2=""),"",IF(MIN(IF(Help_Lookup_Tests=S$2,$BC21:$GP21,""))&gt;=I_PassPercentage,"PASS","FAIL"))</f>
        <v/>
      </c>
      <c r="T21" s="218" t="str">
        <f aca="false" t="array" ref="T21:T21">IF(OR($B21="",T$2=""),"",IF(MIN(IF(Help_Lookup_Tests=T$2,$BC21:$GP21,""))&gt;=I_PassPercentage,"PASS","FAIL"))</f>
        <v/>
      </c>
      <c r="U21" s="218" t="str">
        <f aca="false" t="array" ref="U21:U21">IF(OR($B21="",U$2=""),"",IF(MIN(IF(Help_Lookup_Tests=U$2,$BC21:$GP21,""))&gt;=I_PassPercentage,"PASS","FAIL"))</f>
        <v/>
      </c>
      <c r="V21" s="218" t="str">
        <f aca="false" t="array" ref="V21:V21">IF(OR($B21="",V$2=""),"",IF(MIN(IF(Help_Lookup_Tests=V$2,$BC21:$GP21,""))&gt;=I_PassPercentage,"PASS","FAIL"))</f>
        <v/>
      </c>
      <c r="W21" s="218" t="str">
        <f aca="false" t="array" ref="W21:W21">IF(OR($B21="",W$2=""),"",IF(MIN(IF(Help_Lookup_Tests=W$2,$BC21:$GP21,""))&gt;=I_PassPercentage,"PASS","FAIL"))</f>
        <v/>
      </c>
      <c r="X21" s="218" t="str">
        <f aca="false" t="array" ref="X21:X21">IF(OR($B21="",X$2=""),"",IF(MIN(IF(Help_Lookup_Tests=X$2,$BC21:$GP21,""))&gt;=I_PassPercentage,"PASS","FAIL"))</f>
        <v/>
      </c>
      <c r="Y21" s="218" t="str">
        <f aca="false" t="array" ref="Y21:Y21">IF(OR($B21="",Y$2=""),"",IF(MIN(IF(Help_Lookup_Tests=Y$2,$BC21:$GP21,""))&gt;=I_PassPercentage,"PASS","FAIL"))</f>
        <v/>
      </c>
      <c r="Z21" s="218" t="str">
        <f aca="false" t="array" ref="Z21:Z21">IF(OR($B21="",Z$2=""),"",IF(MIN(IF(Help_Lookup_Tests=Z$2,$BC21:$GP21,""))&gt;=I_PassPercentage,"PASS","FAIL"))</f>
        <v/>
      </c>
      <c r="AA21" s="218" t="str">
        <f aca="false" t="array" ref="AA21:AA21">IF(OR($B21="",AA$2=""),"",IF(MIN(IF(Help_Lookup_Tests=AA$2,$BC21:$GP21,""))&gt;=I_PassPercentage,"PASS","FAIL"))</f>
        <v/>
      </c>
      <c r="AB21" s="227" t="str">
        <f aca="false" t="array" ref="AB21:AB21">IF(OR($B21=""),"",IF(MIN(IF($GQ$2:$HB$2="FINAL",$GQ21:$HB21,""))&gt;=I_PassPercentage,"PASS","FAIL"))</f>
        <v/>
      </c>
      <c r="AC21" s="201" t="str">
        <f aca="false">IF(OR($B21="",AC$2="",P21="FAIL"),"",C21)</f>
        <v/>
      </c>
      <c r="AD21" s="201" t="str">
        <f aca="false">IF(OR($B21="",AD$2="",Q21="FAIL"),"",D21)</f>
        <v/>
      </c>
      <c r="AE21" s="201" t="str">
        <f aca="false">IF(OR($B21="",AE$2="",R21="FAIL"),"",E21)</f>
        <v/>
      </c>
      <c r="AF21" s="201" t="str">
        <f aca="false">IF(OR($B21="",AF$2="",S21="FAIL"),"",F21)</f>
        <v/>
      </c>
      <c r="AG21" s="201" t="str">
        <f aca="false">IF(OR($B21="",AG$2="",T21="FAIL"),"",G21)</f>
        <v/>
      </c>
      <c r="AH21" s="201" t="str">
        <f aca="false">IF(OR($B21="",AH$2="",U21="FAIL"),"",H21)</f>
        <v/>
      </c>
      <c r="AI21" s="201" t="str">
        <f aca="false">IF(OR($B21="",AI$2="",V21="FAIL"),"",I21)</f>
        <v/>
      </c>
      <c r="AJ21" s="201" t="str">
        <f aca="false">IF(OR($B21="",AJ$2="",W21="FAIL"),"",J21)</f>
        <v/>
      </c>
      <c r="AK21" s="201" t="str">
        <f aca="false">IF(OR($B21="",AK$2="",X21="FAIL"),"",K21)</f>
        <v/>
      </c>
      <c r="AL21" s="201" t="str">
        <f aca="false">IF(OR($B21="",AL$2="",Y21="FAIL"),"",L21)</f>
        <v/>
      </c>
      <c r="AM21" s="201" t="str">
        <f aca="false">IF(OR($B21="",AM$2="",Z21="FAIL"),"",M21)</f>
        <v/>
      </c>
      <c r="AN21" s="201" t="str">
        <f aca="false">IF(OR($B21="",AN$2="",AA21="FAIL"),"",N21)</f>
        <v/>
      </c>
      <c r="AO21" s="220" t="str">
        <f aca="false">IF(OR($B21="",AB21="FAIL"),"",O21)</f>
        <v/>
      </c>
      <c r="AP21" s="221" t="str">
        <f aca="false">IFERROR(IF(OR(AP$2="",$B21=""),"",RANK(AC21,AC$3:AC$52,0)),"NR")</f>
        <v/>
      </c>
      <c r="AQ21" s="221" t="str">
        <f aca="false">IFERROR(IF(OR(AQ$2="",$B21=""),"",RANK(AD21,AD$3:AD$52,0)),"NR")</f>
        <v/>
      </c>
      <c r="AR21" s="221" t="str">
        <f aca="false">IFERROR(IF(OR(AR$2="",$B21=""),"",RANK(AE21,AE$3:AE$52,0)),"NR")</f>
        <v/>
      </c>
      <c r="AS21" s="221" t="str">
        <f aca="false">IFERROR(IF(OR(AS$2="",$B21=""),"",RANK(AF21,AF$3:AF$52,0)),"NR")</f>
        <v/>
      </c>
      <c r="AT21" s="221" t="str">
        <f aca="false">IFERROR(IF(OR(AT$2="",$B21=""),"",RANK(AG21,AG$3:AG$52,0)),"NR")</f>
        <v/>
      </c>
      <c r="AU21" s="221" t="str">
        <f aca="false">IFERROR(IF(OR(AU$2="",$B21=""),"",RANK(AH21,AH$3:AH$52,0)),"NR")</f>
        <v/>
      </c>
      <c r="AV21" s="221" t="str">
        <f aca="false">IFERROR(IF(OR(AV$2="",$B21=""),"",RANK(AI21,AI$3:AI$52,0)),"NR")</f>
        <v/>
      </c>
      <c r="AW21" s="221" t="str">
        <f aca="false">IFERROR(IF(OR(AW$2="",$B21=""),"",RANK(AJ21,AJ$3:AJ$52,0)),"NR")</f>
        <v/>
      </c>
      <c r="AX21" s="221" t="str">
        <f aca="false">IFERROR(IF(OR(AX$2="",$B21=""),"",RANK(AK21,AK$3:AK$52,0)),"NR")</f>
        <v/>
      </c>
      <c r="AY21" s="221" t="str">
        <f aca="false">IFERROR(IF(OR(AY$2="",$B21=""),"",RANK(AL21,AL$3:AL$52,0)),"NR")</f>
        <v/>
      </c>
      <c r="AZ21" s="221" t="str">
        <f aca="false">IFERROR(IF(OR(AZ$2="",$B21=""),"",RANK(AM21,AM$3:AM$52,0)),"NR")</f>
        <v/>
      </c>
      <c r="BA21" s="221" t="str">
        <f aca="false">IFERROR(IF(OR(BA$2="",$B21=""),"",RANK(AN21,AN$3:AN$52,0)),"NR")</f>
        <v/>
      </c>
      <c r="BB21" s="211" t="str">
        <f aca="false">IFERROR(IF($B21="","",RANK(AO21,AO$3:AO$52,0)),"NR")</f>
        <v/>
      </c>
      <c r="BC21" s="222" t="str">
        <f aca="false">IF(OR($B21="",BC$2=""),"",SUMIFS(INDEX(Tbl_Marks,MATCH($B21,Tbl_Student_Names,0),),Entry!$A$4:$EP$4,BC$2,Entry!$A$5:$EP$5,BC$1) / SUMIFS(Entry!$C$6:$EP$6,Entry!$C$4:$EP$4,BC$2,Entry!$C$5:$EP$5,BC$1))</f>
        <v/>
      </c>
      <c r="BD21" s="222" t="str">
        <f aca="false">IF(OR($B21="",BD$2=""),"",SUMIFS(INDEX(Tbl_Marks,MATCH($B21,Tbl_Student_Names,0),),Entry!$A$4:$EP$4,BD$2,Entry!$A$5:$EP$5,BD$1) / SUMIFS(Entry!$C$6:$EP$6,Entry!$C$4:$EP$4,BD$2,Entry!$C$5:$EP$5,BD$1))</f>
        <v/>
      </c>
      <c r="BE21" s="222" t="str">
        <f aca="false">IF(OR($B21="",BE$2=""),"",SUMIFS(INDEX(Tbl_Marks,MATCH($B21,Tbl_Student_Names,0),),Entry!$A$4:$EP$4,BE$2,Entry!$A$5:$EP$5,BE$1) / SUMIFS(Entry!$C$6:$EP$6,Entry!$C$4:$EP$4,BE$2,Entry!$C$5:$EP$5,BE$1))</f>
        <v/>
      </c>
      <c r="BF21" s="222" t="str">
        <f aca="false">IF(OR($B21="",BF$2=""),"",SUMIFS(INDEX(Tbl_Marks,MATCH($B21,Tbl_Student_Names,0),),Entry!$A$4:$EP$4,BF$2,Entry!$A$5:$EP$5,BF$1) / SUMIFS(Entry!$C$6:$EP$6,Entry!$C$4:$EP$4,BF$2,Entry!$C$5:$EP$5,BF$1))</f>
        <v/>
      </c>
      <c r="BG21" s="222" t="str">
        <f aca="false">IF(OR($B21="",BG$2=""),"",SUMIFS(INDEX(Tbl_Marks,MATCH($B21,Tbl_Student_Names,0),),Entry!$A$4:$EP$4,BG$2,Entry!$A$5:$EP$5,BG$1) / SUMIFS(Entry!$C$6:$EP$6,Entry!$C$4:$EP$4,BG$2,Entry!$C$5:$EP$5,BG$1))</f>
        <v/>
      </c>
      <c r="BH21" s="222" t="str">
        <f aca="false">IF(OR($B21="",BH$2=""),"",SUMIFS(INDEX(Tbl_Marks,MATCH($B21,Tbl_Student_Names,0),),Entry!$A$4:$EP$4,BH$2,Entry!$A$5:$EP$5,BH$1) / SUMIFS(Entry!$C$6:$EP$6,Entry!$C$4:$EP$4,BH$2,Entry!$C$5:$EP$5,BH$1))</f>
        <v/>
      </c>
      <c r="BI21" s="222" t="str">
        <f aca="false">IF(OR($B21="",BI$2=""),"",SUMIFS(INDEX(Tbl_Marks,MATCH($B21,Tbl_Student_Names,0),),Entry!$A$4:$EP$4,BI$2,Entry!$A$5:$EP$5,BI$1) / SUMIFS(Entry!$C$6:$EP$6,Entry!$C$4:$EP$4,BI$2,Entry!$C$5:$EP$5,BI$1))</f>
        <v/>
      </c>
      <c r="BJ21" s="222" t="str">
        <f aca="false">IF(OR($B21="",BJ$2=""),"",SUMIFS(INDEX(Tbl_Marks,MATCH($B21,Tbl_Student_Names,0),),Entry!$A$4:$EP$4,BJ$2,Entry!$A$5:$EP$5,BJ$1) / SUMIFS(Entry!$C$6:$EP$6,Entry!$C$4:$EP$4,BJ$2,Entry!$C$5:$EP$5,BJ$1))</f>
        <v/>
      </c>
      <c r="BK21" s="222" t="str">
        <f aca="false">IF(OR($B21="",BK$2=""),"",SUMIFS(INDEX(Tbl_Marks,MATCH($B21,Tbl_Student_Names,0),),Entry!$A$4:$EP$4,BK$2,Entry!$A$5:$EP$5,BK$1) / SUMIFS(Entry!$C$6:$EP$6,Entry!$C$4:$EP$4,BK$2,Entry!$C$5:$EP$5,BK$1))</f>
        <v/>
      </c>
      <c r="BL21" s="222" t="str">
        <f aca="false">IF(OR($B21="",BL$2=""),"",SUMIFS(INDEX(Tbl_Marks,MATCH($B21,Tbl_Student_Names,0),),Entry!$A$4:$EP$4,BL$2,Entry!$A$5:$EP$5,BL$1) / SUMIFS(Entry!$C$6:$EP$6,Entry!$C$4:$EP$4,BL$2,Entry!$C$5:$EP$5,BL$1))</f>
        <v/>
      </c>
      <c r="BM21" s="222" t="str">
        <f aca="false">IF(OR($B21="",BM$2=""),"",SUMIFS(INDEX(Tbl_Marks,MATCH($B21,Tbl_Student_Names,0),),Entry!$A$4:$EP$4,BM$2,Entry!$A$5:$EP$5,BM$1) / SUMIFS(Entry!$C$6:$EP$6,Entry!$C$4:$EP$4,BM$2,Entry!$C$5:$EP$5,BM$1))</f>
        <v/>
      </c>
      <c r="BN21" s="222" t="str">
        <f aca="false">IF(OR($B21="",BN$2=""),"",SUMIFS(INDEX(Tbl_Marks,MATCH($B21,Tbl_Student_Names,0),),Entry!$A$4:$EP$4,BN$2,Entry!$A$5:$EP$5,BN$1) / SUMIFS(Entry!$C$6:$EP$6,Entry!$C$4:$EP$4,BN$2,Entry!$C$5:$EP$5,BN$1))</f>
        <v/>
      </c>
      <c r="BO21" s="222" t="str">
        <f aca="false">IF(OR($B21="",BO$2=""),"",SUMIFS(INDEX(Tbl_Marks,MATCH($B21,Tbl_Student_Names,0),),Entry!$A$4:$EP$4,BO$2,Entry!$A$5:$EP$5,BO$1) / SUMIFS(Entry!$C$6:$EP$6,Entry!$C$4:$EP$4,BO$2,Entry!$C$5:$EP$5,BO$1))</f>
        <v/>
      </c>
      <c r="BP21" s="222" t="str">
        <f aca="false">IF(OR($B21="",BP$2=""),"",SUMIFS(INDEX(Tbl_Marks,MATCH($B21,Tbl_Student_Names,0),),Entry!$A$4:$EP$4,BP$2,Entry!$A$5:$EP$5,BP$1) / SUMIFS(Entry!$C$6:$EP$6,Entry!$C$4:$EP$4,BP$2,Entry!$C$5:$EP$5,BP$1))</f>
        <v/>
      </c>
      <c r="BQ21" s="222" t="str">
        <f aca="false">IF(OR($B21="",BQ$2=""),"",SUMIFS(INDEX(Tbl_Marks,MATCH($B21,Tbl_Student_Names,0),),Entry!$A$4:$EP$4,BQ$2,Entry!$A$5:$EP$5,BQ$1) / SUMIFS(Entry!$C$6:$EP$6,Entry!$C$4:$EP$4,BQ$2,Entry!$C$5:$EP$5,BQ$1))</f>
        <v/>
      </c>
      <c r="BR21" s="222" t="str">
        <f aca="false">IF(OR($B21="",BR$2=""),"",SUMIFS(INDEX(Tbl_Marks,MATCH($B21,Tbl_Student_Names,0),),Entry!$A$4:$EP$4,BR$2,Entry!$A$5:$EP$5,BR$1) / SUMIFS(Entry!$C$6:$EP$6,Entry!$C$4:$EP$4,BR$2,Entry!$C$5:$EP$5,BR$1))</f>
        <v/>
      </c>
      <c r="BS21" s="222" t="str">
        <f aca="false">IF(OR($B21="",BS$2=""),"",SUMIFS(INDEX(Tbl_Marks,MATCH($B21,Tbl_Student_Names,0),),Entry!$A$4:$EP$4,BS$2,Entry!$A$5:$EP$5,BS$1) / SUMIFS(Entry!$C$6:$EP$6,Entry!$C$4:$EP$4,BS$2,Entry!$C$5:$EP$5,BS$1))</f>
        <v/>
      </c>
      <c r="BT21" s="222" t="str">
        <f aca="false">IF(OR($B21="",BT$2=""),"",SUMIFS(INDEX(Tbl_Marks,MATCH($B21,Tbl_Student_Names,0),),Entry!$A$4:$EP$4,BT$2,Entry!$A$5:$EP$5,BT$1) / SUMIFS(Entry!$C$6:$EP$6,Entry!$C$4:$EP$4,BT$2,Entry!$C$5:$EP$5,BT$1))</f>
        <v/>
      </c>
      <c r="BU21" s="222" t="str">
        <f aca="false">IF(OR($B21="",BU$2=""),"",SUMIFS(INDEX(Tbl_Marks,MATCH($B21,Tbl_Student_Names,0),),Entry!$A$4:$EP$4,BU$2,Entry!$A$5:$EP$5,BU$1) / SUMIFS(Entry!$C$6:$EP$6,Entry!$C$4:$EP$4,BU$2,Entry!$C$5:$EP$5,BU$1))</f>
        <v/>
      </c>
      <c r="BV21" s="222" t="str">
        <f aca="false">IF(OR($B21="",BV$2=""),"",SUMIFS(INDEX(Tbl_Marks,MATCH($B21,Tbl_Student_Names,0),),Entry!$A$4:$EP$4,BV$2,Entry!$A$5:$EP$5,BV$1) / SUMIFS(Entry!$C$6:$EP$6,Entry!$C$4:$EP$4,BV$2,Entry!$C$5:$EP$5,BV$1))</f>
        <v/>
      </c>
      <c r="BW21" s="222" t="str">
        <f aca="false">IF(OR($B21="",BW$2=""),"",SUMIFS(INDEX(Tbl_Marks,MATCH($B21,Tbl_Student_Names,0),),Entry!$A$4:$EP$4,BW$2,Entry!$A$5:$EP$5,BW$1) / SUMIFS(Entry!$C$6:$EP$6,Entry!$C$4:$EP$4,BW$2,Entry!$C$5:$EP$5,BW$1))</f>
        <v/>
      </c>
      <c r="BX21" s="222" t="str">
        <f aca="false">IF(OR($B21="",BX$2=""),"",SUMIFS(INDEX(Tbl_Marks,MATCH($B21,Tbl_Student_Names,0),),Entry!$A$4:$EP$4,BX$2,Entry!$A$5:$EP$5,BX$1) / SUMIFS(Entry!$C$6:$EP$6,Entry!$C$4:$EP$4,BX$2,Entry!$C$5:$EP$5,BX$1))</f>
        <v/>
      </c>
      <c r="BY21" s="222" t="str">
        <f aca="false">IF(OR($B21="",BY$2=""),"",SUMIFS(INDEX(Tbl_Marks,MATCH($B21,Tbl_Student_Names,0),),Entry!$A$4:$EP$4,BY$2,Entry!$A$5:$EP$5,BY$1) / SUMIFS(Entry!$C$6:$EP$6,Entry!$C$4:$EP$4,BY$2,Entry!$C$5:$EP$5,BY$1))</f>
        <v/>
      </c>
      <c r="BZ21" s="222" t="str">
        <f aca="false">IF(OR($B21="",BZ$2=""),"",SUMIFS(INDEX(Tbl_Marks,MATCH($B21,Tbl_Student_Names,0),),Entry!$A$4:$EP$4,BZ$2,Entry!$A$5:$EP$5,BZ$1) / SUMIFS(Entry!$C$6:$EP$6,Entry!$C$4:$EP$4,BZ$2,Entry!$C$5:$EP$5,BZ$1))</f>
        <v/>
      </c>
      <c r="CA21" s="222" t="str">
        <f aca="false">IF(OR($B21="",CA$2=""),"",SUMIFS(INDEX(Tbl_Marks,MATCH($B21,Tbl_Student_Names,0),),Entry!$A$4:$EP$4,CA$2,Entry!$A$5:$EP$5,CA$1) / SUMIFS(Entry!$C$6:$EP$6,Entry!$C$4:$EP$4,CA$2,Entry!$C$5:$EP$5,CA$1))</f>
        <v/>
      </c>
      <c r="CB21" s="222" t="str">
        <f aca="false">IF(OR($B21="",CB$2=""),"",SUMIFS(INDEX(Tbl_Marks,MATCH($B21,Tbl_Student_Names,0),),Entry!$A$4:$EP$4,CB$2,Entry!$A$5:$EP$5,CB$1) / SUMIFS(Entry!$C$6:$EP$6,Entry!$C$4:$EP$4,CB$2,Entry!$C$5:$EP$5,CB$1))</f>
        <v/>
      </c>
      <c r="CC21" s="222" t="str">
        <f aca="false">IF(OR($B21="",CC$2=""),"",SUMIFS(INDEX(Tbl_Marks,MATCH($B21,Tbl_Student_Names,0),),Entry!$A$4:$EP$4,CC$2,Entry!$A$5:$EP$5,CC$1) / SUMIFS(Entry!$C$6:$EP$6,Entry!$C$4:$EP$4,CC$2,Entry!$C$5:$EP$5,CC$1))</f>
        <v/>
      </c>
      <c r="CD21" s="222" t="str">
        <f aca="false">IF(OR($B21="",CD$2=""),"",SUMIFS(INDEX(Tbl_Marks,MATCH($B21,Tbl_Student_Names,0),),Entry!$A$4:$EP$4,CD$2,Entry!$A$5:$EP$5,CD$1) / SUMIFS(Entry!$C$6:$EP$6,Entry!$C$4:$EP$4,CD$2,Entry!$C$5:$EP$5,CD$1))</f>
        <v/>
      </c>
      <c r="CE21" s="222" t="str">
        <f aca="false">IF(OR($B21="",CE$2=""),"",SUMIFS(INDEX(Tbl_Marks,MATCH($B21,Tbl_Student_Names,0),),Entry!$A$4:$EP$4,CE$2,Entry!$A$5:$EP$5,CE$1) / SUMIFS(Entry!$C$6:$EP$6,Entry!$C$4:$EP$4,CE$2,Entry!$C$5:$EP$5,CE$1))</f>
        <v/>
      </c>
      <c r="CF21" s="222" t="str">
        <f aca="false">IF(OR($B21="",CF$2=""),"",SUMIFS(INDEX(Tbl_Marks,MATCH($B21,Tbl_Student_Names,0),),Entry!$A$4:$EP$4,CF$2,Entry!$A$5:$EP$5,CF$1) / SUMIFS(Entry!$C$6:$EP$6,Entry!$C$4:$EP$4,CF$2,Entry!$C$5:$EP$5,CF$1))</f>
        <v/>
      </c>
      <c r="CG21" s="222" t="str">
        <f aca="false">IF(OR($B21="",CG$2=""),"",SUMIFS(INDEX(Tbl_Marks,MATCH($B21,Tbl_Student_Names,0),),Entry!$A$4:$EP$4,CG$2,Entry!$A$5:$EP$5,CG$1) / SUMIFS(Entry!$C$6:$EP$6,Entry!$C$4:$EP$4,CG$2,Entry!$C$5:$EP$5,CG$1))</f>
        <v/>
      </c>
      <c r="CH21" s="222" t="str">
        <f aca="false">IF(OR($B21="",CH$2=""),"",SUMIFS(INDEX(Tbl_Marks,MATCH($B21,Tbl_Student_Names,0),),Entry!$A$4:$EP$4,CH$2,Entry!$A$5:$EP$5,CH$1) / SUMIFS(Entry!$C$6:$EP$6,Entry!$C$4:$EP$4,CH$2,Entry!$C$5:$EP$5,CH$1))</f>
        <v/>
      </c>
      <c r="CI21" s="222" t="str">
        <f aca="false">IF(OR($B21="",CI$2=""),"",SUMIFS(INDEX(Tbl_Marks,MATCH($B21,Tbl_Student_Names,0),),Entry!$A$4:$EP$4,CI$2,Entry!$A$5:$EP$5,CI$1) / SUMIFS(Entry!$C$6:$EP$6,Entry!$C$4:$EP$4,CI$2,Entry!$C$5:$EP$5,CI$1))</f>
        <v/>
      </c>
      <c r="CJ21" s="222" t="str">
        <f aca="false">IF(OR($B21="",CJ$2=""),"",SUMIFS(INDEX(Tbl_Marks,MATCH($B21,Tbl_Student_Names,0),),Entry!$A$4:$EP$4,CJ$2,Entry!$A$5:$EP$5,CJ$1) / SUMIFS(Entry!$C$6:$EP$6,Entry!$C$4:$EP$4,CJ$2,Entry!$C$5:$EP$5,CJ$1))</f>
        <v/>
      </c>
      <c r="CK21" s="222" t="str">
        <f aca="false">IF(OR($B21="",CK$2=""),"",SUMIFS(INDEX(Tbl_Marks,MATCH($B21,Tbl_Student_Names,0),),Entry!$A$4:$EP$4,CK$2,Entry!$A$5:$EP$5,CK$1) / SUMIFS(Entry!$C$6:$EP$6,Entry!$C$4:$EP$4,CK$2,Entry!$C$5:$EP$5,CK$1))</f>
        <v/>
      </c>
      <c r="CL21" s="222" t="str">
        <f aca="false">IF(OR($B21="",CL$2=""),"",SUMIFS(INDEX(Tbl_Marks,MATCH($B21,Tbl_Student_Names,0),),Entry!$A$4:$EP$4,CL$2,Entry!$A$5:$EP$5,CL$1) / SUMIFS(Entry!$C$6:$EP$6,Entry!$C$4:$EP$4,CL$2,Entry!$C$5:$EP$5,CL$1))</f>
        <v/>
      </c>
      <c r="CM21" s="222" t="str">
        <f aca="false">IF(OR($B21="",CM$2=""),"",SUMIFS(INDEX(Tbl_Marks,MATCH($B21,Tbl_Student_Names,0),),Entry!$A$4:$EP$4,CM$2,Entry!$A$5:$EP$5,CM$1) / SUMIFS(Entry!$C$6:$EP$6,Entry!$C$4:$EP$4,CM$2,Entry!$C$5:$EP$5,CM$1))</f>
        <v/>
      </c>
      <c r="CN21" s="222" t="str">
        <f aca="false">IF(OR($B21="",CN$2=""),"",SUMIFS(INDEX(Tbl_Marks,MATCH($B21,Tbl_Student_Names,0),),Entry!$A$4:$EP$4,CN$2,Entry!$A$5:$EP$5,CN$1) / SUMIFS(Entry!$C$6:$EP$6,Entry!$C$4:$EP$4,CN$2,Entry!$C$5:$EP$5,CN$1))</f>
        <v/>
      </c>
      <c r="CO21" s="222" t="str">
        <f aca="false">IF(OR($B21="",CO$2=""),"",SUMIFS(INDEX(Tbl_Marks,MATCH($B21,Tbl_Student_Names,0),),Entry!$A$4:$EP$4,CO$2,Entry!$A$5:$EP$5,CO$1) / SUMIFS(Entry!$C$6:$EP$6,Entry!$C$4:$EP$4,CO$2,Entry!$C$5:$EP$5,CO$1))</f>
        <v/>
      </c>
      <c r="CP21" s="222" t="str">
        <f aca="false">IF(OR($B21="",CP$2=""),"",SUMIFS(INDEX(Tbl_Marks,MATCH($B21,Tbl_Student_Names,0),),Entry!$A$4:$EP$4,CP$2,Entry!$A$5:$EP$5,CP$1) / SUMIFS(Entry!$C$6:$EP$6,Entry!$C$4:$EP$4,CP$2,Entry!$C$5:$EP$5,CP$1))</f>
        <v/>
      </c>
      <c r="CQ21" s="222" t="str">
        <f aca="false">IF(OR($B21="",CQ$2=""),"",SUMIFS(INDEX(Tbl_Marks,MATCH($B21,Tbl_Student_Names,0),),Entry!$A$4:$EP$4,CQ$2,Entry!$A$5:$EP$5,CQ$1) / SUMIFS(Entry!$C$6:$EP$6,Entry!$C$4:$EP$4,CQ$2,Entry!$C$5:$EP$5,CQ$1))</f>
        <v/>
      </c>
      <c r="CR21" s="222" t="str">
        <f aca="false">IF(OR($B21="",CR$2=""),"",SUMIFS(INDEX(Tbl_Marks,MATCH($B21,Tbl_Student_Names,0),),Entry!$A$4:$EP$4,CR$2,Entry!$A$5:$EP$5,CR$1) / SUMIFS(Entry!$C$6:$EP$6,Entry!$C$4:$EP$4,CR$2,Entry!$C$5:$EP$5,CR$1))</f>
        <v/>
      </c>
      <c r="CS21" s="222" t="str">
        <f aca="false">IF(OR($B21="",CS$2=""),"",SUMIFS(INDEX(Tbl_Marks,MATCH($B21,Tbl_Student_Names,0),),Entry!$A$4:$EP$4,CS$2,Entry!$A$5:$EP$5,CS$1) / SUMIFS(Entry!$C$6:$EP$6,Entry!$C$4:$EP$4,CS$2,Entry!$C$5:$EP$5,CS$1))</f>
        <v/>
      </c>
      <c r="CT21" s="222" t="str">
        <f aca="false">IF(OR($B21="",CT$2=""),"",SUMIFS(INDEX(Tbl_Marks,MATCH($B21,Tbl_Student_Names,0),),Entry!$A$4:$EP$4,CT$2,Entry!$A$5:$EP$5,CT$1) / SUMIFS(Entry!$C$6:$EP$6,Entry!$C$4:$EP$4,CT$2,Entry!$C$5:$EP$5,CT$1))</f>
        <v/>
      </c>
      <c r="CU21" s="222" t="str">
        <f aca="false">IF(OR($B21="",CU$2=""),"",SUMIFS(INDEX(Tbl_Marks,MATCH($B21,Tbl_Student_Names,0),),Entry!$A$4:$EP$4,CU$2,Entry!$A$5:$EP$5,CU$1) / SUMIFS(Entry!$C$6:$EP$6,Entry!$C$4:$EP$4,CU$2,Entry!$C$5:$EP$5,CU$1))</f>
        <v/>
      </c>
      <c r="CV21" s="222" t="str">
        <f aca="false">IF(OR($B21="",CV$2=""),"",SUMIFS(INDEX(Tbl_Marks,MATCH($B21,Tbl_Student_Names,0),),Entry!$A$4:$EP$4,CV$2,Entry!$A$5:$EP$5,CV$1) / SUMIFS(Entry!$C$6:$EP$6,Entry!$C$4:$EP$4,CV$2,Entry!$C$5:$EP$5,CV$1))</f>
        <v/>
      </c>
      <c r="CW21" s="222" t="str">
        <f aca="false">IF(OR($B21="",CW$2=""),"",SUMIFS(INDEX(Tbl_Marks,MATCH($B21,Tbl_Student_Names,0),),Entry!$A$4:$EP$4,CW$2,Entry!$A$5:$EP$5,CW$1) / SUMIFS(Entry!$C$6:$EP$6,Entry!$C$4:$EP$4,CW$2,Entry!$C$5:$EP$5,CW$1))</f>
        <v/>
      </c>
      <c r="CX21" s="222" t="str">
        <f aca="false">IF(OR($B21="",CX$2=""),"",SUMIFS(INDEX(Tbl_Marks,MATCH($B21,Tbl_Student_Names,0),),Entry!$A$4:$EP$4,CX$2,Entry!$A$5:$EP$5,CX$1) / SUMIFS(Entry!$C$6:$EP$6,Entry!$C$4:$EP$4,CX$2,Entry!$C$5:$EP$5,CX$1))</f>
        <v/>
      </c>
      <c r="CY21" s="222" t="str">
        <f aca="false">IF(OR($B21="",CY$2=""),"",SUMIFS(INDEX(Tbl_Marks,MATCH($B21,Tbl_Student_Names,0),),Entry!$A$4:$EP$4,CY$2,Entry!$A$5:$EP$5,CY$1) / SUMIFS(Entry!$C$6:$EP$6,Entry!$C$4:$EP$4,CY$2,Entry!$C$5:$EP$5,CY$1))</f>
        <v/>
      </c>
      <c r="CZ21" s="222" t="str">
        <f aca="false">IF(OR($B21="",CZ$2=""),"",SUMIFS(INDEX(Tbl_Marks,MATCH($B21,Tbl_Student_Names,0),),Entry!$A$4:$EP$4,CZ$2,Entry!$A$5:$EP$5,CZ$1) / SUMIFS(Entry!$C$6:$EP$6,Entry!$C$4:$EP$4,CZ$2,Entry!$C$5:$EP$5,CZ$1))</f>
        <v/>
      </c>
      <c r="DA21" s="222" t="str">
        <f aca="false">IF(OR($B21="",DA$2=""),"",SUMIFS(INDEX(Tbl_Marks,MATCH($B21,Tbl_Student_Names,0),),Entry!$A$4:$EP$4,DA$2,Entry!$A$5:$EP$5,DA$1) / SUMIFS(Entry!$C$6:$EP$6,Entry!$C$4:$EP$4,DA$2,Entry!$C$5:$EP$5,DA$1))</f>
        <v/>
      </c>
      <c r="DB21" s="222" t="str">
        <f aca="false">IF(OR($B21="",DB$2=""),"",SUMIFS(INDEX(Tbl_Marks,MATCH($B21,Tbl_Student_Names,0),),Entry!$A$4:$EP$4,DB$2,Entry!$A$5:$EP$5,DB$1) / SUMIFS(Entry!$C$6:$EP$6,Entry!$C$4:$EP$4,DB$2,Entry!$C$5:$EP$5,DB$1))</f>
        <v/>
      </c>
      <c r="DC21" s="222" t="str">
        <f aca="false">IF(OR($B21="",DC$2=""),"",SUMIFS(INDEX(Tbl_Marks,MATCH($B21,Tbl_Student_Names,0),),Entry!$A$4:$EP$4,DC$2,Entry!$A$5:$EP$5,DC$1) / SUMIFS(Entry!$C$6:$EP$6,Entry!$C$4:$EP$4,DC$2,Entry!$C$5:$EP$5,DC$1))</f>
        <v/>
      </c>
      <c r="DD21" s="222" t="str">
        <f aca="false">IF(OR($B21="",DD$2=""),"",SUMIFS(INDEX(Tbl_Marks,MATCH($B21,Tbl_Student_Names,0),),Entry!$A$4:$EP$4,DD$2,Entry!$A$5:$EP$5,DD$1) / SUMIFS(Entry!$C$6:$EP$6,Entry!$C$4:$EP$4,DD$2,Entry!$C$5:$EP$5,DD$1))</f>
        <v/>
      </c>
      <c r="DE21" s="222" t="str">
        <f aca="false">IF(OR($B21="",DE$2=""),"",SUMIFS(INDEX(Tbl_Marks,MATCH($B21,Tbl_Student_Names,0),),Entry!$A$4:$EP$4,DE$2,Entry!$A$5:$EP$5,DE$1) / SUMIFS(Entry!$C$6:$EP$6,Entry!$C$4:$EP$4,DE$2,Entry!$C$5:$EP$5,DE$1))</f>
        <v/>
      </c>
      <c r="DF21" s="222" t="str">
        <f aca="false">IF(OR($B21="",DF$2=""),"",SUMIFS(INDEX(Tbl_Marks,MATCH($B21,Tbl_Student_Names,0),),Entry!$A$4:$EP$4,DF$2,Entry!$A$5:$EP$5,DF$1) / SUMIFS(Entry!$C$6:$EP$6,Entry!$C$4:$EP$4,DF$2,Entry!$C$5:$EP$5,DF$1))</f>
        <v/>
      </c>
      <c r="DG21" s="222" t="str">
        <f aca="false">IF(OR($B21="",DG$2=""),"",SUMIFS(INDEX(Tbl_Marks,MATCH($B21,Tbl_Student_Names,0),),Entry!$A$4:$EP$4,DG$2,Entry!$A$5:$EP$5,DG$1) / SUMIFS(Entry!$C$6:$EP$6,Entry!$C$4:$EP$4,DG$2,Entry!$C$5:$EP$5,DG$1))</f>
        <v/>
      </c>
      <c r="DH21" s="222" t="str">
        <f aca="false">IF(OR($B21="",DH$2=""),"",SUMIFS(INDEX(Tbl_Marks,MATCH($B21,Tbl_Student_Names,0),),Entry!$A$4:$EP$4,DH$2,Entry!$A$5:$EP$5,DH$1) / SUMIFS(Entry!$C$6:$EP$6,Entry!$C$4:$EP$4,DH$2,Entry!$C$5:$EP$5,DH$1))</f>
        <v/>
      </c>
      <c r="DI21" s="222" t="str">
        <f aca="false">IF(OR($B21="",DI$2=""),"",SUMIFS(INDEX(Tbl_Marks,MATCH($B21,Tbl_Student_Names,0),),Entry!$A$4:$EP$4,DI$2,Entry!$A$5:$EP$5,DI$1) / SUMIFS(Entry!$C$6:$EP$6,Entry!$C$4:$EP$4,DI$2,Entry!$C$5:$EP$5,DI$1))</f>
        <v/>
      </c>
      <c r="DJ21" s="222" t="str">
        <f aca="false">IF(OR($B21="",DJ$2=""),"",SUMIFS(INDEX(Tbl_Marks,MATCH($B21,Tbl_Student_Names,0),),Entry!$A$4:$EP$4,DJ$2,Entry!$A$5:$EP$5,DJ$1) / SUMIFS(Entry!$C$6:$EP$6,Entry!$C$4:$EP$4,DJ$2,Entry!$C$5:$EP$5,DJ$1))</f>
        <v/>
      </c>
      <c r="DK21" s="222" t="str">
        <f aca="false">IF(OR($B21="",DK$2=""),"",SUMIFS(INDEX(Tbl_Marks,MATCH($B21,Tbl_Student_Names,0),),Entry!$A$4:$EP$4,DK$2,Entry!$A$5:$EP$5,DK$1) / SUMIFS(Entry!$C$6:$EP$6,Entry!$C$4:$EP$4,DK$2,Entry!$C$5:$EP$5,DK$1))</f>
        <v/>
      </c>
      <c r="DL21" s="222" t="str">
        <f aca="false">IF(OR($B21="",DL$2=""),"",SUMIFS(INDEX(Tbl_Marks,MATCH($B21,Tbl_Student_Names,0),),Entry!$A$4:$EP$4,DL$2,Entry!$A$5:$EP$5,DL$1) / SUMIFS(Entry!$C$6:$EP$6,Entry!$C$4:$EP$4,DL$2,Entry!$C$5:$EP$5,DL$1))</f>
        <v/>
      </c>
      <c r="DM21" s="222" t="str">
        <f aca="false">IF(OR($B21="",DM$2=""),"",SUMIFS(INDEX(Tbl_Marks,MATCH($B21,Tbl_Student_Names,0),),Entry!$A$4:$EP$4,DM$2,Entry!$A$5:$EP$5,DM$1) / SUMIFS(Entry!$C$6:$EP$6,Entry!$C$4:$EP$4,DM$2,Entry!$C$5:$EP$5,DM$1))</f>
        <v/>
      </c>
      <c r="DN21" s="222" t="str">
        <f aca="false">IF(OR($B21="",DN$2=""),"",SUMIFS(INDEX(Tbl_Marks,MATCH($B21,Tbl_Student_Names,0),),Entry!$A$4:$EP$4,DN$2,Entry!$A$5:$EP$5,DN$1) / SUMIFS(Entry!$C$6:$EP$6,Entry!$C$4:$EP$4,DN$2,Entry!$C$5:$EP$5,DN$1))</f>
        <v/>
      </c>
      <c r="DO21" s="222" t="str">
        <f aca="false">IF(OR($B21="",DO$2=""),"",SUMIFS(INDEX(Tbl_Marks,MATCH($B21,Tbl_Student_Names,0),),Entry!$A$4:$EP$4,DO$2,Entry!$A$5:$EP$5,DO$1) / SUMIFS(Entry!$C$6:$EP$6,Entry!$C$4:$EP$4,DO$2,Entry!$C$5:$EP$5,DO$1))</f>
        <v/>
      </c>
      <c r="DP21" s="222" t="str">
        <f aca="false">IF(OR($B21="",DP$2=""),"",SUMIFS(INDEX(Tbl_Marks,MATCH($B21,Tbl_Student_Names,0),),Entry!$A$4:$EP$4,DP$2,Entry!$A$5:$EP$5,DP$1) / SUMIFS(Entry!$C$6:$EP$6,Entry!$C$4:$EP$4,DP$2,Entry!$C$5:$EP$5,DP$1))</f>
        <v/>
      </c>
      <c r="DQ21" s="222" t="str">
        <f aca="false">IF(OR($B21="",DQ$2=""),"",SUMIFS(INDEX(Tbl_Marks,MATCH($B21,Tbl_Student_Names,0),),Entry!$A$4:$EP$4,DQ$2,Entry!$A$5:$EP$5,DQ$1) / SUMIFS(Entry!$C$6:$EP$6,Entry!$C$4:$EP$4,DQ$2,Entry!$C$5:$EP$5,DQ$1))</f>
        <v/>
      </c>
      <c r="DR21" s="222" t="str">
        <f aca="false">IF(OR($B21="",DR$2=""),"",SUMIFS(INDEX(Tbl_Marks,MATCH($B21,Tbl_Student_Names,0),),Entry!$A$4:$EP$4,DR$2,Entry!$A$5:$EP$5,DR$1) / SUMIFS(Entry!$C$6:$EP$6,Entry!$C$4:$EP$4,DR$2,Entry!$C$5:$EP$5,DR$1))</f>
        <v/>
      </c>
      <c r="DS21" s="222" t="str">
        <f aca="false">IF(OR($B21="",DS$2=""),"",SUMIFS(INDEX(Tbl_Marks,MATCH($B21,Tbl_Student_Names,0),),Entry!$A$4:$EP$4,DS$2,Entry!$A$5:$EP$5,DS$1) / SUMIFS(Entry!$C$6:$EP$6,Entry!$C$4:$EP$4,DS$2,Entry!$C$5:$EP$5,DS$1))</f>
        <v/>
      </c>
      <c r="DT21" s="222" t="str">
        <f aca="false">IF(OR($B21="",DT$2=""),"",SUMIFS(INDEX(Tbl_Marks,MATCH($B21,Tbl_Student_Names,0),),Entry!$A$4:$EP$4,DT$2,Entry!$A$5:$EP$5,DT$1) / SUMIFS(Entry!$C$6:$EP$6,Entry!$C$4:$EP$4,DT$2,Entry!$C$5:$EP$5,DT$1))</f>
        <v/>
      </c>
      <c r="DU21" s="222" t="str">
        <f aca="false">IF(OR($B21="",DU$2=""),"",SUMIFS(INDEX(Tbl_Marks,MATCH($B21,Tbl_Student_Names,0),),Entry!$A$4:$EP$4,DU$2,Entry!$A$5:$EP$5,DU$1) / SUMIFS(Entry!$C$6:$EP$6,Entry!$C$4:$EP$4,DU$2,Entry!$C$5:$EP$5,DU$1))</f>
        <v/>
      </c>
      <c r="DV21" s="222" t="str">
        <f aca="false">IF(OR($B21="",DV$2=""),"",SUMIFS(INDEX(Tbl_Marks,MATCH($B21,Tbl_Student_Names,0),),Entry!$A$4:$EP$4,DV$2,Entry!$A$5:$EP$5,DV$1) / SUMIFS(Entry!$C$6:$EP$6,Entry!$C$4:$EP$4,DV$2,Entry!$C$5:$EP$5,DV$1))</f>
        <v/>
      </c>
      <c r="DW21" s="222" t="str">
        <f aca="false">IF(OR($B21="",DW$2=""),"",SUMIFS(INDEX(Tbl_Marks,MATCH($B21,Tbl_Student_Names,0),),Entry!$A$4:$EP$4,DW$2,Entry!$A$5:$EP$5,DW$1) / SUMIFS(Entry!$C$6:$EP$6,Entry!$C$4:$EP$4,DW$2,Entry!$C$5:$EP$5,DW$1))</f>
        <v/>
      </c>
      <c r="DX21" s="222" t="str">
        <f aca="false">IF(OR($B21="",DX$2=""),"",SUMIFS(INDEX(Tbl_Marks,MATCH($B21,Tbl_Student_Names,0),),Entry!$A$4:$EP$4,DX$2,Entry!$A$5:$EP$5,DX$1) / SUMIFS(Entry!$C$6:$EP$6,Entry!$C$4:$EP$4,DX$2,Entry!$C$5:$EP$5,DX$1))</f>
        <v/>
      </c>
      <c r="DY21" s="222" t="str">
        <f aca="false">IF(OR($B21="",DY$2=""),"",SUMIFS(INDEX(Tbl_Marks,MATCH($B21,Tbl_Student_Names,0),),Entry!$A$4:$EP$4,DY$2,Entry!$A$5:$EP$5,DY$1) / SUMIFS(Entry!$C$6:$EP$6,Entry!$C$4:$EP$4,DY$2,Entry!$C$5:$EP$5,DY$1))</f>
        <v/>
      </c>
      <c r="DZ21" s="222" t="str">
        <f aca="false">IF(OR($B21="",DZ$2=""),"",SUMIFS(INDEX(Tbl_Marks,MATCH($B21,Tbl_Student_Names,0),),Entry!$A$4:$EP$4,DZ$2,Entry!$A$5:$EP$5,DZ$1) / SUMIFS(Entry!$C$6:$EP$6,Entry!$C$4:$EP$4,DZ$2,Entry!$C$5:$EP$5,DZ$1))</f>
        <v/>
      </c>
      <c r="EA21" s="222" t="str">
        <f aca="false">IF(OR($B21="",EA$2=""),"",SUMIFS(INDEX(Tbl_Marks,MATCH($B21,Tbl_Student_Names,0),),Entry!$A$4:$EP$4,EA$2,Entry!$A$5:$EP$5,EA$1) / SUMIFS(Entry!$C$6:$EP$6,Entry!$C$4:$EP$4,EA$2,Entry!$C$5:$EP$5,EA$1))</f>
        <v/>
      </c>
      <c r="EB21" s="222" t="str">
        <f aca="false">IF(OR($B21="",EB$2=""),"",SUMIFS(INDEX(Tbl_Marks,MATCH($B21,Tbl_Student_Names,0),),Entry!$A$4:$EP$4,EB$2,Entry!$A$5:$EP$5,EB$1) / SUMIFS(Entry!$C$6:$EP$6,Entry!$C$4:$EP$4,EB$2,Entry!$C$5:$EP$5,EB$1))</f>
        <v/>
      </c>
      <c r="EC21" s="222" t="str">
        <f aca="false">IF(OR($B21="",EC$2=""),"",SUMIFS(INDEX(Tbl_Marks,MATCH($B21,Tbl_Student_Names,0),),Entry!$A$4:$EP$4,EC$2,Entry!$A$5:$EP$5,EC$1) / SUMIFS(Entry!$C$6:$EP$6,Entry!$C$4:$EP$4,EC$2,Entry!$C$5:$EP$5,EC$1))</f>
        <v/>
      </c>
      <c r="ED21" s="222" t="str">
        <f aca="false">IF(OR($B21="",ED$2=""),"",SUMIFS(INDEX(Tbl_Marks,MATCH($B21,Tbl_Student_Names,0),),Entry!$A$4:$EP$4,ED$2,Entry!$A$5:$EP$5,ED$1) / SUMIFS(Entry!$C$6:$EP$6,Entry!$C$4:$EP$4,ED$2,Entry!$C$5:$EP$5,ED$1))</f>
        <v/>
      </c>
      <c r="EE21" s="222" t="str">
        <f aca="false">IF(OR($B21="",EE$2=""),"",SUMIFS(INDEX(Tbl_Marks,MATCH($B21,Tbl_Student_Names,0),),Entry!$A$4:$EP$4,EE$2,Entry!$A$5:$EP$5,EE$1) / SUMIFS(Entry!$C$6:$EP$6,Entry!$C$4:$EP$4,EE$2,Entry!$C$5:$EP$5,EE$1))</f>
        <v/>
      </c>
      <c r="EF21" s="222" t="str">
        <f aca="false">IF(OR($B21="",EF$2=""),"",SUMIFS(INDEX(Tbl_Marks,MATCH($B21,Tbl_Student_Names,0),),Entry!$A$4:$EP$4,EF$2,Entry!$A$5:$EP$5,EF$1) / SUMIFS(Entry!$C$6:$EP$6,Entry!$C$4:$EP$4,EF$2,Entry!$C$5:$EP$5,EF$1))</f>
        <v/>
      </c>
      <c r="EG21" s="222" t="str">
        <f aca="false">IF(OR($B21="",EG$2=""),"",SUMIFS(INDEX(Tbl_Marks,MATCH($B21,Tbl_Student_Names,0),),Entry!$A$4:$EP$4,EG$2,Entry!$A$5:$EP$5,EG$1) / SUMIFS(Entry!$C$6:$EP$6,Entry!$C$4:$EP$4,EG$2,Entry!$C$5:$EP$5,EG$1))</f>
        <v/>
      </c>
      <c r="EH21" s="222" t="str">
        <f aca="false">IF(OR($B21="",EH$2=""),"",SUMIFS(INDEX(Tbl_Marks,MATCH($B21,Tbl_Student_Names,0),),Entry!$A$4:$EP$4,EH$2,Entry!$A$5:$EP$5,EH$1) / SUMIFS(Entry!$C$6:$EP$6,Entry!$C$4:$EP$4,EH$2,Entry!$C$5:$EP$5,EH$1))</f>
        <v/>
      </c>
      <c r="EI21" s="222" t="str">
        <f aca="false">IF(OR($B21="",EI$2=""),"",SUMIFS(INDEX(Tbl_Marks,MATCH($B21,Tbl_Student_Names,0),),Entry!$A$4:$EP$4,EI$2,Entry!$A$5:$EP$5,EI$1) / SUMIFS(Entry!$C$6:$EP$6,Entry!$C$4:$EP$4,EI$2,Entry!$C$5:$EP$5,EI$1))</f>
        <v/>
      </c>
      <c r="EJ21" s="222" t="str">
        <f aca="false">IF(OR($B21="",EJ$2=""),"",SUMIFS(INDEX(Tbl_Marks,MATCH($B21,Tbl_Student_Names,0),),Entry!$A$4:$EP$4,EJ$2,Entry!$A$5:$EP$5,EJ$1) / SUMIFS(Entry!$C$6:$EP$6,Entry!$C$4:$EP$4,EJ$2,Entry!$C$5:$EP$5,EJ$1))</f>
        <v/>
      </c>
      <c r="EK21" s="222" t="str">
        <f aca="false">IF(OR($B21="",EK$2=""),"",SUMIFS(INDEX(Tbl_Marks,MATCH($B21,Tbl_Student_Names,0),),Entry!$A$4:$EP$4,EK$2,Entry!$A$5:$EP$5,EK$1) / SUMIFS(Entry!$C$6:$EP$6,Entry!$C$4:$EP$4,EK$2,Entry!$C$5:$EP$5,EK$1))</f>
        <v/>
      </c>
      <c r="EL21" s="222" t="str">
        <f aca="false">IF(OR($B21="",EL$2=""),"",SUMIFS(INDEX(Tbl_Marks,MATCH($B21,Tbl_Student_Names,0),),Entry!$A$4:$EP$4,EL$2,Entry!$A$5:$EP$5,EL$1) / SUMIFS(Entry!$C$6:$EP$6,Entry!$C$4:$EP$4,EL$2,Entry!$C$5:$EP$5,EL$1))</f>
        <v/>
      </c>
      <c r="EM21" s="222" t="str">
        <f aca="false">IF(OR($B21="",EM$2=""),"",SUMIFS(INDEX(Tbl_Marks,MATCH($B21,Tbl_Student_Names,0),),Entry!$A$4:$EP$4,EM$2,Entry!$A$5:$EP$5,EM$1) / SUMIFS(Entry!$C$6:$EP$6,Entry!$C$4:$EP$4,EM$2,Entry!$C$5:$EP$5,EM$1))</f>
        <v/>
      </c>
      <c r="EN21" s="222" t="str">
        <f aca="false">IF(OR($B21="",EN$2=""),"",SUMIFS(INDEX(Tbl_Marks,MATCH($B21,Tbl_Student_Names,0),),Entry!$A$4:$EP$4,EN$2,Entry!$A$5:$EP$5,EN$1) / SUMIFS(Entry!$C$6:$EP$6,Entry!$C$4:$EP$4,EN$2,Entry!$C$5:$EP$5,EN$1))</f>
        <v/>
      </c>
      <c r="EO21" s="222" t="str">
        <f aca="false">IF(OR($B21="",EO$2=""),"",SUMIFS(INDEX(Tbl_Marks,MATCH($B21,Tbl_Student_Names,0),),Entry!$A$4:$EP$4,EO$2,Entry!$A$5:$EP$5,EO$1) / SUMIFS(Entry!$C$6:$EP$6,Entry!$C$4:$EP$4,EO$2,Entry!$C$5:$EP$5,EO$1))</f>
        <v/>
      </c>
      <c r="EP21" s="222" t="str">
        <f aca="false">IF(OR($B21="",EP$2=""),"",SUMIFS(INDEX(Tbl_Marks,MATCH($B21,Tbl_Student_Names,0),),Entry!$A$4:$EP$4,EP$2,Entry!$A$5:$EP$5,EP$1) / SUMIFS(Entry!$C$6:$EP$6,Entry!$C$4:$EP$4,EP$2,Entry!$C$5:$EP$5,EP$1))</f>
        <v/>
      </c>
      <c r="EQ21" s="222" t="str">
        <f aca="false">IF(OR($B21="",EQ$2=""),"",SUMIFS(INDEX(Tbl_Marks,MATCH($B21,Tbl_Student_Names,0),),Entry!$A$4:$EP$4,EQ$2,Entry!$A$5:$EP$5,EQ$1) / SUMIFS(Entry!$C$6:$EP$6,Entry!$C$4:$EP$4,EQ$2,Entry!$C$5:$EP$5,EQ$1))</f>
        <v/>
      </c>
      <c r="ER21" s="222" t="str">
        <f aca="false">IF(OR($B21="",ER$2=""),"",SUMIFS(INDEX(Tbl_Marks,MATCH($B21,Tbl_Student_Names,0),),Entry!$A$4:$EP$4,ER$2,Entry!$A$5:$EP$5,ER$1) / SUMIFS(Entry!$C$6:$EP$6,Entry!$C$4:$EP$4,ER$2,Entry!$C$5:$EP$5,ER$1))</f>
        <v/>
      </c>
      <c r="ES21" s="222" t="str">
        <f aca="false">IF(OR($B21="",ES$2=""),"",SUMIFS(INDEX(Tbl_Marks,MATCH($B21,Tbl_Student_Names,0),),Entry!$A$4:$EP$4,ES$2,Entry!$A$5:$EP$5,ES$1) / SUMIFS(Entry!$C$6:$EP$6,Entry!$C$4:$EP$4,ES$2,Entry!$C$5:$EP$5,ES$1))</f>
        <v/>
      </c>
      <c r="ET21" s="222" t="str">
        <f aca="false">IF(OR($B21="",ET$2=""),"",SUMIFS(INDEX(Tbl_Marks,MATCH($B21,Tbl_Student_Names,0),),Entry!$A$4:$EP$4,ET$2,Entry!$A$5:$EP$5,ET$1) / SUMIFS(Entry!$C$6:$EP$6,Entry!$C$4:$EP$4,ET$2,Entry!$C$5:$EP$5,ET$1))</f>
        <v/>
      </c>
      <c r="EU21" s="222" t="str">
        <f aca="false">IF(OR($B21="",EU$2=""),"",SUMIFS(INDEX(Tbl_Marks,MATCH($B21,Tbl_Student_Names,0),),Entry!$A$4:$EP$4,EU$2,Entry!$A$5:$EP$5,EU$1) / SUMIFS(Entry!$C$6:$EP$6,Entry!$C$4:$EP$4,EU$2,Entry!$C$5:$EP$5,EU$1))</f>
        <v/>
      </c>
      <c r="EV21" s="222" t="str">
        <f aca="false">IF(OR($B21="",EV$2=""),"",SUMIFS(INDEX(Tbl_Marks,MATCH($B21,Tbl_Student_Names,0),),Entry!$A$4:$EP$4,EV$2,Entry!$A$5:$EP$5,EV$1) / SUMIFS(Entry!$C$6:$EP$6,Entry!$C$4:$EP$4,EV$2,Entry!$C$5:$EP$5,EV$1))</f>
        <v/>
      </c>
      <c r="EW21" s="222" t="str">
        <f aca="false">IF(OR($B21="",EW$2=""),"",SUMIFS(INDEX(Tbl_Marks,MATCH($B21,Tbl_Student_Names,0),),Entry!$A$4:$EP$4,EW$2,Entry!$A$5:$EP$5,EW$1) / SUMIFS(Entry!$C$6:$EP$6,Entry!$C$4:$EP$4,EW$2,Entry!$C$5:$EP$5,EW$1))</f>
        <v/>
      </c>
      <c r="EX21" s="222" t="str">
        <f aca="false">IF(OR($B21="",EX$2=""),"",SUMIFS(INDEX(Tbl_Marks,MATCH($B21,Tbl_Student_Names,0),),Entry!$A$4:$EP$4,EX$2,Entry!$A$5:$EP$5,EX$1) / SUMIFS(Entry!$C$6:$EP$6,Entry!$C$4:$EP$4,EX$2,Entry!$C$5:$EP$5,EX$1))</f>
        <v/>
      </c>
      <c r="EY21" s="222" t="str">
        <f aca="false">IF(OR($B21="",EY$2=""),"",SUMIFS(INDEX(Tbl_Marks,MATCH($B21,Tbl_Student_Names,0),),Entry!$A$4:$EP$4,EY$2,Entry!$A$5:$EP$5,EY$1) / SUMIFS(Entry!$C$6:$EP$6,Entry!$C$4:$EP$4,EY$2,Entry!$C$5:$EP$5,EY$1))</f>
        <v/>
      </c>
      <c r="EZ21" s="222" t="str">
        <f aca="false">IF(OR($B21="",EZ$2=""),"",SUMIFS(INDEX(Tbl_Marks,MATCH($B21,Tbl_Student_Names,0),),Entry!$A$4:$EP$4,EZ$2,Entry!$A$5:$EP$5,EZ$1) / SUMIFS(Entry!$C$6:$EP$6,Entry!$C$4:$EP$4,EZ$2,Entry!$C$5:$EP$5,EZ$1))</f>
        <v/>
      </c>
      <c r="FA21" s="222" t="str">
        <f aca="false">IF(OR($B21="",FA$2=""),"",SUMIFS(INDEX(Tbl_Marks,MATCH($B21,Tbl_Student_Names,0),),Entry!$A$4:$EP$4,FA$2,Entry!$A$5:$EP$5,FA$1) / SUMIFS(Entry!$C$6:$EP$6,Entry!$C$4:$EP$4,FA$2,Entry!$C$5:$EP$5,FA$1))</f>
        <v/>
      </c>
      <c r="FB21" s="222" t="str">
        <f aca="false">IF(OR($B21="",FB$2=""),"",SUMIFS(INDEX(Tbl_Marks,MATCH($B21,Tbl_Student_Names,0),),Entry!$A$4:$EP$4,FB$2,Entry!$A$5:$EP$5,FB$1) / SUMIFS(Entry!$C$6:$EP$6,Entry!$C$4:$EP$4,FB$2,Entry!$C$5:$EP$5,FB$1))</f>
        <v/>
      </c>
      <c r="FC21" s="222" t="str">
        <f aca="false">IF(OR($B21="",FC$2=""),"",SUMIFS(INDEX(Tbl_Marks,MATCH($B21,Tbl_Student_Names,0),),Entry!$A$4:$EP$4,FC$2,Entry!$A$5:$EP$5,FC$1) / SUMIFS(Entry!$C$6:$EP$6,Entry!$C$4:$EP$4,FC$2,Entry!$C$5:$EP$5,FC$1))</f>
        <v/>
      </c>
      <c r="FD21" s="222" t="str">
        <f aca="false">IF(OR($B21="",FD$2=""),"",SUMIFS(INDEX(Tbl_Marks,MATCH($B21,Tbl_Student_Names,0),),Entry!$A$4:$EP$4,FD$2,Entry!$A$5:$EP$5,FD$1) / SUMIFS(Entry!$C$6:$EP$6,Entry!$C$4:$EP$4,FD$2,Entry!$C$5:$EP$5,FD$1))</f>
        <v/>
      </c>
      <c r="FE21" s="222" t="str">
        <f aca="false">IF(OR($B21="",FE$2=""),"",SUMIFS(INDEX(Tbl_Marks,MATCH($B21,Tbl_Student_Names,0),),Entry!$A$4:$EP$4,FE$2,Entry!$A$5:$EP$5,FE$1) / SUMIFS(Entry!$C$6:$EP$6,Entry!$C$4:$EP$4,FE$2,Entry!$C$5:$EP$5,FE$1))</f>
        <v/>
      </c>
      <c r="FF21" s="222" t="str">
        <f aca="false">IF(OR($B21="",FF$2=""),"",SUMIFS(INDEX(Tbl_Marks,MATCH($B21,Tbl_Student_Names,0),),Entry!$A$4:$EP$4,FF$2,Entry!$A$5:$EP$5,FF$1) / SUMIFS(Entry!$C$6:$EP$6,Entry!$C$4:$EP$4,FF$2,Entry!$C$5:$EP$5,FF$1))</f>
        <v/>
      </c>
      <c r="FG21" s="222" t="str">
        <f aca="false">IF(OR($B21="",FG$2=""),"",SUMIFS(INDEX(Tbl_Marks,MATCH($B21,Tbl_Student_Names,0),),Entry!$A$4:$EP$4,FG$2,Entry!$A$5:$EP$5,FG$1) / SUMIFS(Entry!$C$6:$EP$6,Entry!$C$4:$EP$4,FG$2,Entry!$C$5:$EP$5,FG$1))</f>
        <v/>
      </c>
      <c r="FH21" s="222" t="str">
        <f aca="false">IF(OR($B21="",FH$2=""),"",SUMIFS(INDEX(Tbl_Marks,MATCH($B21,Tbl_Student_Names,0),),Entry!$A$4:$EP$4,FH$2,Entry!$A$5:$EP$5,FH$1) / SUMIFS(Entry!$C$6:$EP$6,Entry!$C$4:$EP$4,FH$2,Entry!$C$5:$EP$5,FH$1))</f>
        <v/>
      </c>
      <c r="FI21" s="222" t="str">
        <f aca="false">IF(OR($B21="",FI$2=""),"",SUMIFS(INDEX(Tbl_Marks,MATCH($B21,Tbl_Student_Names,0),),Entry!$A$4:$EP$4,FI$2,Entry!$A$5:$EP$5,FI$1) / SUMIFS(Entry!$C$6:$EP$6,Entry!$C$4:$EP$4,FI$2,Entry!$C$5:$EP$5,FI$1))</f>
        <v/>
      </c>
      <c r="FJ21" s="222" t="str">
        <f aca="false">IF(OR($B21="",FJ$2=""),"",SUMIFS(INDEX(Tbl_Marks,MATCH($B21,Tbl_Student_Names,0),),Entry!$A$4:$EP$4,FJ$2,Entry!$A$5:$EP$5,FJ$1) / SUMIFS(Entry!$C$6:$EP$6,Entry!$C$4:$EP$4,FJ$2,Entry!$C$5:$EP$5,FJ$1))</f>
        <v/>
      </c>
      <c r="FK21" s="222" t="str">
        <f aca="false">IF(OR($B21="",FK$2=""),"",SUMIFS(INDEX(Tbl_Marks,MATCH($B21,Tbl_Student_Names,0),),Entry!$A$4:$EP$4,FK$2,Entry!$A$5:$EP$5,FK$1) / SUMIFS(Entry!$C$6:$EP$6,Entry!$C$4:$EP$4,FK$2,Entry!$C$5:$EP$5,FK$1))</f>
        <v/>
      </c>
      <c r="FL21" s="222" t="str">
        <f aca="false">IF(OR($B21="",FL$2=""),"",SUMIFS(INDEX(Tbl_Marks,MATCH($B21,Tbl_Student_Names,0),),Entry!$A$4:$EP$4,FL$2,Entry!$A$5:$EP$5,FL$1) / SUMIFS(Entry!$C$6:$EP$6,Entry!$C$4:$EP$4,FL$2,Entry!$C$5:$EP$5,FL$1))</f>
        <v/>
      </c>
      <c r="FM21" s="222" t="str">
        <f aca="false">IF(OR($B21="",FM$2=""),"",SUMIFS(INDEX(Tbl_Marks,MATCH($B21,Tbl_Student_Names,0),),Entry!$A$4:$EP$4,FM$2,Entry!$A$5:$EP$5,FM$1) / SUMIFS(Entry!$C$6:$EP$6,Entry!$C$4:$EP$4,FM$2,Entry!$C$5:$EP$5,FM$1))</f>
        <v/>
      </c>
      <c r="FN21" s="222" t="str">
        <f aca="false">IF(OR($B21="",FN$2=""),"",SUMIFS(INDEX(Tbl_Marks,MATCH($B21,Tbl_Student_Names,0),),Entry!$A$4:$EP$4,FN$2,Entry!$A$5:$EP$5,FN$1) / SUMIFS(Entry!$C$6:$EP$6,Entry!$C$4:$EP$4,FN$2,Entry!$C$5:$EP$5,FN$1))</f>
        <v/>
      </c>
      <c r="FO21" s="222" t="str">
        <f aca="false">IF(OR($B21="",FO$2=""),"",SUMIFS(INDEX(Tbl_Marks,MATCH($B21,Tbl_Student_Names,0),),Entry!$A$4:$EP$4,FO$2,Entry!$A$5:$EP$5,FO$1) / SUMIFS(Entry!$C$6:$EP$6,Entry!$C$4:$EP$4,FO$2,Entry!$C$5:$EP$5,FO$1))</f>
        <v/>
      </c>
      <c r="FP21" s="222" t="str">
        <f aca="false">IF(OR($B21="",FP$2=""),"",SUMIFS(INDEX(Tbl_Marks,MATCH($B21,Tbl_Student_Names,0),),Entry!$A$4:$EP$4,FP$2,Entry!$A$5:$EP$5,FP$1) / SUMIFS(Entry!$C$6:$EP$6,Entry!$C$4:$EP$4,FP$2,Entry!$C$5:$EP$5,FP$1))</f>
        <v/>
      </c>
      <c r="FQ21" s="222" t="str">
        <f aca="false">IF(OR($B21="",FQ$2=""),"",SUMIFS(INDEX(Tbl_Marks,MATCH($B21,Tbl_Student_Names,0),),Entry!$A$4:$EP$4,FQ$2,Entry!$A$5:$EP$5,FQ$1) / SUMIFS(Entry!$C$6:$EP$6,Entry!$C$4:$EP$4,FQ$2,Entry!$C$5:$EP$5,FQ$1))</f>
        <v/>
      </c>
      <c r="FR21" s="222" t="str">
        <f aca="false">IF(OR($B21="",FR$2=""),"",SUMIFS(INDEX(Tbl_Marks,MATCH($B21,Tbl_Student_Names,0),),Entry!$A$4:$EP$4,FR$2,Entry!$A$5:$EP$5,FR$1) / SUMIFS(Entry!$C$6:$EP$6,Entry!$C$4:$EP$4,FR$2,Entry!$C$5:$EP$5,FR$1))</f>
        <v/>
      </c>
      <c r="FS21" s="222" t="str">
        <f aca="false">IF(OR($B21="",FS$2=""),"",SUMIFS(INDEX(Tbl_Marks,MATCH($B21,Tbl_Student_Names,0),),Entry!$A$4:$EP$4,FS$2,Entry!$A$5:$EP$5,FS$1) / SUMIFS(Entry!$C$6:$EP$6,Entry!$C$4:$EP$4,FS$2,Entry!$C$5:$EP$5,FS$1))</f>
        <v/>
      </c>
      <c r="FT21" s="222" t="str">
        <f aca="false">IF(OR($B21="",FT$2=""),"",SUMIFS(INDEX(Tbl_Marks,MATCH($B21,Tbl_Student_Names,0),),Entry!$A$4:$EP$4,FT$2,Entry!$A$5:$EP$5,FT$1) / SUMIFS(Entry!$C$6:$EP$6,Entry!$C$4:$EP$4,FT$2,Entry!$C$5:$EP$5,FT$1))</f>
        <v/>
      </c>
      <c r="FU21" s="222" t="str">
        <f aca="false">IF(OR($B21="",FU$2=""),"",SUMIFS(INDEX(Tbl_Marks,MATCH($B21,Tbl_Student_Names,0),),Entry!$A$4:$EP$4,FU$2,Entry!$A$5:$EP$5,FU$1) / SUMIFS(Entry!$C$6:$EP$6,Entry!$C$4:$EP$4,FU$2,Entry!$C$5:$EP$5,FU$1))</f>
        <v/>
      </c>
      <c r="FV21" s="222" t="str">
        <f aca="false">IF(OR($B21="",FV$2=""),"",SUMIFS(INDEX(Tbl_Marks,MATCH($B21,Tbl_Student_Names,0),),Entry!$A$4:$EP$4,FV$2,Entry!$A$5:$EP$5,FV$1) / SUMIFS(Entry!$C$6:$EP$6,Entry!$C$4:$EP$4,FV$2,Entry!$C$5:$EP$5,FV$1))</f>
        <v/>
      </c>
      <c r="FW21" s="222" t="str">
        <f aca="false">IF(OR($B21="",FW$2=""),"",SUMIFS(INDEX(Tbl_Marks,MATCH($B21,Tbl_Student_Names,0),),Entry!$A$4:$EP$4,FW$2,Entry!$A$5:$EP$5,FW$1) / SUMIFS(Entry!$C$6:$EP$6,Entry!$C$4:$EP$4,FW$2,Entry!$C$5:$EP$5,FW$1))</f>
        <v/>
      </c>
      <c r="FX21" s="222" t="str">
        <f aca="false">IF(OR($B21="",FX$2=""),"",SUMIFS(INDEX(Tbl_Marks,MATCH($B21,Tbl_Student_Names,0),),Entry!$A$4:$EP$4,FX$2,Entry!$A$5:$EP$5,FX$1) / SUMIFS(Entry!$C$6:$EP$6,Entry!$C$4:$EP$4,FX$2,Entry!$C$5:$EP$5,FX$1))</f>
        <v/>
      </c>
      <c r="FY21" s="222" t="str">
        <f aca="false">IF(OR($B21="",FY$2=""),"",SUMIFS(INDEX(Tbl_Marks,MATCH($B21,Tbl_Student_Names,0),),Entry!$A$4:$EP$4,FY$2,Entry!$A$5:$EP$5,FY$1) / SUMIFS(Entry!$C$6:$EP$6,Entry!$C$4:$EP$4,FY$2,Entry!$C$5:$EP$5,FY$1))</f>
        <v/>
      </c>
      <c r="FZ21" s="222" t="str">
        <f aca="false">IF(OR($B21="",FZ$2=""),"",SUMIFS(INDEX(Tbl_Marks,MATCH($B21,Tbl_Student_Names,0),),Entry!$A$4:$EP$4,FZ$2,Entry!$A$5:$EP$5,FZ$1) / SUMIFS(Entry!$C$6:$EP$6,Entry!$C$4:$EP$4,FZ$2,Entry!$C$5:$EP$5,FZ$1))</f>
        <v/>
      </c>
      <c r="GA21" s="222" t="str">
        <f aca="false">IF(OR($B21="",GA$2=""),"",SUMIFS(INDEX(Tbl_Marks,MATCH($B21,Tbl_Student_Names,0),),Entry!$A$4:$EP$4,GA$2,Entry!$A$5:$EP$5,GA$1) / SUMIFS(Entry!$C$6:$EP$6,Entry!$C$4:$EP$4,GA$2,Entry!$C$5:$EP$5,GA$1))</f>
        <v/>
      </c>
      <c r="GB21" s="222" t="str">
        <f aca="false">IF(OR($B21="",GB$2=""),"",SUMIFS(INDEX(Tbl_Marks,MATCH($B21,Tbl_Student_Names,0),),Entry!$A$4:$EP$4,GB$2,Entry!$A$5:$EP$5,GB$1) / SUMIFS(Entry!$C$6:$EP$6,Entry!$C$4:$EP$4,GB$2,Entry!$C$5:$EP$5,GB$1))</f>
        <v/>
      </c>
      <c r="GC21" s="222" t="str">
        <f aca="false">IF(OR($B21="",GC$2=""),"",SUMIFS(INDEX(Tbl_Marks,MATCH($B21,Tbl_Student_Names,0),),Entry!$A$4:$EP$4,GC$2,Entry!$A$5:$EP$5,GC$1) / SUMIFS(Entry!$C$6:$EP$6,Entry!$C$4:$EP$4,GC$2,Entry!$C$5:$EP$5,GC$1))</f>
        <v/>
      </c>
      <c r="GD21" s="222" t="str">
        <f aca="false">IF(OR($B21="",GD$2=""),"",SUMIFS(INDEX(Tbl_Marks,MATCH($B21,Tbl_Student_Names,0),),Entry!$A$4:$EP$4,GD$2,Entry!$A$5:$EP$5,GD$1) / SUMIFS(Entry!$C$6:$EP$6,Entry!$C$4:$EP$4,GD$2,Entry!$C$5:$EP$5,GD$1))</f>
        <v/>
      </c>
      <c r="GE21" s="222" t="str">
        <f aca="false">IF(OR($B21="",GE$2=""),"",SUMIFS(INDEX(Tbl_Marks,MATCH($B21,Tbl_Student_Names,0),),Entry!$A$4:$EP$4,GE$2,Entry!$A$5:$EP$5,GE$1) / SUMIFS(Entry!$C$6:$EP$6,Entry!$C$4:$EP$4,GE$2,Entry!$C$5:$EP$5,GE$1))</f>
        <v/>
      </c>
      <c r="GF21" s="222" t="str">
        <f aca="false">IF(OR($B21="",GF$2=""),"",SUMIFS(INDEX(Tbl_Marks,MATCH($B21,Tbl_Student_Names,0),),Entry!$A$4:$EP$4,GF$2,Entry!$A$5:$EP$5,GF$1) / SUMIFS(Entry!$C$6:$EP$6,Entry!$C$4:$EP$4,GF$2,Entry!$C$5:$EP$5,GF$1))</f>
        <v/>
      </c>
      <c r="GG21" s="222" t="str">
        <f aca="false">IF(OR($B21="",GG$2=""),"",SUMIFS(INDEX(Tbl_Marks,MATCH($B21,Tbl_Student_Names,0),),Entry!$A$4:$EP$4,GG$2,Entry!$A$5:$EP$5,GG$1) / SUMIFS(Entry!$C$6:$EP$6,Entry!$C$4:$EP$4,GG$2,Entry!$C$5:$EP$5,GG$1))</f>
        <v/>
      </c>
      <c r="GH21" s="222" t="str">
        <f aca="false">IF(OR($B21="",GH$2=""),"",SUMIFS(INDEX(Tbl_Marks,MATCH($B21,Tbl_Student_Names,0),),Entry!$A$4:$EP$4,GH$2,Entry!$A$5:$EP$5,GH$1) / SUMIFS(Entry!$C$6:$EP$6,Entry!$C$4:$EP$4,GH$2,Entry!$C$5:$EP$5,GH$1))</f>
        <v/>
      </c>
      <c r="GI21" s="222" t="str">
        <f aca="false">IF(OR($B21="",GI$2=""),"",SUMIFS(INDEX(Tbl_Marks,MATCH($B21,Tbl_Student_Names,0),),Entry!$A$4:$EP$4,GI$2,Entry!$A$5:$EP$5,GI$1) / SUMIFS(Entry!$C$6:$EP$6,Entry!$C$4:$EP$4,GI$2,Entry!$C$5:$EP$5,GI$1))</f>
        <v/>
      </c>
      <c r="GJ21" s="222" t="str">
        <f aca="false">IF(OR($B21="",GJ$2=""),"",SUMIFS(INDEX(Tbl_Marks,MATCH($B21,Tbl_Student_Names,0),),Entry!$A$4:$EP$4,GJ$2,Entry!$A$5:$EP$5,GJ$1) / SUMIFS(Entry!$C$6:$EP$6,Entry!$C$4:$EP$4,GJ$2,Entry!$C$5:$EP$5,GJ$1))</f>
        <v/>
      </c>
      <c r="GK21" s="222" t="str">
        <f aca="false">IF(OR($B21="",GK$2=""),"",SUMIFS(INDEX(Tbl_Marks,MATCH($B21,Tbl_Student_Names,0),),Entry!$A$4:$EP$4,GK$2,Entry!$A$5:$EP$5,GK$1) / SUMIFS(Entry!$C$6:$EP$6,Entry!$C$4:$EP$4,GK$2,Entry!$C$5:$EP$5,GK$1))</f>
        <v/>
      </c>
      <c r="GL21" s="222" t="str">
        <f aca="false">IF(OR($B21="",GL$2=""),"",SUMIFS(INDEX(Tbl_Marks,MATCH($B21,Tbl_Student_Names,0),),Entry!$A$4:$EP$4,GL$2,Entry!$A$5:$EP$5,GL$1) / SUMIFS(Entry!$C$6:$EP$6,Entry!$C$4:$EP$4,GL$2,Entry!$C$5:$EP$5,GL$1))</f>
        <v/>
      </c>
      <c r="GM21" s="222" t="str">
        <f aca="false">IF(OR($B21="",GM$2=""),"",SUMIFS(INDEX(Tbl_Marks,MATCH($B21,Tbl_Student_Names,0),),Entry!$A$4:$EP$4,GM$2,Entry!$A$5:$EP$5,GM$1) / SUMIFS(Entry!$C$6:$EP$6,Entry!$C$4:$EP$4,GM$2,Entry!$C$5:$EP$5,GM$1))</f>
        <v/>
      </c>
      <c r="GN21" s="222" t="str">
        <f aca="false">IF(OR($B21="",GN$2=""),"",SUMIFS(INDEX(Tbl_Marks,MATCH($B21,Tbl_Student_Names,0),),Entry!$A$4:$EP$4,GN$2,Entry!$A$5:$EP$5,GN$1) / SUMIFS(Entry!$C$6:$EP$6,Entry!$C$4:$EP$4,GN$2,Entry!$C$5:$EP$5,GN$1))</f>
        <v/>
      </c>
      <c r="GO21" s="222" t="str">
        <f aca="false">IF(OR($B21="",GO$2=""),"",SUMIFS(INDEX(Tbl_Marks,MATCH($B21,Tbl_Student_Names,0),),Entry!$A$4:$EP$4,GO$2,Entry!$A$5:$EP$5,GO$1) / SUMIFS(Entry!$C$6:$EP$6,Entry!$C$4:$EP$4,GO$2,Entry!$C$5:$EP$5,GO$1))</f>
        <v/>
      </c>
      <c r="GP21" s="222" t="str">
        <f aca="false">IF(OR($B21="",GP$2=""),"",SUMIFS(INDEX(Tbl_Marks,MATCH($B21,Tbl_Student_Names,0),),Entry!$A$4:$EP$4,GP$2,Entry!$A$5:$EP$5,GP$1) / SUMIFS(Entry!$C$6:$EP$6,Entry!$C$4:$EP$4,GP$2,Entry!$C$5:$EP$5,GP$1))</f>
        <v/>
      </c>
      <c r="GQ21" s="223" t="str">
        <f aca="false" t="array" ref="GQ21:GQ21">IF(OR(GQ$1="",$B21=""),"",SUMPRODUCT(TRANSPOSE($BC21:$BN21),(Settings!$D$19:$D$30)))</f>
        <v/>
      </c>
      <c r="GR21" s="223" t="str">
        <f aca="false" t="array" ref="GR21:GR21">IF(OR(GR$1="",$B21=""),"",SUMPRODUCT(TRANSPOSE($BO21:$BZ21),(Settings!$D$19:$D$30)))</f>
        <v/>
      </c>
      <c r="GS21" s="223" t="str">
        <f aca="false" t="array" ref="GS21:GS21">IF(OR(GS$1="",$B21=""),"",SUMPRODUCT(TRANSPOSE($CA21:$CL21),(Settings!$D$19:$D$30)))</f>
        <v/>
      </c>
      <c r="GT21" s="223" t="str">
        <f aca="false" t="array" ref="GT21:GT21">IF(OR(GT$1="",$B21=""),"",SUMPRODUCT(TRANSPOSE($CM21:$CX21),(Settings!$D$19:$D$30)))</f>
        <v/>
      </c>
      <c r="GU21" s="223" t="str">
        <f aca="false" t="array" ref="GU21:GU21">IF(OR(GU$1="",$B21=""),"",SUMPRODUCT(TRANSPOSE($CY21:$DJ21),(Settings!$D$19:$D$30)))</f>
        <v/>
      </c>
      <c r="GV21" s="223" t="str">
        <f aca="false" t="array" ref="GV21:GV21">IF(OR(GV$1="",$B21=""),"",SUMPRODUCT(TRANSPOSE($DK21:$DV21),(Settings!$D$19:$D$30)))</f>
        <v/>
      </c>
      <c r="GW21" s="223" t="str">
        <f aca="false" t="array" ref="GW21:GW21">IF(OR(GW$1="",$B21=""),"",SUMPRODUCT(TRANSPOSE($DW21:$EH21),(Settings!$D$19:$D$30)))</f>
        <v/>
      </c>
      <c r="GX21" s="223" t="str">
        <f aca="false" t="array" ref="GX21:GX21">IF(OR(GX$1="",$B21=""),"",SUMPRODUCT(TRANSPOSE($EI21:$ET21),(Settings!$D$19:$D$30)))</f>
        <v/>
      </c>
      <c r="GY21" s="223" t="str">
        <f aca="false" t="array" ref="GY21:GY21">IF(OR(GY$1="",$B21=""),"",SUMPRODUCT(TRANSPOSE($EU21:$FF21),(Settings!$D$19:$D$30)))</f>
        <v/>
      </c>
      <c r="GZ21" s="223" t="str">
        <f aca="false" t="array" ref="GZ21:GZ21">IF(OR(GZ$1="",$B21=""),"",SUMPRODUCT(TRANSPOSE($FG21:$FR21),(Settings!$D$19:$D$30)))</f>
        <v/>
      </c>
      <c r="HA21" s="223" t="str">
        <f aca="false" t="array" ref="HA21:HA21">IF(OR(HA$1="",$B21=""),"",SUMPRODUCT(TRANSPOSE($FS21:$GD21),(Settings!$D$19:$D$30)))</f>
        <v/>
      </c>
      <c r="HB21" s="224" t="str">
        <f aca="false" t="array" ref="HB21:HB21">IF(OR(HB$1="",$B21=""),"",SUMPRODUCT(TRANSPOSE($GE21:$GP21),(Settings!$D$19:$D$30)))</f>
        <v/>
      </c>
      <c r="HC21" s="225"/>
      <c r="HD21" s="222" t="str">
        <f aca="false">IF(OR(HD$2="",$B21=""),"",SUMIFS(INDEX(Tbl_Marks,MATCH($B21,Tbl_Student_Names,0),),Entry!$A$4:$EP$4,HD$2) / SUMIFS(Entry!$C$6:$EP$6,Entry!$C$4:$EP$4,HD$2))</f>
        <v/>
      </c>
      <c r="HE21" s="222" t="str">
        <f aca="false">IF(OR(HE$2="",$B21=""),"",SUMIFS(INDEX(Tbl_Marks,MATCH($B21,Tbl_Student_Names,0),),Entry!$A$4:$EP$4,HE$2) / SUMIFS(Entry!$C$6:$EP$6,Entry!$C$4:$EP$4,HE$2))</f>
        <v/>
      </c>
      <c r="HF21" s="222" t="str">
        <f aca="false">IF(OR(HF$2="",$B21=""),"",SUMIFS(INDEX(Tbl_Marks,MATCH($B21,Tbl_Student_Names,0),),Entry!$A$4:$EP$4,HF$2) / SUMIFS(Entry!$C$6:$EP$6,Entry!$C$4:$EP$4,HF$2))</f>
        <v/>
      </c>
      <c r="HG21" s="222" t="str">
        <f aca="false">IF(OR(HG$2="",$B21=""),"",SUMIFS(INDEX(Tbl_Marks,MATCH($B21,Tbl_Student_Names,0),),Entry!$A$4:$EP$4,HG$2) / SUMIFS(Entry!$C$6:$EP$6,Entry!$C$4:$EP$4,HG$2))</f>
        <v/>
      </c>
      <c r="HH21" s="222" t="str">
        <f aca="false">IF(OR(HH$2="",$B21=""),"",SUMIFS(INDEX(Tbl_Marks,MATCH($B21,Tbl_Student_Names,0),),Entry!$A$4:$EP$4,HH$2) / SUMIFS(Entry!$C$6:$EP$6,Entry!$C$4:$EP$4,HH$2))</f>
        <v/>
      </c>
      <c r="HI21" s="222" t="str">
        <f aca="false">IF(OR(HI$2="",$B21=""),"",SUMIFS(INDEX(Tbl_Marks,MATCH($B21,Tbl_Student_Names,0),),Entry!$A$4:$EP$4,HI$2) / SUMIFS(Entry!$C$6:$EP$6,Entry!$C$4:$EP$4,HI$2))</f>
        <v/>
      </c>
      <c r="HJ21" s="222" t="str">
        <f aca="false">IF(OR(HJ$2="",$B21=""),"",SUMIFS(INDEX(Tbl_Marks,MATCH($B21,Tbl_Student_Names,0),),Entry!$A$4:$EP$4,HJ$2) / SUMIFS(Entry!$C$6:$EP$6,Entry!$C$4:$EP$4,HJ$2))</f>
        <v/>
      </c>
      <c r="HK21" s="222" t="str">
        <f aca="false">IF(OR(HK$2="",$B21=""),"",SUMIFS(INDEX(Tbl_Marks,MATCH($B21,Tbl_Student_Names,0),),Entry!$A$4:$EP$4,HK$2) / SUMIFS(Entry!$C$6:$EP$6,Entry!$C$4:$EP$4,HK$2))</f>
        <v/>
      </c>
      <c r="HL21" s="222" t="str">
        <f aca="false">IF(OR(HL$2="",$B21=""),"",SUMIFS(INDEX(Tbl_Marks,MATCH($B21,Tbl_Student_Names,0),),Entry!$A$4:$EP$4,HL$2) / SUMIFS(Entry!$C$6:$EP$6,Entry!$C$4:$EP$4,HL$2))</f>
        <v/>
      </c>
      <c r="HM21" s="222" t="str">
        <f aca="false">IF(OR(HM$2="",$B21=""),"",SUMIFS(INDEX(Tbl_Marks,MATCH($B21,Tbl_Student_Names,0),),Entry!$A$4:$EP$4,HM$2) / SUMIFS(Entry!$C$6:$EP$6,Entry!$C$4:$EP$4,HM$2))</f>
        <v/>
      </c>
      <c r="HN21" s="222" t="str">
        <f aca="false">IF(OR(HN$2="",$B21=""),"",SUMIFS(INDEX(Tbl_Marks,MATCH($B21,Tbl_Student_Names,0),),Entry!$A$4:$EP$4,HN$2) / SUMIFS(Entry!$C$6:$EP$6,Entry!$C$4:$EP$4,HN$2))</f>
        <v/>
      </c>
      <c r="HO21" s="222" t="str">
        <f aca="false">IF(OR(HO$2="",$B21=""),"",SUMIFS(INDEX(Tbl_Marks,MATCH($B21,Tbl_Student_Names,0),),Entry!$A$4:$EP$4,HO$2) / SUMIFS(Entry!$C$6:$EP$6,Entry!$C$4:$EP$4,HO$2))</f>
        <v/>
      </c>
      <c r="HP21" s="222" t="str">
        <f aca="false">IF($B21="","",AVERAGE($GQ21:$HB21))</f>
        <v/>
      </c>
    </row>
    <row r="22" customFormat="false" ht="15" hidden="false" customHeight="false" outlineLevel="0" collapsed="false">
      <c r="A22" s="201" t="n">
        <f aca="false">INDEX(Tbl_Marks,ROW(A22)-ROW($A$2),1)</f>
        <v>0</v>
      </c>
      <c r="B22" s="201" t="str">
        <f aca="false">IF(LEN(INDEX(Tbl_Marks,ROW(B22)-ROW($B$2),2))=0,"",INDEX(Tbl_Marks,ROW(B22)-ROW($B$2),2))</f>
        <v/>
      </c>
      <c r="C22" s="201" t="str">
        <f aca="false">IF(OR($B22="",C$2=""),"",SUMIF(Entry!$A$4:$EP$4,C$2,INDEX(Tbl_Marks,MATCH($B22,Tbl_Student_Names,0),)))</f>
        <v/>
      </c>
      <c r="D22" s="201" t="str">
        <f aca="false">IF(OR($B22="",D$2=""),"",SUMIF(Entry!$A$4:$EP$4,D$2,INDEX(Tbl_Marks,MATCH($B22,Tbl_Student_Names,0),)))</f>
        <v/>
      </c>
      <c r="E22" s="201" t="str">
        <f aca="false">IF(OR($B22="",E$2=""),"",SUMIF(Entry!$A$4:$EP$4,E$2,INDEX(Tbl_Marks,MATCH($B22,Tbl_Student_Names,0),)))</f>
        <v/>
      </c>
      <c r="F22" s="201" t="str">
        <f aca="false">IF(OR($B22="",F$2=""),"",SUMIF(Entry!$A$4:$EP$4,F$2,INDEX(Tbl_Marks,MATCH($B22,Tbl_Student_Names,0),)))</f>
        <v/>
      </c>
      <c r="G22" s="201" t="str">
        <f aca="false">IF(OR($B22="",G$2=""),"",SUMIF(Entry!$A$4:$EP$4,G$2,INDEX(Tbl_Marks,MATCH($B22,Tbl_Student_Names,0),)))</f>
        <v/>
      </c>
      <c r="H22" s="201" t="str">
        <f aca="false">IF(OR($B22="",H$2=""),"",SUMIF(Entry!$A$4:$EP$4,H$2,INDEX(Tbl_Marks,MATCH($B22,Tbl_Student_Names,0),)))</f>
        <v/>
      </c>
      <c r="I22" s="201" t="str">
        <f aca="false">IF(OR($B22="",I$2=""),"",SUMIF(Entry!$A$4:$EP$4,I$2,INDEX(Tbl_Marks,MATCH($B22,Tbl_Student_Names,0),)))</f>
        <v/>
      </c>
      <c r="J22" s="201" t="str">
        <f aca="false">IF(OR($B22="",J$2=""),"",SUMIF(Entry!$A$4:$EP$4,J$2,INDEX(Tbl_Marks,MATCH($B22,Tbl_Student_Names,0),)))</f>
        <v/>
      </c>
      <c r="K22" s="201" t="str">
        <f aca="false">IF(OR($B22="",K$2=""),"",SUMIF(Entry!$A$4:$EP$4,K$2,INDEX(Tbl_Marks,MATCH($B22,Tbl_Student_Names,0),)))</f>
        <v/>
      </c>
      <c r="L22" s="201" t="str">
        <f aca="false">IF(OR($B22="",L$2=""),"",SUMIF(Entry!$A$4:$EP$4,L$2,INDEX(Tbl_Marks,MATCH($B22,Tbl_Student_Names,0),)))</f>
        <v/>
      </c>
      <c r="M22" s="201" t="str">
        <f aca="false">IF(OR($B22="",M$2=""),"",SUMIF(Entry!$A$4:$EP$4,M$2,INDEX(Tbl_Marks,MATCH($B22,Tbl_Student_Names,0),)))</f>
        <v/>
      </c>
      <c r="N22" s="201" t="str">
        <f aca="false">IF(OR($B22="",N$2=""),"",SUMIF(Entry!$A$4:$EP$4,N$2,INDEX(Tbl_Marks,MATCH($B22,Tbl_Student_Names,0),)))</f>
        <v/>
      </c>
      <c r="O22" s="217" t="str">
        <f aca="false">IF($B22="","",(HP22*Num_Subjects*100))</f>
        <v/>
      </c>
      <c r="P22" s="218" t="str">
        <f aca="false" t="array" ref="P22:P22">IF(OR($B22="",P$2=""),"",IF(MIN(IF(Help_Lookup_Tests=P$2,$BC22:$GP22,""))&gt;=I_PassPercentage,"PASS","FAIL"))</f>
        <v/>
      </c>
      <c r="Q22" s="218" t="str">
        <f aca="false" t="array" ref="Q22:Q22">IF(OR($B22="",Q$2=""),"",IF(MIN(IF(Help_Lookup_Tests=Q$2,$BC22:$GP22,""))&gt;=I_PassPercentage,"PASS","FAIL"))</f>
        <v/>
      </c>
      <c r="R22" s="218" t="str">
        <f aca="false" t="array" ref="R22:R22">IF(OR($B22="",R$2=""),"",IF(MIN(IF(Help_Lookup_Tests=R$2,$BC22:$GP22,""))&gt;=I_PassPercentage,"PASS","FAIL"))</f>
        <v/>
      </c>
      <c r="S22" s="218" t="str">
        <f aca="false" t="array" ref="S22:S22">IF(OR($B22="",S$2=""),"",IF(MIN(IF(Help_Lookup_Tests=S$2,$BC22:$GP22,""))&gt;=I_PassPercentage,"PASS","FAIL"))</f>
        <v/>
      </c>
      <c r="T22" s="218" t="str">
        <f aca="false" t="array" ref="T22:T22">IF(OR($B22="",T$2=""),"",IF(MIN(IF(Help_Lookup_Tests=T$2,$BC22:$GP22,""))&gt;=I_PassPercentage,"PASS","FAIL"))</f>
        <v/>
      </c>
      <c r="U22" s="218" t="str">
        <f aca="false" t="array" ref="U22:U22">IF(OR($B22="",U$2=""),"",IF(MIN(IF(Help_Lookup_Tests=U$2,$BC22:$GP22,""))&gt;=I_PassPercentage,"PASS","FAIL"))</f>
        <v/>
      </c>
      <c r="V22" s="218" t="str">
        <f aca="false" t="array" ref="V22:V22">IF(OR($B22="",V$2=""),"",IF(MIN(IF(Help_Lookup_Tests=V$2,$BC22:$GP22,""))&gt;=I_PassPercentage,"PASS","FAIL"))</f>
        <v/>
      </c>
      <c r="W22" s="218" t="str">
        <f aca="false" t="array" ref="W22:W22">IF(OR($B22="",W$2=""),"",IF(MIN(IF(Help_Lookup_Tests=W$2,$BC22:$GP22,""))&gt;=I_PassPercentage,"PASS","FAIL"))</f>
        <v/>
      </c>
      <c r="X22" s="218" t="str">
        <f aca="false" t="array" ref="X22:X22">IF(OR($B22="",X$2=""),"",IF(MIN(IF(Help_Lookup_Tests=X$2,$BC22:$GP22,""))&gt;=I_PassPercentage,"PASS","FAIL"))</f>
        <v/>
      </c>
      <c r="Y22" s="218" t="str">
        <f aca="false" t="array" ref="Y22:Y22">IF(OR($B22="",Y$2=""),"",IF(MIN(IF(Help_Lookup_Tests=Y$2,$BC22:$GP22,""))&gt;=I_PassPercentage,"PASS","FAIL"))</f>
        <v/>
      </c>
      <c r="Z22" s="218" t="str">
        <f aca="false" t="array" ref="Z22:Z22">IF(OR($B22="",Z$2=""),"",IF(MIN(IF(Help_Lookup_Tests=Z$2,$BC22:$GP22,""))&gt;=I_PassPercentage,"PASS","FAIL"))</f>
        <v/>
      </c>
      <c r="AA22" s="218" t="str">
        <f aca="false" t="array" ref="AA22:AA22">IF(OR($B22="",AA$2=""),"",IF(MIN(IF(Help_Lookup_Tests=AA$2,$BC22:$GP22,""))&gt;=I_PassPercentage,"PASS","FAIL"))</f>
        <v/>
      </c>
      <c r="AB22" s="227" t="str">
        <f aca="false" t="array" ref="AB22:AB22">IF(OR($B22=""),"",IF(MIN(IF($GQ$2:$HB$2="FINAL",$GQ22:$HB22,""))&gt;=I_PassPercentage,"PASS","FAIL"))</f>
        <v/>
      </c>
      <c r="AC22" s="201" t="str">
        <f aca="false">IF(OR($B22="",AC$2="",P22="FAIL"),"",C22)</f>
        <v/>
      </c>
      <c r="AD22" s="201" t="str">
        <f aca="false">IF(OR($B22="",AD$2="",Q22="FAIL"),"",D22)</f>
        <v/>
      </c>
      <c r="AE22" s="201" t="str">
        <f aca="false">IF(OR($B22="",AE$2="",R22="FAIL"),"",E22)</f>
        <v/>
      </c>
      <c r="AF22" s="201" t="str">
        <f aca="false">IF(OR($B22="",AF$2="",S22="FAIL"),"",F22)</f>
        <v/>
      </c>
      <c r="AG22" s="201" t="str">
        <f aca="false">IF(OR($B22="",AG$2="",T22="FAIL"),"",G22)</f>
        <v/>
      </c>
      <c r="AH22" s="201" t="str">
        <f aca="false">IF(OR($B22="",AH$2="",U22="FAIL"),"",H22)</f>
        <v/>
      </c>
      <c r="AI22" s="201" t="str">
        <f aca="false">IF(OR($B22="",AI$2="",V22="FAIL"),"",I22)</f>
        <v/>
      </c>
      <c r="AJ22" s="201" t="str">
        <f aca="false">IF(OR($B22="",AJ$2="",W22="FAIL"),"",J22)</f>
        <v/>
      </c>
      <c r="AK22" s="201" t="str">
        <f aca="false">IF(OR($B22="",AK$2="",X22="FAIL"),"",K22)</f>
        <v/>
      </c>
      <c r="AL22" s="201" t="str">
        <f aca="false">IF(OR($B22="",AL$2="",Y22="FAIL"),"",L22)</f>
        <v/>
      </c>
      <c r="AM22" s="201" t="str">
        <f aca="false">IF(OR($B22="",AM$2="",Z22="FAIL"),"",M22)</f>
        <v/>
      </c>
      <c r="AN22" s="201" t="str">
        <f aca="false">IF(OR($B22="",AN$2="",AA22="FAIL"),"",N22)</f>
        <v/>
      </c>
      <c r="AO22" s="220" t="str">
        <f aca="false">IF(OR($B22="",AB22="FAIL"),"",O22)</f>
        <v/>
      </c>
      <c r="AP22" s="221" t="str">
        <f aca="false">IFERROR(IF(OR(AP$2="",$B22=""),"",RANK(AC22,AC$3:AC$52,0)),"NR")</f>
        <v/>
      </c>
      <c r="AQ22" s="221" t="str">
        <f aca="false">IFERROR(IF(OR(AQ$2="",$B22=""),"",RANK(AD22,AD$3:AD$52,0)),"NR")</f>
        <v/>
      </c>
      <c r="AR22" s="221" t="str">
        <f aca="false">IFERROR(IF(OR(AR$2="",$B22=""),"",RANK(AE22,AE$3:AE$52,0)),"NR")</f>
        <v/>
      </c>
      <c r="AS22" s="221" t="str">
        <f aca="false">IFERROR(IF(OR(AS$2="",$B22=""),"",RANK(AF22,AF$3:AF$52,0)),"NR")</f>
        <v/>
      </c>
      <c r="AT22" s="221" t="str">
        <f aca="false">IFERROR(IF(OR(AT$2="",$B22=""),"",RANK(AG22,AG$3:AG$52,0)),"NR")</f>
        <v/>
      </c>
      <c r="AU22" s="221" t="str">
        <f aca="false">IFERROR(IF(OR(AU$2="",$B22=""),"",RANK(AH22,AH$3:AH$52,0)),"NR")</f>
        <v/>
      </c>
      <c r="AV22" s="221" t="str">
        <f aca="false">IFERROR(IF(OR(AV$2="",$B22=""),"",RANK(AI22,AI$3:AI$52,0)),"NR")</f>
        <v/>
      </c>
      <c r="AW22" s="221" t="str">
        <f aca="false">IFERROR(IF(OR(AW$2="",$B22=""),"",RANK(AJ22,AJ$3:AJ$52,0)),"NR")</f>
        <v/>
      </c>
      <c r="AX22" s="221" t="str">
        <f aca="false">IFERROR(IF(OR(AX$2="",$B22=""),"",RANK(AK22,AK$3:AK$52,0)),"NR")</f>
        <v/>
      </c>
      <c r="AY22" s="221" t="str">
        <f aca="false">IFERROR(IF(OR(AY$2="",$B22=""),"",RANK(AL22,AL$3:AL$52,0)),"NR")</f>
        <v/>
      </c>
      <c r="AZ22" s="221" t="str">
        <f aca="false">IFERROR(IF(OR(AZ$2="",$B22=""),"",RANK(AM22,AM$3:AM$52,0)),"NR")</f>
        <v/>
      </c>
      <c r="BA22" s="221" t="str">
        <f aca="false">IFERROR(IF(OR(BA$2="",$B22=""),"",RANK(AN22,AN$3:AN$52,0)),"NR")</f>
        <v/>
      </c>
      <c r="BB22" s="211" t="str">
        <f aca="false">IFERROR(IF($B22="","",RANK(AO22,AO$3:AO$52,0)),"NR")</f>
        <v/>
      </c>
      <c r="BC22" s="222" t="str">
        <f aca="false">IF(OR($B22="",BC$2=""),"",SUMIFS(INDEX(Tbl_Marks,MATCH($B22,Tbl_Student_Names,0),),Entry!$A$4:$EP$4,BC$2,Entry!$A$5:$EP$5,BC$1) / SUMIFS(Entry!$C$6:$EP$6,Entry!$C$4:$EP$4,BC$2,Entry!$C$5:$EP$5,BC$1))</f>
        <v/>
      </c>
      <c r="BD22" s="222" t="str">
        <f aca="false">IF(OR($B22="",BD$2=""),"",SUMIFS(INDEX(Tbl_Marks,MATCH($B22,Tbl_Student_Names,0),),Entry!$A$4:$EP$4,BD$2,Entry!$A$5:$EP$5,BD$1) / SUMIFS(Entry!$C$6:$EP$6,Entry!$C$4:$EP$4,BD$2,Entry!$C$5:$EP$5,BD$1))</f>
        <v/>
      </c>
      <c r="BE22" s="222" t="str">
        <f aca="false">IF(OR($B22="",BE$2=""),"",SUMIFS(INDEX(Tbl_Marks,MATCH($B22,Tbl_Student_Names,0),),Entry!$A$4:$EP$4,BE$2,Entry!$A$5:$EP$5,BE$1) / SUMIFS(Entry!$C$6:$EP$6,Entry!$C$4:$EP$4,BE$2,Entry!$C$5:$EP$5,BE$1))</f>
        <v/>
      </c>
      <c r="BF22" s="222" t="str">
        <f aca="false">IF(OR($B22="",BF$2=""),"",SUMIFS(INDEX(Tbl_Marks,MATCH($B22,Tbl_Student_Names,0),),Entry!$A$4:$EP$4,BF$2,Entry!$A$5:$EP$5,BF$1) / SUMIFS(Entry!$C$6:$EP$6,Entry!$C$4:$EP$4,BF$2,Entry!$C$5:$EP$5,BF$1))</f>
        <v/>
      </c>
      <c r="BG22" s="222" t="str">
        <f aca="false">IF(OR($B22="",BG$2=""),"",SUMIFS(INDEX(Tbl_Marks,MATCH($B22,Tbl_Student_Names,0),),Entry!$A$4:$EP$4,BG$2,Entry!$A$5:$EP$5,BG$1) / SUMIFS(Entry!$C$6:$EP$6,Entry!$C$4:$EP$4,BG$2,Entry!$C$5:$EP$5,BG$1))</f>
        <v/>
      </c>
      <c r="BH22" s="222" t="str">
        <f aca="false">IF(OR($B22="",BH$2=""),"",SUMIFS(INDEX(Tbl_Marks,MATCH($B22,Tbl_Student_Names,0),),Entry!$A$4:$EP$4,BH$2,Entry!$A$5:$EP$5,BH$1) / SUMIFS(Entry!$C$6:$EP$6,Entry!$C$4:$EP$4,BH$2,Entry!$C$5:$EP$5,BH$1))</f>
        <v/>
      </c>
      <c r="BI22" s="222" t="str">
        <f aca="false">IF(OR($B22="",BI$2=""),"",SUMIFS(INDEX(Tbl_Marks,MATCH($B22,Tbl_Student_Names,0),),Entry!$A$4:$EP$4,BI$2,Entry!$A$5:$EP$5,BI$1) / SUMIFS(Entry!$C$6:$EP$6,Entry!$C$4:$EP$4,BI$2,Entry!$C$5:$EP$5,BI$1))</f>
        <v/>
      </c>
      <c r="BJ22" s="222" t="str">
        <f aca="false">IF(OR($B22="",BJ$2=""),"",SUMIFS(INDEX(Tbl_Marks,MATCH($B22,Tbl_Student_Names,0),),Entry!$A$4:$EP$4,BJ$2,Entry!$A$5:$EP$5,BJ$1) / SUMIFS(Entry!$C$6:$EP$6,Entry!$C$4:$EP$4,BJ$2,Entry!$C$5:$EP$5,BJ$1))</f>
        <v/>
      </c>
      <c r="BK22" s="222" t="str">
        <f aca="false">IF(OR($B22="",BK$2=""),"",SUMIFS(INDEX(Tbl_Marks,MATCH($B22,Tbl_Student_Names,0),),Entry!$A$4:$EP$4,BK$2,Entry!$A$5:$EP$5,BK$1) / SUMIFS(Entry!$C$6:$EP$6,Entry!$C$4:$EP$4,BK$2,Entry!$C$5:$EP$5,BK$1))</f>
        <v/>
      </c>
      <c r="BL22" s="222" t="str">
        <f aca="false">IF(OR($B22="",BL$2=""),"",SUMIFS(INDEX(Tbl_Marks,MATCH($B22,Tbl_Student_Names,0),),Entry!$A$4:$EP$4,BL$2,Entry!$A$5:$EP$5,BL$1) / SUMIFS(Entry!$C$6:$EP$6,Entry!$C$4:$EP$4,BL$2,Entry!$C$5:$EP$5,BL$1))</f>
        <v/>
      </c>
      <c r="BM22" s="222" t="str">
        <f aca="false">IF(OR($B22="",BM$2=""),"",SUMIFS(INDEX(Tbl_Marks,MATCH($B22,Tbl_Student_Names,0),),Entry!$A$4:$EP$4,BM$2,Entry!$A$5:$EP$5,BM$1) / SUMIFS(Entry!$C$6:$EP$6,Entry!$C$4:$EP$4,BM$2,Entry!$C$5:$EP$5,BM$1))</f>
        <v/>
      </c>
      <c r="BN22" s="222" t="str">
        <f aca="false">IF(OR($B22="",BN$2=""),"",SUMIFS(INDEX(Tbl_Marks,MATCH($B22,Tbl_Student_Names,0),),Entry!$A$4:$EP$4,BN$2,Entry!$A$5:$EP$5,BN$1) / SUMIFS(Entry!$C$6:$EP$6,Entry!$C$4:$EP$4,BN$2,Entry!$C$5:$EP$5,BN$1))</f>
        <v/>
      </c>
      <c r="BO22" s="222" t="str">
        <f aca="false">IF(OR($B22="",BO$2=""),"",SUMIFS(INDEX(Tbl_Marks,MATCH($B22,Tbl_Student_Names,0),),Entry!$A$4:$EP$4,BO$2,Entry!$A$5:$EP$5,BO$1) / SUMIFS(Entry!$C$6:$EP$6,Entry!$C$4:$EP$4,BO$2,Entry!$C$5:$EP$5,BO$1))</f>
        <v/>
      </c>
      <c r="BP22" s="222" t="str">
        <f aca="false">IF(OR($B22="",BP$2=""),"",SUMIFS(INDEX(Tbl_Marks,MATCH($B22,Tbl_Student_Names,0),),Entry!$A$4:$EP$4,BP$2,Entry!$A$5:$EP$5,BP$1) / SUMIFS(Entry!$C$6:$EP$6,Entry!$C$4:$EP$4,BP$2,Entry!$C$5:$EP$5,BP$1))</f>
        <v/>
      </c>
      <c r="BQ22" s="222" t="str">
        <f aca="false">IF(OR($B22="",BQ$2=""),"",SUMIFS(INDEX(Tbl_Marks,MATCH($B22,Tbl_Student_Names,0),),Entry!$A$4:$EP$4,BQ$2,Entry!$A$5:$EP$5,BQ$1) / SUMIFS(Entry!$C$6:$EP$6,Entry!$C$4:$EP$4,BQ$2,Entry!$C$5:$EP$5,BQ$1))</f>
        <v/>
      </c>
      <c r="BR22" s="222" t="str">
        <f aca="false">IF(OR($B22="",BR$2=""),"",SUMIFS(INDEX(Tbl_Marks,MATCH($B22,Tbl_Student_Names,0),),Entry!$A$4:$EP$4,BR$2,Entry!$A$5:$EP$5,BR$1) / SUMIFS(Entry!$C$6:$EP$6,Entry!$C$4:$EP$4,BR$2,Entry!$C$5:$EP$5,BR$1))</f>
        <v/>
      </c>
      <c r="BS22" s="222" t="str">
        <f aca="false">IF(OR($B22="",BS$2=""),"",SUMIFS(INDEX(Tbl_Marks,MATCH($B22,Tbl_Student_Names,0),),Entry!$A$4:$EP$4,BS$2,Entry!$A$5:$EP$5,BS$1) / SUMIFS(Entry!$C$6:$EP$6,Entry!$C$4:$EP$4,BS$2,Entry!$C$5:$EP$5,BS$1))</f>
        <v/>
      </c>
      <c r="BT22" s="222" t="str">
        <f aca="false">IF(OR($B22="",BT$2=""),"",SUMIFS(INDEX(Tbl_Marks,MATCH($B22,Tbl_Student_Names,0),),Entry!$A$4:$EP$4,BT$2,Entry!$A$5:$EP$5,BT$1) / SUMIFS(Entry!$C$6:$EP$6,Entry!$C$4:$EP$4,BT$2,Entry!$C$5:$EP$5,BT$1))</f>
        <v/>
      </c>
      <c r="BU22" s="222" t="str">
        <f aca="false">IF(OR($B22="",BU$2=""),"",SUMIFS(INDEX(Tbl_Marks,MATCH($B22,Tbl_Student_Names,0),),Entry!$A$4:$EP$4,BU$2,Entry!$A$5:$EP$5,BU$1) / SUMIFS(Entry!$C$6:$EP$6,Entry!$C$4:$EP$4,BU$2,Entry!$C$5:$EP$5,BU$1))</f>
        <v/>
      </c>
      <c r="BV22" s="222" t="str">
        <f aca="false">IF(OR($B22="",BV$2=""),"",SUMIFS(INDEX(Tbl_Marks,MATCH($B22,Tbl_Student_Names,0),),Entry!$A$4:$EP$4,BV$2,Entry!$A$5:$EP$5,BV$1) / SUMIFS(Entry!$C$6:$EP$6,Entry!$C$4:$EP$4,BV$2,Entry!$C$5:$EP$5,BV$1))</f>
        <v/>
      </c>
      <c r="BW22" s="222" t="str">
        <f aca="false">IF(OR($B22="",BW$2=""),"",SUMIFS(INDEX(Tbl_Marks,MATCH($B22,Tbl_Student_Names,0),),Entry!$A$4:$EP$4,BW$2,Entry!$A$5:$EP$5,BW$1) / SUMIFS(Entry!$C$6:$EP$6,Entry!$C$4:$EP$4,BW$2,Entry!$C$5:$EP$5,BW$1))</f>
        <v/>
      </c>
      <c r="BX22" s="222" t="str">
        <f aca="false">IF(OR($B22="",BX$2=""),"",SUMIFS(INDEX(Tbl_Marks,MATCH($B22,Tbl_Student_Names,0),),Entry!$A$4:$EP$4,BX$2,Entry!$A$5:$EP$5,BX$1) / SUMIFS(Entry!$C$6:$EP$6,Entry!$C$4:$EP$4,BX$2,Entry!$C$5:$EP$5,BX$1))</f>
        <v/>
      </c>
      <c r="BY22" s="222" t="str">
        <f aca="false">IF(OR($B22="",BY$2=""),"",SUMIFS(INDEX(Tbl_Marks,MATCH($B22,Tbl_Student_Names,0),),Entry!$A$4:$EP$4,BY$2,Entry!$A$5:$EP$5,BY$1) / SUMIFS(Entry!$C$6:$EP$6,Entry!$C$4:$EP$4,BY$2,Entry!$C$5:$EP$5,BY$1))</f>
        <v/>
      </c>
      <c r="BZ22" s="222" t="str">
        <f aca="false">IF(OR($B22="",BZ$2=""),"",SUMIFS(INDEX(Tbl_Marks,MATCH($B22,Tbl_Student_Names,0),),Entry!$A$4:$EP$4,BZ$2,Entry!$A$5:$EP$5,BZ$1) / SUMIFS(Entry!$C$6:$EP$6,Entry!$C$4:$EP$4,BZ$2,Entry!$C$5:$EP$5,BZ$1))</f>
        <v/>
      </c>
      <c r="CA22" s="222" t="str">
        <f aca="false">IF(OR($B22="",CA$2=""),"",SUMIFS(INDEX(Tbl_Marks,MATCH($B22,Tbl_Student_Names,0),),Entry!$A$4:$EP$4,CA$2,Entry!$A$5:$EP$5,CA$1) / SUMIFS(Entry!$C$6:$EP$6,Entry!$C$4:$EP$4,CA$2,Entry!$C$5:$EP$5,CA$1))</f>
        <v/>
      </c>
      <c r="CB22" s="222" t="str">
        <f aca="false">IF(OR($B22="",CB$2=""),"",SUMIFS(INDEX(Tbl_Marks,MATCH($B22,Tbl_Student_Names,0),),Entry!$A$4:$EP$4,CB$2,Entry!$A$5:$EP$5,CB$1) / SUMIFS(Entry!$C$6:$EP$6,Entry!$C$4:$EP$4,CB$2,Entry!$C$5:$EP$5,CB$1))</f>
        <v/>
      </c>
      <c r="CC22" s="222" t="str">
        <f aca="false">IF(OR($B22="",CC$2=""),"",SUMIFS(INDEX(Tbl_Marks,MATCH($B22,Tbl_Student_Names,0),),Entry!$A$4:$EP$4,CC$2,Entry!$A$5:$EP$5,CC$1) / SUMIFS(Entry!$C$6:$EP$6,Entry!$C$4:$EP$4,CC$2,Entry!$C$5:$EP$5,CC$1))</f>
        <v/>
      </c>
      <c r="CD22" s="222" t="str">
        <f aca="false">IF(OR($B22="",CD$2=""),"",SUMIFS(INDEX(Tbl_Marks,MATCH($B22,Tbl_Student_Names,0),),Entry!$A$4:$EP$4,CD$2,Entry!$A$5:$EP$5,CD$1) / SUMIFS(Entry!$C$6:$EP$6,Entry!$C$4:$EP$4,CD$2,Entry!$C$5:$EP$5,CD$1))</f>
        <v/>
      </c>
      <c r="CE22" s="222" t="str">
        <f aca="false">IF(OR($B22="",CE$2=""),"",SUMIFS(INDEX(Tbl_Marks,MATCH($B22,Tbl_Student_Names,0),),Entry!$A$4:$EP$4,CE$2,Entry!$A$5:$EP$5,CE$1) / SUMIFS(Entry!$C$6:$EP$6,Entry!$C$4:$EP$4,CE$2,Entry!$C$5:$EP$5,CE$1))</f>
        <v/>
      </c>
      <c r="CF22" s="222" t="str">
        <f aca="false">IF(OR($B22="",CF$2=""),"",SUMIFS(INDEX(Tbl_Marks,MATCH($B22,Tbl_Student_Names,0),),Entry!$A$4:$EP$4,CF$2,Entry!$A$5:$EP$5,CF$1) / SUMIFS(Entry!$C$6:$EP$6,Entry!$C$4:$EP$4,CF$2,Entry!$C$5:$EP$5,CF$1))</f>
        <v/>
      </c>
      <c r="CG22" s="222" t="str">
        <f aca="false">IF(OR($B22="",CG$2=""),"",SUMIFS(INDEX(Tbl_Marks,MATCH($B22,Tbl_Student_Names,0),),Entry!$A$4:$EP$4,CG$2,Entry!$A$5:$EP$5,CG$1) / SUMIFS(Entry!$C$6:$EP$6,Entry!$C$4:$EP$4,CG$2,Entry!$C$5:$EP$5,CG$1))</f>
        <v/>
      </c>
      <c r="CH22" s="222" t="str">
        <f aca="false">IF(OR($B22="",CH$2=""),"",SUMIFS(INDEX(Tbl_Marks,MATCH($B22,Tbl_Student_Names,0),),Entry!$A$4:$EP$4,CH$2,Entry!$A$5:$EP$5,CH$1) / SUMIFS(Entry!$C$6:$EP$6,Entry!$C$4:$EP$4,CH$2,Entry!$C$5:$EP$5,CH$1))</f>
        <v/>
      </c>
      <c r="CI22" s="222" t="str">
        <f aca="false">IF(OR($B22="",CI$2=""),"",SUMIFS(INDEX(Tbl_Marks,MATCH($B22,Tbl_Student_Names,0),),Entry!$A$4:$EP$4,CI$2,Entry!$A$5:$EP$5,CI$1) / SUMIFS(Entry!$C$6:$EP$6,Entry!$C$4:$EP$4,CI$2,Entry!$C$5:$EP$5,CI$1))</f>
        <v/>
      </c>
      <c r="CJ22" s="222" t="str">
        <f aca="false">IF(OR($B22="",CJ$2=""),"",SUMIFS(INDEX(Tbl_Marks,MATCH($B22,Tbl_Student_Names,0),),Entry!$A$4:$EP$4,CJ$2,Entry!$A$5:$EP$5,CJ$1) / SUMIFS(Entry!$C$6:$EP$6,Entry!$C$4:$EP$4,CJ$2,Entry!$C$5:$EP$5,CJ$1))</f>
        <v/>
      </c>
      <c r="CK22" s="222" t="str">
        <f aca="false">IF(OR($B22="",CK$2=""),"",SUMIFS(INDEX(Tbl_Marks,MATCH($B22,Tbl_Student_Names,0),),Entry!$A$4:$EP$4,CK$2,Entry!$A$5:$EP$5,CK$1) / SUMIFS(Entry!$C$6:$EP$6,Entry!$C$4:$EP$4,CK$2,Entry!$C$5:$EP$5,CK$1))</f>
        <v/>
      </c>
      <c r="CL22" s="222" t="str">
        <f aca="false">IF(OR($B22="",CL$2=""),"",SUMIFS(INDEX(Tbl_Marks,MATCH($B22,Tbl_Student_Names,0),),Entry!$A$4:$EP$4,CL$2,Entry!$A$5:$EP$5,CL$1) / SUMIFS(Entry!$C$6:$EP$6,Entry!$C$4:$EP$4,CL$2,Entry!$C$5:$EP$5,CL$1))</f>
        <v/>
      </c>
      <c r="CM22" s="222" t="str">
        <f aca="false">IF(OR($B22="",CM$2=""),"",SUMIFS(INDEX(Tbl_Marks,MATCH($B22,Tbl_Student_Names,0),),Entry!$A$4:$EP$4,CM$2,Entry!$A$5:$EP$5,CM$1) / SUMIFS(Entry!$C$6:$EP$6,Entry!$C$4:$EP$4,CM$2,Entry!$C$5:$EP$5,CM$1))</f>
        <v/>
      </c>
      <c r="CN22" s="222" t="str">
        <f aca="false">IF(OR($B22="",CN$2=""),"",SUMIFS(INDEX(Tbl_Marks,MATCH($B22,Tbl_Student_Names,0),),Entry!$A$4:$EP$4,CN$2,Entry!$A$5:$EP$5,CN$1) / SUMIFS(Entry!$C$6:$EP$6,Entry!$C$4:$EP$4,CN$2,Entry!$C$5:$EP$5,CN$1))</f>
        <v/>
      </c>
      <c r="CO22" s="222" t="str">
        <f aca="false">IF(OR($B22="",CO$2=""),"",SUMIFS(INDEX(Tbl_Marks,MATCH($B22,Tbl_Student_Names,0),),Entry!$A$4:$EP$4,CO$2,Entry!$A$5:$EP$5,CO$1) / SUMIFS(Entry!$C$6:$EP$6,Entry!$C$4:$EP$4,CO$2,Entry!$C$5:$EP$5,CO$1))</f>
        <v/>
      </c>
      <c r="CP22" s="222" t="str">
        <f aca="false">IF(OR($B22="",CP$2=""),"",SUMIFS(INDEX(Tbl_Marks,MATCH($B22,Tbl_Student_Names,0),),Entry!$A$4:$EP$4,CP$2,Entry!$A$5:$EP$5,CP$1) / SUMIFS(Entry!$C$6:$EP$6,Entry!$C$4:$EP$4,CP$2,Entry!$C$5:$EP$5,CP$1))</f>
        <v/>
      </c>
      <c r="CQ22" s="222" t="str">
        <f aca="false">IF(OR($B22="",CQ$2=""),"",SUMIFS(INDEX(Tbl_Marks,MATCH($B22,Tbl_Student_Names,0),),Entry!$A$4:$EP$4,CQ$2,Entry!$A$5:$EP$5,CQ$1) / SUMIFS(Entry!$C$6:$EP$6,Entry!$C$4:$EP$4,CQ$2,Entry!$C$5:$EP$5,CQ$1))</f>
        <v/>
      </c>
      <c r="CR22" s="222" t="str">
        <f aca="false">IF(OR($B22="",CR$2=""),"",SUMIFS(INDEX(Tbl_Marks,MATCH($B22,Tbl_Student_Names,0),),Entry!$A$4:$EP$4,CR$2,Entry!$A$5:$EP$5,CR$1) / SUMIFS(Entry!$C$6:$EP$6,Entry!$C$4:$EP$4,CR$2,Entry!$C$5:$EP$5,CR$1))</f>
        <v/>
      </c>
      <c r="CS22" s="222" t="str">
        <f aca="false">IF(OR($B22="",CS$2=""),"",SUMIFS(INDEX(Tbl_Marks,MATCH($B22,Tbl_Student_Names,0),),Entry!$A$4:$EP$4,CS$2,Entry!$A$5:$EP$5,CS$1) / SUMIFS(Entry!$C$6:$EP$6,Entry!$C$4:$EP$4,CS$2,Entry!$C$5:$EP$5,CS$1))</f>
        <v/>
      </c>
      <c r="CT22" s="222" t="str">
        <f aca="false">IF(OR($B22="",CT$2=""),"",SUMIFS(INDEX(Tbl_Marks,MATCH($B22,Tbl_Student_Names,0),),Entry!$A$4:$EP$4,CT$2,Entry!$A$5:$EP$5,CT$1) / SUMIFS(Entry!$C$6:$EP$6,Entry!$C$4:$EP$4,CT$2,Entry!$C$5:$EP$5,CT$1))</f>
        <v/>
      </c>
      <c r="CU22" s="222" t="str">
        <f aca="false">IF(OR($B22="",CU$2=""),"",SUMIFS(INDEX(Tbl_Marks,MATCH($B22,Tbl_Student_Names,0),),Entry!$A$4:$EP$4,CU$2,Entry!$A$5:$EP$5,CU$1) / SUMIFS(Entry!$C$6:$EP$6,Entry!$C$4:$EP$4,CU$2,Entry!$C$5:$EP$5,CU$1))</f>
        <v/>
      </c>
      <c r="CV22" s="222" t="str">
        <f aca="false">IF(OR($B22="",CV$2=""),"",SUMIFS(INDEX(Tbl_Marks,MATCH($B22,Tbl_Student_Names,0),),Entry!$A$4:$EP$4,CV$2,Entry!$A$5:$EP$5,CV$1) / SUMIFS(Entry!$C$6:$EP$6,Entry!$C$4:$EP$4,CV$2,Entry!$C$5:$EP$5,CV$1))</f>
        <v/>
      </c>
      <c r="CW22" s="222" t="str">
        <f aca="false">IF(OR($B22="",CW$2=""),"",SUMIFS(INDEX(Tbl_Marks,MATCH($B22,Tbl_Student_Names,0),),Entry!$A$4:$EP$4,CW$2,Entry!$A$5:$EP$5,CW$1) / SUMIFS(Entry!$C$6:$EP$6,Entry!$C$4:$EP$4,CW$2,Entry!$C$5:$EP$5,CW$1))</f>
        <v/>
      </c>
      <c r="CX22" s="222" t="str">
        <f aca="false">IF(OR($B22="",CX$2=""),"",SUMIFS(INDEX(Tbl_Marks,MATCH($B22,Tbl_Student_Names,0),),Entry!$A$4:$EP$4,CX$2,Entry!$A$5:$EP$5,CX$1) / SUMIFS(Entry!$C$6:$EP$6,Entry!$C$4:$EP$4,CX$2,Entry!$C$5:$EP$5,CX$1))</f>
        <v/>
      </c>
      <c r="CY22" s="222" t="str">
        <f aca="false">IF(OR($B22="",CY$2=""),"",SUMIFS(INDEX(Tbl_Marks,MATCH($B22,Tbl_Student_Names,0),),Entry!$A$4:$EP$4,CY$2,Entry!$A$5:$EP$5,CY$1) / SUMIFS(Entry!$C$6:$EP$6,Entry!$C$4:$EP$4,CY$2,Entry!$C$5:$EP$5,CY$1))</f>
        <v/>
      </c>
      <c r="CZ22" s="222" t="str">
        <f aca="false">IF(OR($B22="",CZ$2=""),"",SUMIFS(INDEX(Tbl_Marks,MATCH($B22,Tbl_Student_Names,0),),Entry!$A$4:$EP$4,CZ$2,Entry!$A$5:$EP$5,CZ$1) / SUMIFS(Entry!$C$6:$EP$6,Entry!$C$4:$EP$4,CZ$2,Entry!$C$5:$EP$5,CZ$1))</f>
        <v/>
      </c>
      <c r="DA22" s="222" t="str">
        <f aca="false">IF(OR($B22="",DA$2=""),"",SUMIFS(INDEX(Tbl_Marks,MATCH($B22,Tbl_Student_Names,0),),Entry!$A$4:$EP$4,DA$2,Entry!$A$5:$EP$5,DA$1) / SUMIFS(Entry!$C$6:$EP$6,Entry!$C$4:$EP$4,DA$2,Entry!$C$5:$EP$5,DA$1))</f>
        <v/>
      </c>
      <c r="DB22" s="222" t="str">
        <f aca="false">IF(OR($B22="",DB$2=""),"",SUMIFS(INDEX(Tbl_Marks,MATCH($B22,Tbl_Student_Names,0),),Entry!$A$4:$EP$4,DB$2,Entry!$A$5:$EP$5,DB$1) / SUMIFS(Entry!$C$6:$EP$6,Entry!$C$4:$EP$4,DB$2,Entry!$C$5:$EP$5,DB$1))</f>
        <v/>
      </c>
      <c r="DC22" s="222" t="str">
        <f aca="false">IF(OR($B22="",DC$2=""),"",SUMIFS(INDEX(Tbl_Marks,MATCH($B22,Tbl_Student_Names,0),),Entry!$A$4:$EP$4,DC$2,Entry!$A$5:$EP$5,DC$1) / SUMIFS(Entry!$C$6:$EP$6,Entry!$C$4:$EP$4,DC$2,Entry!$C$5:$EP$5,DC$1))</f>
        <v/>
      </c>
      <c r="DD22" s="222" t="str">
        <f aca="false">IF(OR($B22="",DD$2=""),"",SUMIFS(INDEX(Tbl_Marks,MATCH($B22,Tbl_Student_Names,0),),Entry!$A$4:$EP$4,DD$2,Entry!$A$5:$EP$5,DD$1) / SUMIFS(Entry!$C$6:$EP$6,Entry!$C$4:$EP$4,DD$2,Entry!$C$5:$EP$5,DD$1))</f>
        <v/>
      </c>
      <c r="DE22" s="222" t="str">
        <f aca="false">IF(OR($B22="",DE$2=""),"",SUMIFS(INDEX(Tbl_Marks,MATCH($B22,Tbl_Student_Names,0),),Entry!$A$4:$EP$4,DE$2,Entry!$A$5:$EP$5,DE$1) / SUMIFS(Entry!$C$6:$EP$6,Entry!$C$4:$EP$4,DE$2,Entry!$C$5:$EP$5,DE$1))</f>
        <v/>
      </c>
      <c r="DF22" s="222" t="str">
        <f aca="false">IF(OR($B22="",DF$2=""),"",SUMIFS(INDEX(Tbl_Marks,MATCH($B22,Tbl_Student_Names,0),),Entry!$A$4:$EP$4,DF$2,Entry!$A$5:$EP$5,DF$1) / SUMIFS(Entry!$C$6:$EP$6,Entry!$C$4:$EP$4,DF$2,Entry!$C$5:$EP$5,DF$1))</f>
        <v/>
      </c>
      <c r="DG22" s="222" t="str">
        <f aca="false">IF(OR($B22="",DG$2=""),"",SUMIFS(INDEX(Tbl_Marks,MATCH($B22,Tbl_Student_Names,0),),Entry!$A$4:$EP$4,DG$2,Entry!$A$5:$EP$5,DG$1) / SUMIFS(Entry!$C$6:$EP$6,Entry!$C$4:$EP$4,DG$2,Entry!$C$5:$EP$5,DG$1))</f>
        <v/>
      </c>
      <c r="DH22" s="222" t="str">
        <f aca="false">IF(OR($B22="",DH$2=""),"",SUMIFS(INDEX(Tbl_Marks,MATCH($B22,Tbl_Student_Names,0),),Entry!$A$4:$EP$4,DH$2,Entry!$A$5:$EP$5,DH$1) / SUMIFS(Entry!$C$6:$EP$6,Entry!$C$4:$EP$4,DH$2,Entry!$C$5:$EP$5,DH$1))</f>
        <v/>
      </c>
      <c r="DI22" s="222" t="str">
        <f aca="false">IF(OR($B22="",DI$2=""),"",SUMIFS(INDEX(Tbl_Marks,MATCH($B22,Tbl_Student_Names,0),),Entry!$A$4:$EP$4,DI$2,Entry!$A$5:$EP$5,DI$1) / SUMIFS(Entry!$C$6:$EP$6,Entry!$C$4:$EP$4,DI$2,Entry!$C$5:$EP$5,DI$1))</f>
        <v/>
      </c>
      <c r="DJ22" s="222" t="str">
        <f aca="false">IF(OR($B22="",DJ$2=""),"",SUMIFS(INDEX(Tbl_Marks,MATCH($B22,Tbl_Student_Names,0),),Entry!$A$4:$EP$4,DJ$2,Entry!$A$5:$EP$5,DJ$1) / SUMIFS(Entry!$C$6:$EP$6,Entry!$C$4:$EP$4,DJ$2,Entry!$C$5:$EP$5,DJ$1))</f>
        <v/>
      </c>
      <c r="DK22" s="222" t="str">
        <f aca="false">IF(OR($B22="",DK$2=""),"",SUMIFS(INDEX(Tbl_Marks,MATCH($B22,Tbl_Student_Names,0),),Entry!$A$4:$EP$4,DK$2,Entry!$A$5:$EP$5,DK$1) / SUMIFS(Entry!$C$6:$EP$6,Entry!$C$4:$EP$4,DK$2,Entry!$C$5:$EP$5,DK$1))</f>
        <v/>
      </c>
      <c r="DL22" s="222" t="str">
        <f aca="false">IF(OR($B22="",DL$2=""),"",SUMIFS(INDEX(Tbl_Marks,MATCH($B22,Tbl_Student_Names,0),),Entry!$A$4:$EP$4,DL$2,Entry!$A$5:$EP$5,DL$1) / SUMIFS(Entry!$C$6:$EP$6,Entry!$C$4:$EP$4,DL$2,Entry!$C$5:$EP$5,DL$1))</f>
        <v/>
      </c>
      <c r="DM22" s="222" t="str">
        <f aca="false">IF(OR($B22="",DM$2=""),"",SUMIFS(INDEX(Tbl_Marks,MATCH($B22,Tbl_Student_Names,0),),Entry!$A$4:$EP$4,DM$2,Entry!$A$5:$EP$5,DM$1) / SUMIFS(Entry!$C$6:$EP$6,Entry!$C$4:$EP$4,DM$2,Entry!$C$5:$EP$5,DM$1))</f>
        <v/>
      </c>
      <c r="DN22" s="222" t="str">
        <f aca="false">IF(OR($B22="",DN$2=""),"",SUMIFS(INDEX(Tbl_Marks,MATCH($B22,Tbl_Student_Names,0),),Entry!$A$4:$EP$4,DN$2,Entry!$A$5:$EP$5,DN$1) / SUMIFS(Entry!$C$6:$EP$6,Entry!$C$4:$EP$4,DN$2,Entry!$C$5:$EP$5,DN$1))</f>
        <v/>
      </c>
      <c r="DO22" s="222" t="str">
        <f aca="false">IF(OR($B22="",DO$2=""),"",SUMIFS(INDEX(Tbl_Marks,MATCH($B22,Tbl_Student_Names,0),),Entry!$A$4:$EP$4,DO$2,Entry!$A$5:$EP$5,DO$1) / SUMIFS(Entry!$C$6:$EP$6,Entry!$C$4:$EP$4,DO$2,Entry!$C$5:$EP$5,DO$1))</f>
        <v/>
      </c>
      <c r="DP22" s="222" t="str">
        <f aca="false">IF(OR($B22="",DP$2=""),"",SUMIFS(INDEX(Tbl_Marks,MATCH($B22,Tbl_Student_Names,0),),Entry!$A$4:$EP$4,DP$2,Entry!$A$5:$EP$5,DP$1) / SUMIFS(Entry!$C$6:$EP$6,Entry!$C$4:$EP$4,DP$2,Entry!$C$5:$EP$5,DP$1))</f>
        <v/>
      </c>
      <c r="DQ22" s="222" t="str">
        <f aca="false">IF(OR($B22="",DQ$2=""),"",SUMIFS(INDEX(Tbl_Marks,MATCH($B22,Tbl_Student_Names,0),),Entry!$A$4:$EP$4,DQ$2,Entry!$A$5:$EP$5,DQ$1) / SUMIFS(Entry!$C$6:$EP$6,Entry!$C$4:$EP$4,DQ$2,Entry!$C$5:$EP$5,DQ$1))</f>
        <v/>
      </c>
      <c r="DR22" s="222" t="str">
        <f aca="false">IF(OR($B22="",DR$2=""),"",SUMIFS(INDEX(Tbl_Marks,MATCH($B22,Tbl_Student_Names,0),),Entry!$A$4:$EP$4,DR$2,Entry!$A$5:$EP$5,DR$1) / SUMIFS(Entry!$C$6:$EP$6,Entry!$C$4:$EP$4,DR$2,Entry!$C$5:$EP$5,DR$1))</f>
        <v/>
      </c>
      <c r="DS22" s="222" t="str">
        <f aca="false">IF(OR($B22="",DS$2=""),"",SUMIFS(INDEX(Tbl_Marks,MATCH($B22,Tbl_Student_Names,0),),Entry!$A$4:$EP$4,DS$2,Entry!$A$5:$EP$5,DS$1) / SUMIFS(Entry!$C$6:$EP$6,Entry!$C$4:$EP$4,DS$2,Entry!$C$5:$EP$5,DS$1))</f>
        <v/>
      </c>
      <c r="DT22" s="222" t="str">
        <f aca="false">IF(OR($B22="",DT$2=""),"",SUMIFS(INDEX(Tbl_Marks,MATCH($B22,Tbl_Student_Names,0),),Entry!$A$4:$EP$4,DT$2,Entry!$A$5:$EP$5,DT$1) / SUMIFS(Entry!$C$6:$EP$6,Entry!$C$4:$EP$4,DT$2,Entry!$C$5:$EP$5,DT$1))</f>
        <v/>
      </c>
      <c r="DU22" s="222" t="str">
        <f aca="false">IF(OR($B22="",DU$2=""),"",SUMIFS(INDEX(Tbl_Marks,MATCH($B22,Tbl_Student_Names,0),),Entry!$A$4:$EP$4,DU$2,Entry!$A$5:$EP$5,DU$1) / SUMIFS(Entry!$C$6:$EP$6,Entry!$C$4:$EP$4,DU$2,Entry!$C$5:$EP$5,DU$1))</f>
        <v/>
      </c>
      <c r="DV22" s="222" t="str">
        <f aca="false">IF(OR($B22="",DV$2=""),"",SUMIFS(INDEX(Tbl_Marks,MATCH($B22,Tbl_Student_Names,0),),Entry!$A$4:$EP$4,DV$2,Entry!$A$5:$EP$5,DV$1) / SUMIFS(Entry!$C$6:$EP$6,Entry!$C$4:$EP$4,DV$2,Entry!$C$5:$EP$5,DV$1))</f>
        <v/>
      </c>
      <c r="DW22" s="222" t="str">
        <f aca="false">IF(OR($B22="",DW$2=""),"",SUMIFS(INDEX(Tbl_Marks,MATCH($B22,Tbl_Student_Names,0),),Entry!$A$4:$EP$4,DW$2,Entry!$A$5:$EP$5,DW$1) / SUMIFS(Entry!$C$6:$EP$6,Entry!$C$4:$EP$4,DW$2,Entry!$C$5:$EP$5,DW$1))</f>
        <v/>
      </c>
      <c r="DX22" s="222" t="str">
        <f aca="false">IF(OR($B22="",DX$2=""),"",SUMIFS(INDEX(Tbl_Marks,MATCH($B22,Tbl_Student_Names,0),),Entry!$A$4:$EP$4,DX$2,Entry!$A$5:$EP$5,DX$1) / SUMIFS(Entry!$C$6:$EP$6,Entry!$C$4:$EP$4,DX$2,Entry!$C$5:$EP$5,DX$1))</f>
        <v/>
      </c>
      <c r="DY22" s="222" t="str">
        <f aca="false">IF(OR($B22="",DY$2=""),"",SUMIFS(INDEX(Tbl_Marks,MATCH($B22,Tbl_Student_Names,0),),Entry!$A$4:$EP$4,DY$2,Entry!$A$5:$EP$5,DY$1) / SUMIFS(Entry!$C$6:$EP$6,Entry!$C$4:$EP$4,DY$2,Entry!$C$5:$EP$5,DY$1))</f>
        <v/>
      </c>
      <c r="DZ22" s="222" t="str">
        <f aca="false">IF(OR($B22="",DZ$2=""),"",SUMIFS(INDEX(Tbl_Marks,MATCH($B22,Tbl_Student_Names,0),),Entry!$A$4:$EP$4,DZ$2,Entry!$A$5:$EP$5,DZ$1) / SUMIFS(Entry!$C$6:$EP$6,Entry!$C$4:$EP$4,DZ$2,Entry!$C$5:$EP$5,DZ$1))</f>
        <v/>
      </c>
      <c r="EA22" s="222" t="str">
        <f aca="false">IF(OR($B22="",EA$2=""),"",SUMIFS(INDEX(Tbl_Marks,MATCH($B22,Tbl_Student_Names,0),),Entry!$A$4:$EP$4,EA$2,Entry!$A$5:$EP$5,EA$1) / SUMIFS(Entry!$C$6:$EP$6,Entry!$C$4:$EP$4,EA$2,Entry!$C$5:$EP$5,EA$1))</f>
        <v/>
      </c>
      <c r="EB22" s="222" t="str">
        <f aca="false">IF(OR($B22="",EB$2=""),"",SUMIFS(INDEX(Tbl_Marks,MATCH($B22,Tbl_Student_Names,0),),Entry!$A$4:$EP$4,EB$2,Entry!$A$5:$EP$5,EB$1) / SUMIFS(Entry!$C$6:$EP$6,Entry!$C$4:$EP$4,EB$2,Entry!$C$5:$EP$5,EB$1))</f>
        <v/>
      </c>
      <c r="EC22" s="222" t="str">
        <f aca="false">IF(OR($B22="",EC$2=""),"",SUMIFS(INDEX(Tbl_Marks,MATCH($B22,Tbl_Student_Names,0),),Entry!$A$4:$EP$4,EC$2,Entry!$A$5:$EP$5,EC$1) / SUMIFS(Entry!$C$6:$EP$6,Entry!$C$4:$EP$4,EC$2,Entry!$C$5:$EP$5,EC$1))</f>
        <v/>
      </c>
      <c r="ED22" s="222" t="str">
        <f aca="false">IF(OR($B22="",ED$2=""),"",SUMIFS(INDEX(Tbl_Marks,MATCH($B22,Tbl_Student_Names,0),),Entry!$A$4:$EP$4,ED$2,Entry!$A$5:$EP$5,ED$1) / SUMIFS(Entry!$C$6:$EP$6,Entry!$C$4:$EP$4,ED$2,Entry!$C$5:$EP$5,ED$1))</f>
        <v/>
      </c>
      <c r="EE22" s="222" t="str">
        <f aca="false">IF(OR($B22="",EE$2=""),"",SUMIFS(INDEX(Tbl_Marks,MATCH($B22,Tbl_Student_Names,0),),Entry!$A$4:$EP$4,EE$2,Entry!$A$5:$EP$5,EE$1) / SUMIFS(Entry!$C$6:$EP$6,Entry!$C$4:$EP$4,EE$2,Entry!$C$5:$EP$5,EE$1))</f>
        <v/>
      </c>
      <c r="EF22" s="222" t="str">
        <f aca="false">IF(OR($B22="",EF$2=""),"",SUMIFS(INDEX(Tbl_Marks,MATCH($B22,Tbl_Student_Names,0),),Entry!$A$4:$EP$4,EF$2,Entry!$A$5:$EP$5,EF$1) / SUMIFS(Entry!$C$6:$EP$6,Entry!$C$4:$EP$4,EF$2,Entry!$C$5:$EP$5,EF$1))</f>
        <v/>
      </c>
      <c r="EG22" s="222" t="str">
        <f aca="false">IF(OR($B22="",EG$2=""),"",SUMIFS(INDEX(Tbl_Marks,MATCH($B22,Tbl_Student_Names,0),),Entry!$A$4:$EP$4,EG$2,Entry!$A$5:$EP$5,EG$1) / SUMIFS(Entry!$C$6:$EP$6,Entry!$C$4:$EP$4,EG$2,Entry!$C$5:$EP$5,EG$1))</f>
        <v/>
      </c>
      <c r="EH22" s="222" t="str">
        <f aca="false">IF(OR($B22="",EH$2=""),"",SUMIFS(INDEX(Tbl_Marks,MATCH($B22,Tbl_Student_Names,0),),Entry!$A$4:$EP$4,EH$2,Entry!$A$5:$EP$5,EH$1) / SUMIFS(Entry!$C$6:$EP$6,Entry!$C$4:$EP$4,EH$2,Entry!$C$5:$EP$5,EH$1))</f>
        <v/>
      </c>
      <c r="EI22" s="222" t="str">
        <f aca="false">IF(OR($B22="",EI$2=""),"",SUMIFS(INDEX(Tbl_Marks,MATCH($B22,Tbl_Student_Names,0),),Entry!$A$4:$EP$4,EI$2,Entry!$A$5:$EP$5,EI$1) / SUMIFS(Entry!$C$6:$EP$6,Entry!$C$4:$EP$4,EI$2,Entry!$C$5:$EP$5,EI$1))</f>
        <v/>
      </c>
      <c r="EJ22" s="222" t="str">
        <f aca="false">IF(OR($B22="",EJ$2=""),"",SUMIFS(INDEX(Tbl_Marks,MATCH($B22,Tbl_Student_Names,0),),Entry!$A$4:$EP$4,EJ$2,Entry!$A$5:$EP$5,EJ$1) / SUMIFS(Entry!$C$6:$EP$6,Entry!$C$4:$EP$4,EJ$2,Entry!$C$5:$EP$5,EJ$1))</f>
        <v/>
      </c>
      <c r="EK22" s="222" t="str">
        <f aca="false">IF(OR($B22="",EK$2=""),"",SUMIFS(INDEX(Tbl_Marks,MATCH($B22,Tbl_Student_Names,0),),Entry!$A$4:$EP$4,EK$2,Entry!$A$5:$EP$5,EK$1) / SUMIFS(Entry!$C$6:$EP$6,Entry!$C$4:$EP$4,EK$2,Entry!$C$5:$EP$5,EK$1))</f>
        <v/>
      </c>
      <c r="EL22" s="222" t="str">
        <f aca="false">IF(OR($B22="",EL$2=""),"",SUMIFS(INDEX(Tbl_Marks,MATCH($B22,Tbl_Student_Names,0),),Entry!$A$4:$EP$4,EL$2,Entry!$A$5:$EP$5,EL$1) / SUMIFS(Entry!$C$6:$EP$6,Entry!$C$4:$EP$4,EL$2,Entry!$C$5:$EP$5,EL$1))</f>
        <v/>
      </c>
      <c r="EM22" s="222" t="str">
        <f aca="false">IF(OR($B22="",EM$2=""),"",SUMIFS(INDEX(Tbl_Marks,MATCH($B22,Tbl_Student_Names,0),),Entry!$A$4:$EP$4,EM$2,Entry!$A$5:$EP$5,EM$1) / SUMIFS(Entry!$C$6:$EP$6,Entry!$C$4:$EP$4,EM$2,Entry!$C$5:$EP$5,EM$1))</f>
        <v/>
      </c>
      <c r="EN22" s="222" t="str">
        <f aca="false">IF(OR($B22="",EN$2=""),"",SUMIFS(INDEX(Tbl_Marks,MATCH($B22,Tbl_Student_Names,0),),Entry!$A$4:$EP$4,EN$2,Entry!$A$5:$EP$5,EN$1) / SUMIFS(Entry!$C$6:$EP$6,Entry!$C$4:$EP$4,EN$2,Entry!$C$5:$EP$5,EN$1))</f>
        <v/>
      </c>
      <c r="EO22" s="222" t="str">
        <f aca="false">IF(OR($B22="",EO$2=""),"",SUMIFS(INDEX(Tbl_Marks,MATCH($B22,Tbl_Student_Names,0),),Entry!$A$4:$EP$4,EO$2,Entry!$A$5:$EP$5,EO$1) / SUMIFS(Entry!$C$6:$EP$6,Entry!$C$4:$EP$4,EO$2,Entry!$C$5:$EP$5,EO$1))</f>
        <v/>
      </c>
      <c r="EP22" s="222" t="str">
        <f aca="false">IF(OR($B22="",EP$2=""),"",SUMIFS(INDEX(Tbl_Marks,MATCH($B22,Tbl_Student_Names,0),),Entry!$A$4:$EP$4,EP$2,Entry!$A$5:$EP$5,EP$1) / SUMIFS(Entry!$C$6:$EP$6,Entry!$C$4:$EP$4,EP$2,Entry!$C$5:$EP$5,EP$1))</f>
        <v/>
      </c>
      <c r="EQ22" s="222" t="str">
        <f aca="false">IF(OR($B22="",EQ$2=""),"",SUMIFS(INDEX(Tbl_Marks,MATCH($B22,Tbl_Student_Names,0),),Entry!$A$4:$EP$4,EQ$2,Entry!$A$5:$EP$5,EQ$1) / SUMIFS(Entry!$C$6:$EP$6,Entry!$C$4:$EP$4,EQ$2,Entry!$C$5:$EP$5,EQ$1))</f>
        <v/>
      </c>
      <c r="ER22" s="222" t="str">
        <f aca="false">IF(OR($B22="",ER$2=""),"",SUMIFS(INDEX(Tbl_Marks,MATCH($B22,Tbl_Student_Names,0),),Entry!$A$4:$EP$4,ER$2,Entry!$A$5:$EP$5,ER$1) / SUMIFS(Entry!$C$6:$EP$6,Entry!$C$4:$EP$4,ER$2,Entry!$C$5:$EP$5,ER$1))</f>
        <v/>
      </c>
      <c r="ES22" s="222" t="str">
        <f aca="false">IF(OR($B22="",ES$2=""),"",SUMIFS(INDEX(Tbl_Marks,MATCH($B22,Tbl_Student_Names,0),),Entry!$A$4:$EP$4,ES$2,Entry!$A$5:$EP$5,ES$1) / SUMIFS(Entry!$C$6:$EP$6,Entry!$C$4:$EP$4,ES$2,Entry!$C$5:$EP$5,ES$1))</f>
        <v/>
      </c>
      <c r="ET22" s="222" t="str">
        <f aca="false">IF(OR($B22="",ET$2=""),"",SUMIFS(INDEX(Tbl_Marks,MATCH($B22,Tbl_Student_Names,0),),Entry!$A$4:$EP$4,ET$2,Entry!$A$5:$EP$5,ET$1) / SUMIFS(Entry!$C$6:$EP$6,Entry!$C$4:$EP$4,ET$2,Entry!$C$5:$EP$5,ET$1))</f>
        <v/>
      </c>
      <c r="EU22" s="222" t="str">
        <f aca="false">IF(OR($B22="",EU$2=""),"",SUMIFS(INDEX(Tbl_Marks,MATCH($B22,Tbl_Student_Names,0),),Entry!$A$4:$EP$4,EU$2,Entry!$A$5:$EP$5,EU$1) / SUMIFS(Entry!$C$6:$EP$6,Entry!$C$4:$EP$4,EU$2,Entry!$C$5:$EP$5,EU$1))</f>
        <v/>
      </c>
      <c r="EV22" s="222" t="str">
        <f aca="false">IF(OR($B22="",EV$2=""),"",SUMIFS(INDEX(Tbl_Marks,MATCH($B22,Tbl_Student_Names,0),),Entry!$A$4:$EP$4,EV$2,Entry!$A$5:$EP$5,EV$1) / SUMIFS(Entry!$C$6:$EP$6,Entry!$C$4:$EP$4,EV$2,Entry!$C$5:$EP$5,EV$1))</f>
        <v/>
      </c>
      <c r="EW22" s="222" t="str">
        <f aca="false">IF(OR($B22="",EW$2=""),"",SUMIFS(INDEX(Tbl_Marks,MATCH($B22,Tbl_Student_Names,0),),Entry!$A$4:$EP$4,EW$2,Entry!$A$5:$EP$5,EW$1) / SUMIFS(Entry!$C$6:$EP$6,Entry!$C$4:$EP$4,EW$2,Entry!$C$5:$EP$5,EW$1))</f>
        <v/>
      </c>
      <c r="EX22" s="222" t="str">
        <f aca="false">IF(OR($B22="",EX$2=""),"",SUMIFS(INDEX(Tbl_Marks,MATCH($B22,Tbl_Student_Names,0),),Entry!$A$4:$EP$4,EX$2,Entry!$A$5:$EP$5,EX$1) / SUMIFS(Entry!$C$6:$EP$6,Entry!$C$4:$EP$4,EX$2,Entry!$C$5:$EP$5,EX$1))</f>
        <v/>
      </c>
      <c r="EY22" s="222" t="str">
        <f aca="false">IF(OR($B22="",EY$2=""),"",SUMIFS(INDEX(Tbl_Marks,MATCH($B22,Tbl_Student_Names,0),),Entry!$A$4:$EP$4,EY$2,Entry!$A$5:$EP$5,EY$1) / SUMIFS(Entry!$C$6:$EP$6,Entry!$C$4:$EP$4,EY$2,Entry!$C$5:$EP$5,EY$1))</f>
        <v/>
      </c>
      <c r="EZ22" s="222" t="str">
        <f aca="false">IF(OR($B22="",EZ$2=""),"",SUMIFS(INDEX(Tbl_Marks,MATCH($B22,Tbl_Student_Names,0),),Entry!$A$4:$EP$4,EZ$2,Entry!$A$5:$EP$5,EZ$1) / SUMIFS(Entry!$C$6:$EP$6,Entry!$C$4:$EP$4,EZ$2,Entry!$C$5:$EP$5,EZ$1))</f>
        <v/>
      </c>
      <c r="FA22" s="222" t="str">
        <f aca="false">IF(OR($B22="",FA$2=""),"",SUMIFS(INDEX(Tbl_Marks,MATCH($B22,Tbl_Student_Names,0),),Entry!$A$4:$EP$4,FA$2,Entry!$A$5:$EP$5,FA$1) / SUMIFS(Entry!$C$6:$EP$6,Entry!$C$4:$EP$4,FA$2,Entry!$C$5:$EP$5,FA$1))</f>
        <v/>
      </c>
      <c r="FB22" s="222" t="str">
        <f aca="false">IF(OR($B22="",FB$2=""),"",SUMIFS(INDEX(Tbl_Marks,MATCH($B22,Tbl_Student_Names,0),),Entry!$A$4:$EP$4,FB$2,Entry!$A$5:$EP$5,FB$1) / SUMIFS(Entry!$C$6:$EP$6,Entry!$C$4:$EP$4,FB$2,Entry!$C$5:$EP$5,FB$1))</f>
        <v/>
      </c>
      <c r="FC22" s="222" t="str">
        <f aca="false">IF(OR($B22="",FC$2=""),"",SUMIFS(INDEX(Tbl_Marks,MATCH($B22,Tbl_Student_Names,0),),Entry!$A$4:$EP$4,FC$2,Entry!$A$5:$EP$5,FC$1) / SUMIFS(Entry!$C$6:$EP$6,Entry!$C$4:$EP$4,FC$2,Entry!$C$5:$EP$5,FC$1))</f>
        <v/>
      </c>
      <c r="FD22" s="222" t="str">
        <f aca="false">IF(OR($B22="",FD$2=""),"",SUMIFS(INDEX(Tbl_Marks,MATCH($B22,Tbl_Student_Names,0),),Entry!$A$4:$EP$4,FD$2,Entry!$A$5:$EP$5,FD$1) / SUMIFS(Entry!$C$6:$EP$6,Entry!$C$4:$EP$4,FD$2,Entry!$C$5:$EP$5,FD$1))</f>
        <v/>
      </c>
      <c r="FE22" s="222" t="str">
        <f aca="false">IF(OR($B22="",FE$2=""),"",SUMIFS(INDEX(Tbl_Marks,MATCH($B22,Tbl_Student_Names,0),),Entry!$A$4:$EP$4,FE$2,Entry!$A$5:$EP$5,FE$1) / SUMIFS(Entry!$C$6:$EP$6,Entry!$C$4:$EP$4,FE$2,Entry!$C$5:$EP$5,FE$1))</f>
        <v/>
      </c>
      <c r="FF22" s="222" t="str">
        <f aca="false">IF(OR($B22="",FF$2=""),"",SUMIFS(INDEX(Tbl_Marks,MATCH($B22,Tbl_Student_Names,0),),Entry!$A$4:$EP$4,FF$2,Entry!$A$5:$EP$5,FF$1) / SUMIFS(Entry!$C$6:$EP$6,Entry!$C$4:$EP$4,FF$2,Entry!$C$5:$EP$5,FF$1))</f>
        <v/>
      </c>
      <c r="FG22" s="222" t="str">
        <f aca="false">IF(OR($B22="",FG$2=""),"",SUMIFS(INDEX(Tbl_Marks,MATCH($B22,Tbl_Student_Names,0),),Entry!$A$4:$EP$4,FG$2,Entry!$A$5:$EP$5,FG$1) / SUMIFS(Entry!$C$6:$EP$6,Entry!$C$4:$EP$4,FG$2,Entry!$C$5:$EP$5,FG$1))</f>
        <v/>
      </c>
      <c r="FH22" s="222" t="str">
        <f aca="false">IF(OR($B22="",FH$2=""),"",SUMIFS(INDEX(Tbl_Marks,MATCH($B22,Tbl_Student_Names,0),),Entry!$A$4:$EP$4,FH$2,Entry!$A$5:$EP$5,FH$1) / SUMIFS(Entry!$C$6:$EP$6,Entry!$C$4:$EP$4,FH$2,Entry!$C$5:$EP$5,FH$1))</f>
        <v/>
      </c>
      <c r="FI22" s="222" t="str">
        <f aca="false">IF(OR($B22="",FI$2=""),"",SUMIFS(INDEX(Tbl_Marks,MATCH($B22,Tbl_Student_Names,0),),Entry!$A$4:$EP$4,FI$2,Entry!$A$5:$EP$5,FI$1) / SUMIFS(Entry!$C$6:$EP$6,Entry!$C$4:$EP$4,FI$2,Entry!$C$5:$EP$5,FI$1))</f>
        <v/>
      </c>
      <c r="FJ22" s="222" t="str">
        <f aca="false">IF(OR($B22="",FJ$2=""),"",SUMIFS(INDEX(Tbl_Marks,MATCH($B22,Tbl_Student_Names,0),),Entry!$A$4:$EP$4,FJ$2,Entry!$A$5:$EP$5,FJ$1) / SUMIFS(Entry!$C$6:$EP$6,Entry!$C$4:$EP$4,FJ$2,Entry!$C$5:$EP$5,FJ$1))</f>
        <v/>
      </c>
      <c r="FK22" s="222" t="str">
        <f aca="false">IF(OR($B22="",FK$2=""),"",SUMIFS(INDEX(Tbl_Marks,MATCH($B22,Tbl_Student_Names,0),),Entry!$A$4:$EP$4,FK$2,Entry!$A$5:$EP$5,FK$1) / SUMIFS(Entry!$C$6:$EP$6,Entry!$C$4:$EP$4,FK$2,Entry!$C$5:$EP$5,FK$1))</f>
        <v/>
      </c>
      <c r="FL22" s="222" t="str">
        <f aca="false">IF(OR($B22="",FL$2=""),"",SUMIFS(INDEX(Tbl_Marks,MATCH($B22,Tbl_Student_Names,0),),Entry!$A$4:$EP$4,FL$2,Entry!$A$5:$EP$5,FL$1) / SUMIFS(Entry!$C$6:$EP$6,Entry!$C$4:$EP$4,FL$2,Entry!$C$5:$EP$5,FL$1))</f>
        <v/>
      </c>
      <c r="FM22" s="222" t="str">
        <f aca="false">IF(OR($B22="",FM$2=""),"",SUMIFS(INDEX(Tbl_Marks,MATCH($B22,Tbl_Student_Names,0),),Entry!$A$4:$EP$4,FM$2,Entry!$A$5:$EP$5,FM$1) / SUMIFS(Entry!$C$6:$EP$6,Entry!$C$4:$EP$4,FM$2,Entry!$C$5:$EP$5,FM$1))</f>
        <v/>
      </c>
      <c r="FN22" s="222" t="str">
        <f aca="false">IF(OR($B22="",FN$2=""),"",SUMIFS(INDEX(Tbl_Marks,MATCH($B22,Tbl_Student_Names,0),),Entry!$A$4:$EP$4,FN$2,Entry!$A$5:$EP$5,FN$1) / SUMIFS(Entry!$C$6:$EP$6,Entry!$C$4:$EP$4,FN$2,Entry!$C$5:$EP$5,FN$1))</f>
        <v/>
      </c>
      <c r="FO22" s="222" t="str">
        <f aca="false">IF(OR($B22="",FO$2=""),"",SUMIFS(INDEX(Tbl_Marks,MATCH($B22,Tbl_Student_Names,0),),Entry!$A$4:$EP$4,FO$2,Entry!$A$5:$EP$5,FO$1) / SUMIFS(Entry!$C$6:$EP$6,Entry!$C$4:$EP$4,FO$2,Entry!$C$5:$EP$5,FO$1))</f>
        <v/>
      </c>
      <c r="FP22" s="222" t="str">
        <f aca="false">IF(OR($B22="",FP$2=""),"",SUMIFS(INDEX(Tbl_Marks,MATCH($B22,Tbl_Student_Names,0),),Entry!$A$4:$EP$4,FP$2,Entry!$A$5:$EP$5,FP$1) / SUMIFS(Entry!$C$6:$EP$6,Entry!$C$4:$EP$4,FP$2,Entry!$C$5:$EP$5,FP$1))</f>
        <v/>
      </c>
      <c r="FQ22" s="222" t="str">
        <f aca="false">IF(OR($B22="",FQ$2=""),"",SUMIFS(INDEX(Tbl_Marks,MATCH($B22,Tbl_Student_Names,0),),Entry!$A$4:$EP$4,FQ$2,Entry!$A$5:$EP$5,FQ$1) / SUMIFS(Entry!$C$6:$EP$6,Entry!$C$4:$EP$4,FQ$2,Entry!$C$5:$EP$5,FQ$1))</f>
        <v/>
      </c>
      <c r="FR22" s="222" t="str">
        <f aca="false">IF(OR($B22="",FR$2=""),"",SUMIFS(INDEX(Tbl_Marks,MATCH($B22,Tbl_Student_Names,0),),Entry!$A$4:$EP$4,FR$2,Entry!$A$5:$EP$5,FR$1) / SUMIFS(Entry!$C$6:$EP$6,Entry!$C$4:$EP$4,FR$2,Entry!$C$5:$EP$5,FR$1))</f>
        <v/>
      </c>
      <c r="FS22" s="222" t="str">
        <f aca="false">IF(OR($B22="",FS$2=""),"",SUMIFS(INDEX(Tbl_Marks,MATCH($B22,Tbl_Student_Names,0),),Entry!$A$4:$EP$4,FS$2,Entry!$A$5:$EP$5,FS$1) / SUMIFS(Entry!$C$6:$EP$6,Entry!$C$4:$EP$4,FS$2,Entry!$C$5:$EP$5,FS$1))</f>
        <v/>
      </c>
      <c r="FT22" s="222" t="str">
        <f aca="false">IF(OR($B22="",FT$2=""),"",SUMIFS(INDEX(Tbl_Marks,MATCH($B22,Tbl_Student_Names,0),),Entry!$A$4:$EP$4,FT$2,Entry!$A$5:$EP$5,FT$1) / SUMIFS(Entry!$C$6:$EP$6,Entry!$C$4:$EP$4,FT$2,Entry!$C$5:$EP$5,FT$1))</f>
        <v/>
      </c>
      <c r="FU22" s="222" t="str">
        <f aca="false">IF(OR($B22="",FU$2=""),"",SUMIFS(INDEX(Tbl_Marks,MATCH($B22,Tbl_Student_Names,0),),Entry!$A$4:$EP$4,FU$2,Entry!$A$5:$EP$5,FU$1) / SUMIFS(Entry!$C$6:$EP$6,Entry!$C$4:$EP$4,FU$2,Entry!$C$5:$EP$5,FU$1))</f>
        <v/>
      </c>
      <c r="FV22" s="222" t="str">
        <f aca="false">IF(OR($B22="",FV$2=""),"",SUMIFS(INDEX(Tbl_Marks,MATCH($B22,Tbl_Student_Names,0),),Entry!$A$4:$EP$4,FV$2,Entry!$A$5:$EP$5,FV$1) / SUMIFS(Entry!$C$6:$EP$6,Entry!$C$4:$EP$4,FV$2,Entry!$C$5:$EP$5,FV$1))</f>
        <v/>
      </c>
      <c r="FW22" s="222" t="str">
        <f aca="false">IF(OR($B22="",FW$2=""),"",SUMIFS(INDEX(Tbl_Marks,MATCH($B22,Tbl_Student_Names,0),),Entry!$A$4:$EP$4,FW$2,Entry!$A$5:$EP$5,FW$1) / SUMIFS(Entry!$C$6:$EP$6,Entry!$C$4:$EP$4,FW$2,Entry!$C$5:$EP$5,FW$1))</f>
        <v/>
      </c>
      <c r="FX22" s="222" t="str">
        <f aca="false">IF(OR($B22="",FX$2=""),"",SUMIFS(INDEX(Tbl_Marks,MATCH($B22,Tbl_Student_Names,0),),Entry!$A$4:$EP$4,FX$2,Entry!$A$5:$EP$5,FX$1) / SUMIFS(Entry!$C$6:$EP$6,Entry!$C$4:$EP$4,FX$2,Entry!$C$5:$EP$5,FX$1))</f>
        <v/>
      </c>
      <c r="FY22" s="222" t="str">
        <f aca="false">IF(OR($B22="",FY$2=""),"",SUMIFS(INDEX(Tbl_Marks,MATCH($B22,Tbl_Student_Names,0),),Entry!$A$4:$EP$4,FY$2,Entry!$A$5:$EP$5,FY$1) / SUMIFS(Entry!$C$6:$EP$6,Entry!$C$4:$EP$4,FY$2,Entry!$C$5:$EP$5,FY$1))</f>
        <v/>
      </c>
      <c r="FZ22" s="222" t="str">
        <f aca="false">IF(OR($B22="",FZ$2=""),"",SUMIFS(INDEX(Tbl_Marks,MATCH($B22,Tbl_Student_Names,0),),Entry!$A$4:$EP$4,FZ$2,Entry!$A$5:$EP$5,FZ$1) / SUMIFS(Entry!$C$6:$EP$6,Entry!$C$4:$EP$4,FZ$2,Entry!$C$5:$EP$5,FZ$1))</f>
        <v/>
      </c>
      <c r="GA22" s="222" t="str">
        <f aca="false">IF(OR($B22="",GA$2=""),"",SUMIFS(INDEX(Tbl_Marks,MATCH($B22,Tbl_Student_Names,0),),Entry!$A$4:$EP$4,GA$2,Entry!$A$5:$EP$5,GA$1) / SUMIFS(Entry!$C$6:$EP$6,Entry!$C$4:$EP$4,GA$2,Entry!$C$5:$EP$5,GA$1))</f>
        <v/>
      </c>
      <c r="GB22" s="222" t="str">
        <f aca="false">IF(OR($B22="",GB$2=""),"",SUMIFS(INDEX(Tbl_Marks,MATCH($B22,Tbl_Student_Names,0),),Entry!$A$4:$EP$4,GB$2,Entry!$A$5:$EP$5,GB$1) / SUMIFS(Entry!$C$6:$EP$6,Entry!$C$4:$EP$4,GB$2,Entry!$C$5:$EP$5,GB$1))</f>
        <v/>
      </c>
      <c r="GC22" s="222" t="str">
        <f aca="false">IF(OR($B22="",GC$2=""),"",SUMIFS(INDEX(Tbl_Marks,MATCH($B22,Tbl_Student_Names,0),),Entry!$A$4:$EP$4,GC$2,Entry!$A$5:$EP$5,GC$1) / SUMIFS(Entry!$C$6:$EP$6,Entry!$C$4:$EP$4,GC$2,Entry!$C$5:$EP$5,GC$1))</f>
        <v/>
      </c>
      <c r="GD22" s="222" t="str">
        <f aca="false">IF(OR($B22="",GD$2=""),"",SUMIFS(INDEX(Tbl_Marks,MATCH($B22,Tbl_Student_Names,0),),Entry!$A$4:$EP$4,GD$2,Entry!$A$5:$EP$5,GD$1) / SUMIFS(Entry!$C$6:$EP$6,Entry!$C$4:$EP$4,GD$2,Entry!$C$5:$EP$5,GD$1))</f>
        <v/>
      </c>
      <c r="GE22" s="222" t="str">
        <f aca="false">IF(OR($B22="",GE$2=""),"",SUMIFS(INDEX(Tbl_Marks,MATCH($B22,Tbl_Student_Names,0),),Entry!$A$4:$EP$4,GE$2,Entry!$A$5:$EP$5,GE$1) / SUMIFS(Entry!$C$6:$EP$6,Entry!$C$4:$EP$4,GE$2,Entry!$C$5:$EP$5,GE$1))</f>
        <v/>
      </c>
      <c r="GF22" s="222" t="str">
        <f aca="false">IF(OR($B22="",GF$2=""),"",SUMIFS(INDEX(Tbl_Marks,MATCH($B22,Tbl_Student_Names,0),),Entry!$A$4:$EP$4,GF$2,Entry!$A$5:$EP$5,GF$1) / SUMIFS(Entry!$C$6:$EP$6,Entry!$C$4:$EP$4,GF$2,Entry!$C$5:$EP$5,GF$1))</f>
        <v/>
      </c>
      <c r="GG22" s="222" t="str">
        <f aca="false">IF(OR($B22="",GG$2=""),"",SUMIFS(INDEX(Tbl_Marks,MATCH($B22,Tbl_Student_Names,0),),Entry!$A$4:$EP$4,GG$2,Entry!$A$5:$EP$5,GG$1) / SUMIFS(Entry!$C$6:$EP$6,Entry!$C$4:$EP$4,GG$2,Entry!$C$5:$EP$5,GG$1))</f>
        <v/>
      </c>
      <c r="GH22" s="222" t="str">
        <f aca="false">IF(OR($B22="",GH$2=""),"",SUMIFS(INDEX(Tbl_Marks,MATCH($B22,Tbl_Student_Names,0),),Entry!$A$4:$EP$4,GH$2,Entry!$A$5:$EP$5,GH$1) / SUMIFS(Entry!$C$6:$EP$6,Entry!$C$4:$EP$4,GH$2,Entry!$C$5:$EP$5,GH$1))</f>
        <v/>
      </c>
      <c r="GI22" s="222" t="str">
        <f aca="false">IF(OR($B22="",GI$2=""),"",SUMIFS(INDEX(Tbl_Marks,MATCH($B22,Tbl_Student_Names,0),),Entry!$A$4:$EP$4,GI$2,Entry!$A$5:$EP$5,GI$1) / SUMIFS(Entry!$C$6:$EP$6,Entry!$C$4:$EP$4,GI$2,Entry!$C$5:$EP$5,GI$1))</f>
        <v/>
      </c>
      <c r="GJ22" s="222" t="str">
        <f aca="false">IF(OR($B22="",GJ$2=""),"",SUMIFS(INDEX(Tbl_Marks,MATCH($B22,Tbl_Student_Names,0),),Entry!$A$4:$EP$4,GJ$2,Entry!$A$5:$EP$5,GJ$1) / SUMIFS(Entry!$C$6:$EP$6,Entry!$C$4:$EP$4,GJ$2,Entry!$C$5:$EP$5,GJ$1))</f>
        <v/>
      </c>
      <c r="GK22" s="222" t="str">
        <f aca="false">IF(OR($B22="",GK$2=""),"",SUMIFS(INDEX(Tbl_Marks,MATCH($B22,Tbl_Student_Names,0),),Entry!$A$4:$EP$4,GK$2,Entry!$A$5:$EP$5,GK$1) / SUMIFS(Entry!$C$6:$EP$6,Entry!$C$4:$EP$4,GK$2,Entry!$C$5:$EP$5,GK$1))</f>
        <v/>
      </c>
      <c r="GL22" s="222" t="str">
        <f aca="false">IF(OR($B22="",GL$2=""),"",SUMIFS(INDEX(Tbl_Marks,MATCH($B22,Tbl_Student_Names,0),),Entry!$A$4:$EP$4,GL$2,Entry!$A$5:$EP$5,GL$1) / SUMIFS(Entry!$C$6:$EP$6,Entry!$C$4:$EP$4,GL$2,Entry!$C$5:$EP$5,GL$1))</f>
        <v/>
      </c>
      <c r="GM22" s="222" t="str">
        <f aca="false">IF(OR($B22="",GM$2=""),"",SUMIFS(INDEX(Tbl_Marks,MATCH($B22,Tbl_Student_Names,0),),Entry!$A$4:$EP$4,GM$2,Entry!$A$5:$EP$5,GM$1) / SUMIFS(Entry!$C$6:$EP$6,Entry!$C$4:$EP$4,GM$2,Entry!$C$5:$EP$5,GM$1))</f>
        <v/>
      </c>
      <c r="GN22" s="222" t="str">
        <f aca="false">IF(OR($B22="",GN$2=""),"",SUMIFS(INDEX(Tbl_Marks,MATCH($B22,Tbl_Student_Names,0),),Entry!$A$4:$EP$4,GN$2,Entry!$A$5:$EP$5,GN$1) / SUMIFS(Entry!$C$6:$EP$6,Entry!$C$4:$EP$4,GN$2,Entry!$C$5:$EP$5,GN$1))</f>
        <v/>
      </c>
      <c r="GO22" s="222" t="str">
        <f aca="false">IF(OR($B22="",GO$2=""),"",SUMIFS(INDEX(Tbl_Marks,MATCH($B22,Tbl_Student_Names,0),),Entry!$A$4:$EP$4,GO$2,Entry!$A$5:$EP$5,GO$1) / SUMIFS(Entry!$C$6:$EP$6,Entry!$C$4:$EP$4,GO$2,Entry!$C$5:$EP$5,GO$1))</f>
        <v/>
      </c>
      <c r="GP22" s="222" t="str">
        <f aca="false">IF(OR($B22="",GP$2=""),"",SUMIFS(INDEX(Tbl_Marks,MATCH($B22,Tbl_Student_Names,0),),Entry!$A$4:$EP$4,GP$2,Entry!$A$5:$EP$5,GP$1) / SUMIFS(Entry!$C$6:$EP$6,Entry!$C$4:$EP$4,GP$2,Entry!$C$5:$EP$5,GP$1))</f>
        <v/>
      </c>
      <c r="GQ22" s="223" t="str">
        <f aca="false" t="array" ref="GQ22:GQ22">IF(OR(GQ$1="",$B22=""),"",SUMPRODUCT(TRANSPOSE($BC22:$BN22),(Settings!$D$19:$D$30)))</f>
        <v/>
      </c>
      <c r="GR22" s="223" t="str">
        <f aca="false" t="array" ref="GR22:GR22">IF(OR(GR$1="",$B22=""),"",SUMPRODUCT(TRANSPOSE($BO22:$BZ22),(Settings!$D$19:$D$30)))</f>
        <v/>
      </c>
      <c r="GS22" s="223" t="str">
        <f aca="false" t="array" ref="GS22:GS22">IF(OR(GS$1="",$B22=""),"",SUMPRODUCT(TRANSPOSE($CA22:$CL22),(Settings!$D$19:$D$30)))</f>
        <v/>
      </c>
      <c r="GT22" s="223" t="str">
        <f aca="false" t="array" ref="GT22:GT22">IF(OR(GT$1="",$B22=""),"",SUMPRODUCT(TRANSPOSE($CM22:$CX22),(Settings!$D$19:$D$30)))</f>
        <v/>
      </c>
      <c r="GU22" s="223" t="str">
        <f aca="false" t="array" ref="GU22:GU22">IF(OR(GU$1="",$B22=""),"",SUMPRODUCT(TRANSPOSE($CY22:$DJ22),(Settings!$D$19:$D$30)))</f>
        <v/>
      </c>
      <c r="GV22" s="223" t="str">
        <f aca="false" t="array" ref="GV22:GV22">IF(OR(GV$1="",$B22=""),"",SUMPRODUCT(TRANSPOSE($DK22:$DV22),(Settings!$D$19:$D$30)))</f>
        <v/>
      </c>
      <c r="GW22" s="223" t="str">
        <f aca="false" t="array" ref="GW22:GW22">IF(OR(GW$1="",$B22=""),"",SUMPRODUCT(TRANSPOSE($DW22:$EH22),(Settings!$D$19:$D$30)))</f>
        <v/>
      </c>
      <c r="GX22" s="223" t="str">
        <f aca="false" t="array" ref="GX22:GX22">IF(OR(GX$1="",$B22=""),"",SUMPRODUCT(TRANSPOSE($EI22:$ET22),(Settings!$D$19:$D$30)))</f>
        <v/>
      </c>
      <c r="GY22" s="223" t="str">
        <f aca="false" t="array" ref="GY22:GY22">IF(OR(GY$1="",$B22=""),"",SUMPRODUCT(TRANSPOSE($EU22:$FF22),(Settings!$D$19:$D$30)))</f>
        <v/>
      </c>
      <c r="GZ22" s="223" t="str">
        <f aca="false" t="array" ref="GZ22:GZ22">IF(OR(GZ$1="",$B22=""),"",SUMPRODUCT(TRANSPOSE($FG22:$FR22),(Settings!$D$19:$D$30)))</f>
        <v/>
      </c>
      <c r="HA22" s="223" t="str">
        <f aca="false" t="array" ref="HA22:HA22">IF(OR(HA$1="",$B22=""),"",SUMPRODUCT(TRANSPOSE($FS22:$GD22),(Settings!$D$19:$D$30)))</f>
        <v/>
      </c>
      <c r="HB22" s="224" t="str">
        <f aca="false" t="array" ref="HB22:HB22">IF(OR(HB$1="",$B22=""),"",SUMPRODUCT(TRANSPOSE($GE22:$GP22),(Settings!$D$19:$D$30)))</f>
        <v/>
      </c>
      <c r="HC22" s="225"/>
      <c r="HD22" s="222" t="str">
        <f aca="false">IF(OR(HD$2="",$B22=""),"",SUMIFS(INDEX(Tbl_Marks,MATCH($B22,Tbl_Student_Names,0),),Entry!$A$4:$EP$4,HD$2) / SUMIFS(Entry!$C$6:$EP$6,Entry!$C$4:$EP$4,HD$2))</f>
        <v/>
      </c>
      <c r="HE22" s="222" t="str">
        <f aca="false">IF(OR(HE$2="",$B22=""),"",SUMIFS(INDEX(Tbl_Marks,MATCH($B22,Tbl_Student_Names,0),),Entry!$A$4:$EP$4,HE$2) / SUMIFS(Entry!$C$6:$EP$6,Entry!$C$4:$EP$4,HE$2))</f>
        <v/>
      </c>
      <c r="HF22" s="222" t="str">
        <f aca="false">IF(OR(HF$2="",$B22=""),"",SUMIFS(INDEX(Tbl_Marks,MATCH($B22,Tbl_Student_Names,0),),Entry!$A$4:$EP$4,HF$2) / SUMIFS(Entry!$C$6:$EP$6,Entry!$C$4:$EP$4,HF$2))</f>
        <v/>
      </c>
      <c r="HG22" s="222" t="str">
        <f aca="false">IF(OR(HG$2="",$B22=""),"",SUMIFS(INDEX(Tbl_Marks,MATCH($B22,Tbl_Student_Names,0),),Entry!$A$4:$EP$4,HG$2) / SUMIFS(Entry!$C$6:$EP$6,Entry!$C$4:$EP$4,HG$2))</f>
        <v/>
      </c>
      <c r="HH22" s="222" t="str">
        <f aca="false">IF(OR(HH$2="",$B22=""),"",SUMIFS(INDEX(Tbl_Marks,MATCH($B22,Tbl_Student_Names,0),),Entry!$A$4:$EP$4,HH$2) / SUMIFS(Entry!$C$6:$EP$6,Entry!$C$4:$EP$4,HH$2))</f>
        <v/>
      </c>
      <c r="HI22" s="222" t="str">
        <f aca="false">IF(OR(HI$2="",$B22=""),"",SUMIFS(INDEX(Tbl_Marks,MATCH($B22,Tbl_Student_Names,0),),Entry!$A$4:$EP$4,HI$2) / SUMIFS(Entry!$C$6:$EP$6,Entry!$C$4:$EP$4,HI$2))</f>
        <v/>
      </c>
      <c r="HJ22" s="222" t="str">
        <f aca="false">IF(OR(HJ$2="",$B22=""),"",SUMIFS(INDEX(Tbl_Marks,MATCH($B22,Tbl_Student_Names,0),),Entry!$A$4:$EP$4,HJ$2) / SUMIFS(Entry!$C$6:$EP$6,Entry!$C$4:$EP$4,HJ$2))</f>
        <v/>
      </c>
      <c r="HK22" s="222" t="str">
        <f aca="false">IF(OR(HK$2="",$B22=""),"",SUMIFS(INDEX(Tbl_Marks,MATCH($B22,Tbl_Student_Names,0),),Entry!$A$4:$EP$4,HK$2) / SUMIFS(Entry!$C$6:$EP$6,Entry!$C$4:$EP$4,HK$2))</f>
        <v/>
      </c>
      <c r="HL22" s="222" t="str">
        <f aca="false">IF(OR(HL$2="",$B22=""),"",SUMIFS(INDEX(Tbl_Marks,MATCH($B22,Tbl_Student_Names,0),),Entry!$A$4:$EP$4,HL$2) / SUMIFS(Entry!$C$6:$EP$6,Entry!$C$4:$EP$4,HL$2))</f>
        <v/>
      </c>
      <c r="HM22" s="222" t="str">
        <f aca="false">IF(OR(HM$2="",$B22=""),"",SUMIFS(INDEX(Tbl_Marks,MATCH($B22,Tbl_Student_Names,0),),Entry!$A$4:$EP$4,HM$2) / SUMIFS(Entry!$C$6:$EP$6,Entry!$C$4:$EP$4,HM$2))</f>
        <v/>
      </c>
      <c r="HN22" s="222" t="str">
        <f aca="false">IF(OR(HN$2="",$B22=""),"",SUMIFS(INDEX(Tbl_Marks,MATCH($B22,Tbl_Student_Names,0),),Entry!$A$4:$EP$4,HN$2) / SUMIFS(Entry!$C$6:$EP$6,Entry!$C$4:$EP$4,HN$2))</f>
        <v/>
      </c>
      <c r="HO22" s="222" t="str">
        <f aca="false">IF(OR(HO$2="",$B22=""),"",SUMIFS(INDEX(Tbl_Marks,MATCH($B22,Tbl_Student_Names,0),),Entry!$A$4:$EP$4,HO$2) / SUMIFS(Entry!$C$6:$EP$6,Entry!$C$4:$EP$4,HO$2))</f>
        <v/>
      </c>
      <c r="HP22" s="222" t="str">
        <f aca="false">IF($B22="","",AVERAGE($GQ22:$HB22))</f>
        <v/>
      </c>
    </row>
    <row r="23" customFormat="false" ht="15" hidden="false" customHeight="false" outlineLevel="0" collapsed="false">
      <c r="A23" s="201" t="n">
        <f aca="false">INDEX(Tbl_Marks,ROW(A23)-ROW($A$2),1)</f>
        <v>0</v>
      </c>
      <c r="B23" s="201" t="str">
        <f aca="false">IF(LEN(INDEX(Tbl_Marks,ROW(B23)-ROW($B$2),2))=0,"",INDEX(Tbl_Marks,ROW(B23)-ROW($B$2),2))</f>
        <v/>
      </c>
      <c r="C23" s="201" t="str">
        <f aca="false">IF(OR($B23="",C$2=""),"",SUMIF(Entry!$A$4:$EP$4,C$2,INDEX(Tbl_Marks,MATCH($B23,Tbl_Student_Names,0),)))</f>
        <v/>
      </c>
      <c r="D23" s="201" t="str">
        <f aca="false">IF(OR($B23="",D$2=""),"",SUMIF(Entry!$A$4:$EP$4,D$2,INDEX(Tbl_Marks,MATCH($B23,Tbl_Student_Names,0),)))</f>
        <v/>
      </c>
      <c r="E23" s="201" t="str">
        <f aca="false">IF(OR($B23="",E$2=""),"",SUMIF(Entry!$A$4:$EP$4,E$2,INDEX(Tbl_Marks,MATCH($B23,Tbl_Student_Names,0),)))</f>
        <v/>
      </c>
      <c r="F23" s="201" t="str">
        <f aca="false">IF(OR($B23="",F$2=""),"",SUMIF(Entry!$A$4:$EP$4,F$2,INDEX(Tbl_Marks,MATCH($B23,Tbl_Student_Names,0),)))</f>
        <v/>
      </c>
      <c r="G23" s="201" t="str">
        <f aca="false">IF(OR($B23="",G$2=""),"",SUMIF(Entry!$A$4:$EP$4,G$2,INDEX(Tbl_Marks,MATCH($B23,Tbl_Student_Names,0),)))</f>
        <v/>
      </c>
      <c r="H23" s="201" t="str">
        <f aca="false">IF(OR($B23="",H$2=""),"",SUMIF(Entry!$A$4:$EP$4,H$2,INDEX(Tbl_Marks,MATCH($B23,Tbl_Student_Names,0),)))</f>
        <v/>
      </c>
      <c r="I23" s="201" t="str">
        <f aca="false">IF(OR($B23="",I$2=""),"",SUMIF(Entry!$A$4:$EP$4,I$2,INDEX(Tbl_Marks,MATCH($B23,Tbl_Student_Names,0),)))</f>
        <v/>
      </c>
      <c r="J23" s="201" t="str">
        <f aca="false">IF(OR($B23="",J$2=""),"",SUMIF(Entry!$A$4:$EP$4,J$2,INDEX(Tbl_Marks,MATCH($B23,Tbl_Student_Names,0),)))</f>
        <v/>
      </c>
      <c r="K23" s="201" t="str">
        <f aca="false">IF(OR($B23="",K$2=""),"",SUMIF(Entry!$A$4:$EP$4,K$2,INDEX(Tbl_Marks,MATCH($B23,Tbl_Student_Names,0),)))</f>
        <v/>
      </c>
      <c r="L23" s="201" t="str">
        <f aca="false">IF(OR($B23="",L$2=""),"",SUMIF(Entry!$A$4:$EP$4,L$2,INDEX(Tbl_Marks,MATCH($B23,Tbl_Student_Names,0),)))</f>
        <v/>
      </c>
      <c r="M23" s="201" t="str">
        <f aca="false">IF(OR($B23="",M$2=""),"",SUMIF(Entry!$A$4:$EP$4,M$2,INDEX(Tbl_Marks,MATCH($B23,Tbl_Student_Names,0),)))</f>
        <v/>
      </c>
      <c r="N23" s="201" t="str">
        <f aca="false">IF(OR($B23="",N$2=""),"",SUMIF(Entry!$A$4:$EP$4,N$2,INDEX(Tbl_Marks,MATCH($B23,Tbl_Student_Names,0),)))</f>
        <v/>
      </c>
      <c r="O23" s="217" t="str">
        <f aca="false">IF($B23="","",(HP23*Num_Subjects*100))</f>
        <v/>
      </c>
      <c r="P23" s="218" t="str">
        <f aca="false" t="array" ref="P23:P23">IF(OR($B23="",P$2=""),"",IF(MIN(IF(Help_Lookup_Tests=P$2,$BC23:$GP23,""))&gt;=I_PassPercentage,"PASS","FAIL"))</f>
        <v/>
      </c>
      <c r="Q23" s="218" t="str">
        <f aca="false" t="array" ref="Q23:Q23">IF(OR($B23="",Q$2=""),"",IF(MIN(IF(Help_Lookup_Tests=Q$2,$BC23:$GP23,""))&gt;=I_PassPercentage,"PASS","FAIL"))</f>
        <v/>
      </c>
      <c r="R23" s="218" t="str">
        <f aca="false" t="array" ref="R23:R23">IF(OR($B23="",R$2=""),"",IF(MIN(IF(Help_Lookup_Tests=R$2,$BC23:$GP23,""))&gt;=I_PassPercentage,"PASS","FAIL"))</f>
        <v/>
      </c>
      <c r="S23" s="218" t="str">
        <f aca="false" t="array" ref="S23:S23">IF(OR($B23="",S$2=""),"",IF(MIN(IF(Help_Lookup_Tests=S$2,$BC23:$GP23,""))&gt;=I_PassPercentage,"PASS","FAIL"))</f>
        <v/>
      </c>
      <c r="T23" s="218" t="str">
        <f aca="false" t="array" ref="T23:T23">IF(OR($B23="",T$2=""),"",IF(MIN(IF(Help_Lookup_Tests=T$2,$BC23:$GP23,""))&gt;=I_PassPercentage,"PASS","FAIL"))</f>
        <v/>
      </c>
      <c r="U23" s="218" t="str">
        <f aca="false" t="array" ref="U23:U23">IF(OR($B23="",U$2=""),"",IF(MIN(IF(Help_Lookup_Tests=U$2,$BC23:$GP23,""))&gt;=I_PassPercentage,"PASS","FAIL"))</f>
        <v/>
      </c>
      <c r="V23" s="218" t="str">
        <f aca="false" t="array" ref="V23:V23">IF(OR($B23="",V$2=""),"",IF(MIN(IF(Help_Lookup_Tests=V$2,$BC23:$GP23,""))&gt;=I_PassPercentage,"PASS","FAIL"))</f>
        <v/>
      </c>
      <c r="W23" s="218" t="str">
        <f aca="false" t="array" ref="W23:W23">IF(OR($B23="",W$2=""),"",IF(MIN(IF(Help_Lookup_Tests=W$2,$BC23:$GP23,""))&gt;=I_PassPercentage,"PASS","FAIL"))</f>
        <v/>
      </c>
      <c r="X23" s="218" t="str">
        <f aca="false" t="array" ref="X23:X23">IF(OR($B23="",X$2=""),"",IF(MIN(IF(Help_Lookup_Tests=X$2,$BC23:$GP23,""))&gt;=I_PassPercentage,"PASS","FAIL"))</f>
        <v/>
      </c>
      <c r="Y23" s="218" t="str">
        <f aca="false" t="array" ref="Y23:Y23">IF(OR($B23="",Y$2=""),"",IF(MIN(IF(Help_Lookup_Tests=Y$2,$BC23:$GP23,""))&gt;=I_PassPercentage,"PASS","FAIL"))</f>
        <v/>
      </c>
      <c r="Z23" s="218" t="str">
        <f aca="false" t="array" ref="Z23:Z23">IF(OR($B23="",Z$2=""),"",IF(MIN(IF(Help_Lookup_Tests=Z$2,$BC23:$GP23,""))&gt;=I_PassPercentage,"PASS","FAIL"))</f>
        <v/>
      </c>
      <c r="AA23" s="218" t="str">
        <f aca="false" t="array" ref="AA23:AA23">IF(OR($B23="",AA$2=""),"",IF(MIN(IF(Help_Lookup_Tests=AA$2,$BC23:$GP23,""))&gt;=I_PassPercentage,"PASS","FAIL"))</f>
        <v/>
      </c>
      <c r="AB23" s="227" t="str">
        <f aca="false" t="array" ref="AB23:AB23">IF(OR($B23=""),"",IF(MIN(IF($GQ$2:$HB$2="FINAL",$GQ23:$HB23,""))&gt;=I_PassPercentage,"PASS","FAIL"))</f>
        <v/>
      </c>
      <c r="AC23" s="201" t="str">
        <f aca="false">IF(OR($B23="",AC$2="",P23="FAIL"),"",C23)</f>
        <v/>
      </c>
      <c r="AD23" s="201" t="str">
        <f aca="false">IF(OR($B23="",AD$2="",Q23="FAIL"),"",D23)</f>
        <v/>
      </c>
      <c r="AE23" s="201" t="str">
        <f aca="false">IF(OR($B23="",AE$2="",R23="FAIL"),"",E23)</f>
        <v/>
      </c>
      <c r="AF23" s="201" t="str">
        <f aca="false">IF(OR($B23="",AF$2="",S23="FAIL"),"",F23)</f>
        <v/>
      </c>
      <c r="AG23" s="201" t="str">
        <f aca="false">IF(OR($B23="",AG$2="",T23="FAIL"),"",G23)</f>
        <v/>
      </c>
      <c r="AH23" s="201" t="str">
        <f aca="false">IF(OR($B23="",AH$2="",U23="FAIL"),"",H23)</f>
        <v/>
      </c>
      <c r="AI23" s="201" t="str">
        <f aca="false">IF(OR($B23="",AI$2="",V23="FAIL"),"",I23)</f>
        <v/>
      </c>
      <c r="AJ23" s="201" t="str">
        <f aca="false">IF(OR($B23="",AJ$2="",W23="FAIL"),"",J23)</f>
        <v/>
      </c>
      <c r="AK23" s="201" t="str">
        <f aca="false">IF(OR($B23="",AK$2="",X23="FAIL"),"",K23)</f>
        <v/>
      </c>
      <c r="AL23" s="201" t="str">
        <f aca="false">IF(OR($B23="",AL$2="",Y23="FAIL"),"",L23)</f>
        <v/>
      </c>
      <c r="AM23" s="201" t="str">
        <f aca="false">IF(OR($B23="",AM$2="",Z23="FAIL"),"",M23)</f>
        <v/>
      </c>
      <c r="AN23" s="201" t="str">
        <f aca="false">IF(OR($B23="",AN$2="",AA23="FAIL"),"",N23)</f>
        <v/>
      </c>
      <c r="AO23" s="220" t="str">
        <f aca="false">IF(OR($B23="",AB23="FAIL"),"",O23)</f>
        <v/>
      </c>
      <c r="AP23" s="221" t="str">
        <f aca="false">IFERROR(IF(OR(AP$2="",$B23=""),"",RANK(AC23,AC$3:AC$52,0)),"NR")</f>
        <v/>
      </c>
      <c r="AQ23" s="221" t="str">
        <f aca="false">IFERROR(IF(OR(AQ$2="",$B23=""),"",RANK(AD23,AD$3:AD$52,0)),"NR")</f>
        <v/>
      </c>
      <c r="AR23" s="221" t="str">
        <f aca="false">IFERROR(IF(OR(AR$2="",$B23=""),"",RANK(AE23,AE$3:AE$52,0)),"NR")</f>
        <v/>
      </c>
      <c r="AS23" s="221" t="str">
        <f aca="false">IFERROR(IF(OR(AS$2="",$B23=""),"",RANK(AF23,AF$3:AF$52,0)),"NR")</f>
        <v/>
      </c>
      <c r="AT23" s="221" t="str">
        <f aca="false">IFERROR(IF(OR(AT$2="",$B23=""),"",RANK(AG23,AG$3:AG$52,0)),"NR")</f>
        <v/>
      </c>
      <c r="AU23" s="221" t="str">
        <f aca="false">IFERROR(IF(OR(AU$2="",$B23=""),"",RANK(AH23,AH$3:AH$52,0)),"NR")</f>
        <v/>
      </c>
      <c r="AV23" s="221" t="str">
        <f aca="false">IFERROR(IF(OR(AV$2="",$B23=""),"",RANK(AI23,AI$3:AI$52,0)),"NR")</f>
        <v/>
      </c>
      <c r="AW23" s="221" t="str">
        <f aca="false">IFERROR(IF(OR(AW$2="",$B23=""),"",RANK(AJ23,AJ$3:AJ$52,0)),"NR")</f>
        <v/>
      </c>
      <c r="AX23" s="221" t="str">
        <f aca="false">IFERROR(IF(OR(AX$2="",$B23=""),"",RANK(AK23,AK$3:AK$52,0)),"NR")</f>
        <v/>
      </c>
      <c r="AY23" s="221" t="str">
        <f aca="false">IFERROR(IF(OR(AY$2="",$B23=""),"",RANK(AL23,AL$3:AL$52,0)),"NR")</f>
        <v/>
      </c>
      <c r="AZ23" s="221" t="str">
        <f aca="false">IFERROR(IF(OR(AZ$2="",$B23=""),"",RANK(AM23,AM$3:AM$52,0)),"NR")</f>
        <v/>
      </c>
      <c r="BA23" s="221" t="str">
        <f aca="false">IFERROR(IF(OR(BA$2="",$B23=""),"",RANK(AN23,AN$3:AN$52,0)),"NR")</f>
        <v/>
      </c>
      <c r="BB23" s="211" t="str">
        <f aca="false">IFERROR(IF($B23="","",RANK(AO23,AO$3:AO$52,0)),"NR")</f>
        <v/>
      </c>
      <c r="BC23" s="222" t="str">
        <f aca="false">IF(OR($B23="",BC$2=""),"",SUMIFS(INDEX(Tbl_Marks,MATCH($B23,Tbl_Student_Names,0),),Entry!$A$4:$EP$4,BC$2,Entry!$A$5:$EP$5,BC$1) / SUMIFS(Entry!$C$6:$EP$6,Entry!$C$4:$EP$4,BC$2,Entry!$C$5:$EP$5,BC$1))</f>
        <v/>
      </c>
      <c r="BD23" s="222" t="str">
        <f aca="false">IF(OR($B23="",BD$2=""),"",SUMIFS(INDEX(Tbl_Marks,MATCH($B23,Tbl_Student_Names,0),),Entry!$A$4:$EP$4,BD$2,Entry!$A$5:$EP$5,BD$1) / SUMIFS(Entry!$C$6:$EP$6,Entry!$C$4:$EP$4,BD$2,Entry!$C$5:$EP$5,BD$1))</f>
        <v/>
      </c>
      <c r="BE23" s="222" t="str">
        <f aca="false">IF(OR($B23="",BE$2=""),"",SUMIFS(INDEX(Tbl_Marks,MATCH($B23,Tbl_Student_Names,0),),Entry!$A$4:$EP$4,BE$2,Entry!$A$5:$EP$5,BE$1) / SUMIFS(Entry!$C$6:$EP$6,Entry!$C$4:$EP$4,BE$2,Entry!$C$5:$EP$5,BE$1))</f>
        <v/>
      </c>
      <c r="BF23" s="222" t="str">
        <f aca="false">IF(OR($B23="",BF$2=""),"",SUMIFS(INDEX(Tbl_Marks,MATCH($B23,Tbl_Student_Names,0),),Entry!$A$4:$EP$4,BF$2,Entry!$A$5:$EP$5,BF$1) / SUMIFS(Entry!$C$6:$EP$6,Entry!$C$4:$EP$4,BF$2,Entry!$C$5:$EP$5,BF$1))</f>
        <v/>
      </c>
      <c r="BG23" s="222" t="str">
        <f aca="false">IF(OR($B23="",BG$2=""),"",SUMIFS(INDEX(Tbl_Marks,MATCH($B23,Tbl_Student_Names,0),),Entry!$A$4:$EP$4,BG$2,Entry!$A$5:$EP$5,BG$1) / SUMIFS(Entry!$C$6:$EP$6,Entry!$C$4:$EP$4,BG$2,Entry!$C$5:$EP$5,BG$1))</f>
        <v/>
      </c>
      <c r="BH23" s="222" t="str">
        <f aca="false">IF(OR($B23="",BH$2=""),"",SUMIFS(INDEX(Tbl_Marks,MATCH($B23,Tbl_Student_Names,0),),Entry!$A$4:$EP$4,BH$2,Entry!$A$5:$EP$5,BH$1) / SUMIFS(Entry!$C$6:$EP$6,Entry!$C$4:$EP$4,BH$2,Entry!$C$5:$EP$5,BH$1))</f>
        <v/>
      </c>
      <c r="BI23" s="222" t="str">
        <f aca="false">IF(OR($B23="",BI$2=""),"",SUMIFS(INDEX(Tbl_Marks,MATCH($B23,Tbl_Student_Names,0),),Entry!$A$4:$EP$4,BI$2,Entry!$A$5:$EP$5,BI$1) / SUMIFS(Entry!$C$6:$EP$6,Entry!$C$4:$EP$4,BI$2,Entry!$C$5:$EP$5,BI$1))</f>
        <v/>
      </c>
      <c r="BJ23" s="222" t="str">
        <f aca="false">IF(OR($B23="",BJ$2=""),"",SUMIFS(INDEX(Tbl_Marks,MATCH($B23,Tbl_Student_Names,0),),Entry!$A$4:$EP$4,BJ$2,Entry!$A$5:$EP$5,BJ$1) / SUMIFS(Entry!$C$6:$EP$6,Entry!$C$4:$EP$4,BJ$2,Entry!$C$5:$EP$5,BJ$1))</f>
        <v/>
      </c>
      <c r="BK23" s="222" t="str">
        <f aca="false">IF(OR($B23="",BK$2=""),"",SUMIFS(INDEX(Tbl_Marks,MATCH($B23,Tbl_Student_Names,0),),Entry!$A$4:$EP$4,BK$2,Entry!$A$5:$EP$5,BK$1) / SUMIFS(Entry!$C$6:$EP$6,Entry!$C$4:$EP$4,BK$2,Entry!$C$5:$EP$5,BK$1))</f>
        <v/>
      </c>
      <c r="BL23" s="222" t="str">
        <f aca="false">IF(OR($B23="",BL$2=""),"",SUMIFS(INDEX(Tbl_Marks,MATCH($B23,Tbl_Student_Names,0),),Entry!$A$4:$EP$4,BL$2,Entry!$A$5:$EP$5,BL$1) / SUMIFS(Entry!$C$6:$EP$6,Entry!$C$4:$EP$4,BL$2,Entry!$C$5:$EP$5,BL$1))</f>
        <v/>
      </c>
      <c r="BM23" s="222" t="str">
        <f aca="false">IF(OR($B23="",BM$2=""),"",SUMIFS(INDEX(Tbl_Marks,MATCH($B23,Tbl_Student_Names,0),),Entry!$A$4:$EP$4,BM$2,Entry!$A$5:$EP$5,BM$1) / SUMIFS(Entry!$C$6:$EP$6,Entry!$C$4:$EP$4,BM$2,Entry!$C$5:$EP$5,BM$1))</f>
        <v/>
      </c>
      <c r="BN23" s="222" t="str">
        <f aca="false">IF(OR($B23="",BN$2=""),"",SUMIFS(INDEX(Tbl_Marks,MATCH($B23,Tbl_Student_Names,0),),Entry!$A$4:$EP$4,BN$2,Entry!$A$5:$EP$5,BN$1) / SUMIFS(Entry!$C$6:$EP$6,Entry!$C$4:$EP$4,BN$2,Entry!$C$5:$EP$5,BN$1))</f>
        <v/>
      </c>
      <c r="BO23" s="222" t="str">
        <f aca="false">IF(OR($B23="",BO$2=""),"",SUMIFS(INDEX(Tbl_Marks,MATCH($B23,Tbl_Student_Names,0),),Entry!$A$4:$EP$4,BO$2,Entry!$A$5:$EP$5,BO$1) / SUMIFS(Entry!$C$6:$EP$6,Entry!$C$4:$EP$4,BO$2,Entry!$C$5:$EP$5,BO$1))</f>
        <v/>
      </c>
      <c r="BP23" s="222" t="str">
        <f aca="false">IF(OR($B23="",BP$2=""),"",SUMIFS(INDEX(Tbl_Marks,MATCH($B23,Tbl_Student_Names,0),),Entry!$A$4:$EP$4,BP$2,Entry!$A$5:$EP$5,BP$1) / SUMIFS(Entry!$C$6:$EP$6,Entry!$C$4:$EP$4,BP$2,Entry!$C$5:$EP$5,BP$1))</f>
        <v/>
      </c>
      <c r="BQ23" s="222" t="str">
        <f aca="false">IF(OR($B23="",BQ$2=""),"",SUMIFS(INDEX(Tbl_Marks,MATCH($B23,Tbl_Student_Names,0),),Entry!$A$4:$EP$4,BQ$2,Entry!$A$5:$EP$5,BQ$1) / SUMIFS(Entry!$C$6:$EP$6,Entry!$C$4:$EP$4,BQ$2,Entry!$C$5:$EP$5,BQ$1))</f>
        <v/>
      </c>
      <c r="BR23" s="222" t="str">
        <f aca="false">IF(OR($B23="",BR$2=""),"",SUMIFS(INDEX(Tbl_Marks,MATCH($B23,Tbl_Student_Names,0),),Entry!$A$4:$EP$4,BR$2,Entry!$A$5:$EP$5,BR$1) / SUMIFS(Entry!$C$6:$EP$6,Entry!$C$4:$EP$4,BR$2,Entry!$C$5:$EP$5,BR$1))</f>
        <v/>
      </c>
      <c r="BS23" s="222" t="str">
        <f aca="false">IF(OR($B23="",BS$2=""),"",SUMIFS(INDEX(Tbl_Marks,MATCH($B23,Tbl_Student_Names,0),),Entry!$A$4:$EP$4,BS$2,Entry!$A$5:$EP$5,BS$1) / SUMIFS(Entry!$C$6:$EP$6,Entry!$C$4:$EP$4,BS$2,Entry!$C$5:$EP$5,BS$1))</f>
        <v/>
      </c>
      <c r="BT23" s="222" t="str">
        <f aca="false">IF(OR($B23="",BT$2=""),"",SUMIFS(INDEX(Tbl_Marks,MATCH($B23,Tbl_Student_Names,0),),Entry!$A$4:$EP$4,BT$2,Entry!$A$5:$EP$5,BT$1) / SUMIFS(Entry!$C$6:$EP$6,Entry!$C$4:$EP$4,BT$2,Entry!$C$5:$EP$5,BT$1))</f>
        <v/>
      </c>
      <c r="BU23" s="222" t="str">
        <f aca="false">IF(OR($B23="",BU$2=""),"",SUMIFS(INDEX(Tbl_Marks,MATCH($B23,Tbl_Student_Names,0),),Entry!$A$4:$EP$4,BU$2,Entry!$A$5:$EP$5,BU$1) / SUMIFS(Entry!$C$6:$EP$6,Entry!$C$4:$EP$4,BU$2,Entry!$C$5:$EP$5,BU$1))</f>
        <v/>
      </c>
      <c r="BV23" s="222" t="str">
        <f aca="false">IF(OR($B23="",BV$2=""),"",SUMIFS(INDEX(Tbl_Marks,MATCH($B23,Tbl_Student_Names,0),),Entry!$A$4:$EP$4,BV$2,Entry!$A$5:$EP$5,BV$1) / SUMIFS(Entry!$C$6:$EP$6,Entry!$C$4:$EP$4,BV$2,Entry!$C$5:$EP$5,BV$1))</f>
        <v/>
      </c>
      <c r="BW23" s="222" t="str">
        <f aca="false">IF(OR($B23="",BW$2=""),"",SUMIFS(INDEX(Tbl_Marks,MATCH($B23,Tbl_Student_Names,0),),Entry!$A$4:$EP$4,BW$2,Entry!$A$5:$EP$5,BW$1) / SUMIFS(Entry!$C$6:$EP$6,Entry!$C$4:$EP$4,BW$2,Entry!$C$5:$EP$5,BW$1))</f>
        <v/>
      </c>
      <c r="BX23" s="222" t="str">
        <f aca="false">IF(OR($B23="",BX$2=""),"",SUMIFS(INDEX(Tbl_Marks,MATCH($B23,Tbl_Student_Names,0),),Entry!$A$4:$EP$4,BX$2,Entry!$A$5:$EP$5,BX$1) / SUMIFS(Entry!$C$6:$EP$6,Entry!$C$4:$EP$4,BX$2,Entry!$C$5:$EP$5,BX$1))</f>
        <v/>
      </c>
      <c r="BY23" s="222" t="str">
        <f aca="false">IF(OR($B23="",BY$2=""),"",SUMIFS(INDEX(Tbl_Marks,MATCH($B23,Tbl_Student_Names,0),),Entry!$A$4:$EP$4,BY$2,Entry!$A$5:$EP$5,BY$1) / SUMIFS(Entry!$C$6:$EP$6,Entry!$C$4:$EP$4,BY$2,Entry!$C$5:$EP$5,BY$1))</f>
        <v/>
      </c>
      <c r="BZ23" s="222" t="str">
        <f aca="false">IF(OR($B23="",BZ$2=""),"",SUMIFS(INDEX(Tbl_Marks,MATCH($B23,Tbl_Student_Names,0),),Entry!$A$4:$EP$4,BZ$2,Entry!$A$5:$EP$5,BZ$1) / SUMIFS(Entry!$C$6:$EP$6,Entry!$C$4:$EP$4,BZ$2,Entry!$C$5:$EP$5,BZ$1))</f>
        <v/>
      </c>
      <c r="CA23" s="222" t="str">
        <f aca="false">IF(OR($B23="",CA$2=""),"",SUMIFS(INDEX(Tbl_Marks,MATCH($B23,Tbl_Student_Names,0),),Entry!$A$4:$EP$4,CA$2,Entry!$A$5:$EP$5,CA$1) / SUMIFS(Entry!$C$6:$EP$6,Entry!$C$4:$EP$4,CA$2,Entry!$C$5:$EP$5,CA$1))</f>
        <v/>
      </c>
      <c r="CB23" s="222" t="str">
        <f aca="false">IF(OR($B23="",CB$2=""),"",SUMIFS(INDEX(Tbl_Marks,MATCH($B23,Tbl_Student_Names,0),),Entry!$A$4:$EP$4,CB$2,Entry!$A$5:$EP$5,CB$1) / SUMIFS(Entry!$C$6:$EP$6,Entry!$C$4:$EP$4,CB$2,Entry!$C$5:$EP$5,CB$1))</f>
        <v/>
      </c>
      <c r="CC23" s="222" t="str">
        <f aca="false">IF(OR($B23="",CC$2=""),"",SUMIFS(INDEX(Tbl_Marks,MATCH($B23,Tbl_Student_Names,0),),Entry!$A$4:$EP$4,CC$2,Entry!$A$5:$EP$5,CC$1) / SUMIFS(Entry!$C$6:$EP$6,Entry!$C$4:$EP$4,CC$2,Entry!$C$5:$EP$5,CC$1))</f>
        <v/>
      </c>
      <c r="CD23" s="222" t="str">
        <f aca="false">IF(OR($B23="",CD$2=""),"",SUMIFS(INDEX(Tbl_Marks,MATCH($B23,Tbl_Student_Names,0),),Entry!$A$4:$EP$4,CD$2,Entry!$A$5:$EP$5,CD$1) / SUMIFS(Entry!$C$6:$EP$6,Entry!$C$4:$EP$4,CD$2,Entry!$C$5:$EP$5,CD$1))</f>
        <v/>
      </c>
      <c r="CE23" s="222" t="str">
        <f aca="false">IF(OR($B23="",CE$2=""),"",SUMIFS(INDEX(Tbl_Marks,MATCH($B23,Tbl_Student_Names,0),),Entry!$A$4:$EP$4,CE$2,Entry!$A$5:$EP$5,CE$1) / SUMIFS(Entry!$C$6:$EP$6,Entry!$C$4:$EP$4,CE$2,Entry!$C$5:$EP$5,CE$1))</f>
        <v/>
      </c>
      <c r="CF23" s="222" t="str">
        <f aca="false">IF(OR($B23="",CF$2=""),"",SUMIFS(INDEX(Tbl_Marks,MATCH($B23,Tbl_Student_Names,0),),Entry!$A$4:$EP$4,CF$2,Entry!$A$5:$EP$5,CF$1) / SUMIFS(Entry!$C$6:$EP$6,Entry!$C$4:$EP$4,CF$2,Entry!$C$5:$EP$5,CF$1))</f>
        <v/>
      </c>
      <c r="CG23" s="222" t="str">
        <f aca="false">IF(OR($B23="",CG$2=""),"",SUMIFS(INDEX(Tbl_Marks,MATCH($B23,Tbl_Student_Names,0),),Entry!$A$4:$EP$4,CG$2,Entry!$A$5:$EP$5,CG$1) / SUMIFS(Entry!$C$6:$EP$6,Entry!$C$4:$EP$4,CG$2,Entry!$C$5:$EP$5,CG$1))</f>
        <v/>
      </c>
      <c r="CH23" s="222" t="str">
        <f aca="false">IF(OR($B23="",CH$2=""),"",SUMIFS(INDEX(Tbl_Marks,MATCH($B23,Tbl_Student_Names,0),),Entry!$A$4:$EP$4,CH$2,Entry!$A$5:$EP$5,CH$1) / SUMIFS(Entry!$C$6:$EP$6,Entry!$C$4:$EP$4,CH$2,Entry!$C$5:$EP$5,CH$1))</f>
        <v/>
      </c>
      <c r="CI23" s="222" t="str">
        <f aca="false">IF(OR($B23="",CI$2=""),"",SUMIFS(INDEX(Tbl_Marks,MATCH($B23,Tbl_Student_Names,0),),Entry!$A$4:$EP$4,CI$2,Entry!$A$5:$EP$5,CI$1) / SUMIFS(Entry!$C$6:$EP$6,Entry!$C$4:$EP$4,CI$2,Entry!$C$5:$EP$5,CI$1))</f>
        <v/>
      </c>
      <c r="CJ23" s="222" t="str">
        <f aca="false">IF(OR($B23="",CJ$2=""),"",SUMIFS(INDEX(Tbl_Marks,MATCH($B23,Tbl_Student_Names,0),),Entry!$A$4:$EP$4,CJ$2,Entry!$A$5:$EP$5,CJ$1) / SUMIFS(Entry!$C$6:$EP$6,Entry!$C$4:$EP$4,CJ$2,Entry!$C$5:$EP$5,CJ$1))</f>
        <v/>
      </c>
      <c r="CK23" s="222" t="str">
        <f aca="false">IF(OR($B23="",CK$2=""),"",SUMIFS(INDEX(Tbl_Marks,MATCH($B23,Tbl_Student_Names,0),),Entry!$A$4:$EP$4,CK$2,Entry!$A$5:$EP$5,CK$1) / SUMIFS(Entry!$C$6:$EP$6,Entry!$C$4:$EP$4,CK$2,Entry!$C$5:$EP$5,CK$1))</f>
        <v/>
      </c>
      <c r="CL23" s="222" t="str">
        <f aca="false">IF(OR($B23="",CL$2=""),"",SUMIFS(INDEX(Tbl_Marks,MATCH($B23,Tbl_Student_Names,0),),Entry!$A$4:$EP$4,CL$2,Entry!$A$5:$EP$5,CL$1) / SUMIFS(Entry!$C$6:$EP$6,Entry!$C$4:$EP$4,CL$2,Entry!$C$5:$EP$5,CL$1))</f>
        <v/>
      </c>
      <c r="CM23" s="222" t="str">
        <f aca="false">IF(OR($B23="",CM$2=""),"",SUMIFS(INDEX(Tbl_Marks,MATCH($B23,Tbl_Student_Names,0),),Entry!$A$4:$EP$4,CM$2,Entry!$A$5:$EP$5,CM$1) / SUMIFS(Entry!$C$6:$EP$6,Entry!$C$4:$EP$4,CM$2,Entry!$C$5:$EP$5,CM$1))</f>
        <v/>
      </c>
      <c r="CN23" s="222" t="str">
        <f aca="false">IF(OR($B23="",CN$2=""),"",SUMIFS(INDEX(Tbl_Marks,MATCH($B23,Tbl_Student_Names,0),),Entry!$A$4:$EP$4,CN$2,Entry!$A$5:$EP$5,CN$1) / SUMIFS(Entry!$C$6:$EP$6,Entry!$C$4:$EP$4,CN$2,Entry!$C$5:$EP$5,CN$1))</f>
        <v/>
      </c>
      <c r="CO23" s="222" t="str">
        <f aca="false">IF(OR($B23="",CO$2=""),"",SUMIFS(INDEX(Tbl_Marks,MATCH($B23,Tbl_Student_Names,0),),Entry!$A$4:$EP$4,CO$2,Entry!$A$5:$EP$5,CO$1) / SUMIFS(Entry!$C$6:$EP$6,Entry!$C$4:$EP$4,CO$2,Entry!$C$5:$EP$5,CO$1))</f>
        <v/>
      </c>
      <c r="CP23" s="222" t="str">
        <f aca="false">IF(OR($B23="",CP$2=""),"",SUMIFS(INDEX(Tbl_Marks,MATCH($B23,Tbl_Student_Names,0),),Entry!$A$4:$EP$4,CP$2,Entry!$A$5:$EP$5,CP$1) / SUMIFS(Entry!$C$6:$EP$6,Entry!$C$4:$EP$4,CP$2,Entry!$C$5:$EP$5,CP$1))</f>
        <v/>
      </c>
      <c r="CQ23" s="222" t="str">
        <f aca="false">IF(OR($B23="",CQ$2=""),"",SUMIFS(INDEX(Tbl_Marks,MATCH($B23,Tbl_Student_Names,0),),Entry!$A$4:$EP$4,CQ$2,Entry!$A$5:$EP$5,CQ$1) / SUMIFS(Entry!$C$6:$EP$6,Entry!$C$4:$EP$4,CQ$2,Entry!$C$5:$EP$5,CQ$1))</f>
        <v/>
      </c>
      <c r="CR23" s="222" t="str">
        <f aca="false">IF(OR($B23="",CR$2=""),"",SUMIFS(INDEX(Tbl_Marks,MATCH($B23,Tbl_Student_Names,0),),Entry!$A$4:$EP$4,CR$2,Entry!$A$5:$EP$5,CR$1) / SUMIFS(Entry!$C$6:$EP$6,Entry!$C$4:$EP$4,CR$2,Entry!$C$5:$EP$5,CR$1))</f>
        <v/>
      </c>
      <c r="CS23" s="222" t="str">
        <f aca="false">IF(OR($B23="",CS$2=""),"",SUMIFS(INDEX(Tbl_Marks,MATCH($B23,Tbl_Student_Names,0),),Entry!$A$4:$EP$4,CS$2,Entry!$A$5:$EP$5,CS$1) / SUMIFS(Entry!$C$6:$EP$6,Entry!$C$4:$EP$4,CS$2,Entry!$C$5:$EP$5,CS$1))</f>
        <v/>
      </c>
      <c r="CT23" s="222" t="str">
        <f aca="false">IF(OR($B23="",CT$2=""),"",SUMIFS(INDEX(Tbl_Marks,MATCH($B23,Tbl_Student_Names,0),),Entry!$A$4:$EP$4,CT$2,Entry!$A$5:$EP$5,CT$1) / SUMIFS(Entry!$C$6:$EP$6,Entry!$C$4:$EP$4,CT$2,Entry!$C$5:$EP$5,CT$1))</f>
        <v/>
      </c>
      <c r="CU23" s="222" t="str">
        <f aca="false">IF(OR($B23="",CU$2=""),"",SUMIFS(INDEX(Tbl_Marks,MATCH($B23,Tbl_Student_Names,0),),Entry!$A$4:$EP$4,CU$2,Entry!$A$5:$EP$5,CU$1) / SUMIFS(Entry!$C$6:$EP$6,Entry!$C$4:$EP$4,CU$2,Entry!$C$5:$EP$5,CU$1))</f>
        <v/>
      </c>
      <c r="CV23" s="222" t="str">
        <f aca="false">IF(OR($B23="",CV$2=""),"",SUMIFS(INDEX(Tbl_Marks,MATCH($B23,Tbl_Student_Names,0),),Entry!$A$4:$EP$4,CV$2,Entry!$A$5:$EP$5,CV$1) / SUMIFS(Entry!$C$6:$EP$6,Entry!$C$4:$EP$4,CV$2,Entry!$C$5:$EP$5,CV$1))</f>
        <v/>
      </c>
      <c r="CW23" s="222" t="str">
        <f aca="false">IF(OR($B23="",CW$2=""),"",SUMIFS(INDEX(Tbl_Marks,MATCH($B23,Tbl_Student_Names,0),),Entry!$A$4:$EP$4,CW$2,Entry!$A$5:$EP$5,CW$1) / SUMIFS(Entry!$C$6:$EP$6,Entry!$C$4:$EP$4,CW$2,Entry!$C$5:$EP$5,CW$1))</f>
        <v/>
      </c>
      <c r="CX23" s="222" t="str">
        <f aca="false">IF(OR($B23="",CX$2=""),"",SUMIFS(INDEX(Tbl_Marks,MATCH($B23,Tbl_Student_Names,0),),Entry!$A$4:$EP$4,CX$2,Entry!$A$5:$EP$5,CX$1) / SUMIFS(Entry!$C$6:$EP$6,Entry!$C$4:$EP$4,CX$2,Entry!$C$5:$EP$5,CX$1))</f>
        <v/>
      </c>
      <c r="CY23" s="222" t="str">
        <f aca="false">IF(OR($B23="",CY$2=""),"",SUMIFS(INDEX(Tbl_Marks,MATCH($B23,Tbl_Student_Names,0),),Entry!$A$4:$EP$4,CY$2,Entry!$A$5:$EP$5,CY$1) / SUMIFS(Entry!$C$6:$EP$6,Entry!$C$4:$EP$4,CY$2,Entry!$C$5:$EP$5,CY$1))</f>
        <v/>
      </c>
      <c r="CZ23" s="222" t="str">
        <f aca="false">IF(OR($B23="",CZ$2=""),"",SUMIFS(INDEX(Tbl_Marks,MATCH($B23,Tbl_Student_Names,0),),Entry!$A$4:$EP$4,CZ$2,Entry!$A$5:$EP$5,CZ$1) / SUMIFS(Entry!$C$6:$EP$6,Entry!$C$4:$EP$4,CZ$2,Entry!$C$5:$EP$5,CZ$1))</f>
        <v/>
      </c>
      <c r="DA23" s="222" t="str">
        <f aca="false">IF(OR($B23="",DA$2=""),"",SUMIFS(INDEX(Tbl_Marks,MATCH($B23,Tbl_Student_Names,0),),Entry!$A$4:$EP$4,DA$2,Entry!$A$5:$EP$5,DA$1) / SUMIFS(Entry!$C$6:$EP$6,Entry!$C$4:$EP$4,DA$2,Entry!$C$5:$EP$5,DA$1))</f>
        <v/>
      </c>
      <c r="DB23" s="222" t="str">
        <f aca="false">IF(OR($B23="",DB$2=""),"",SUMIFS(INDEX(Tbl_Marks,MATCH($B23,Tbl_Student_Names,0),),Entry!$A$4:$EP$4,DB$2,Entry!$A$5:$EP$5,DB$1) / SUMIFS(Entry!$C$6:$EP$6,Entry!$C$4:$EP$4,DB$2,Entry!$C$5:$EP$5,DB$1))</f>
        <v/>
      </c>
      <c r="DC23" s="222" t="str">
        <f aca="false">IF(OR($B23="",DC$2=""),"",SUMIFS(INDEX(Tbl_Marks,MATCH($B23,Tbl_Student_Names,0),),Entry!$A$4:$EP$4,DC$2,Entry!$A$5:$EP$5,DC$1) / SUMIFS(Entry!$C$6:$EP$6,Entry!$C$4:$EP$4,DC$2,Entry!$C$5:$EP$5,DC$1))</f>
        <v/>
      </c>
      <c r="DD23" s="222" t="str">
        <f aca="false">IF(OR($B23="",DD$2=""),"",SUMIFS(INDEX(Tbl_Marks,MATCH($B23,Tbl_Student_Names,0),),Entry!$A$4:$EP$4,DD$2,Entry!$A$5:$EP$5,DD$1) / SUMIFS(Entry!$C$6:$EP$6,Entry!$C$4:$EP$4,DD$2,Entry!$C$5:$EP$5,DD$1))</f>
        <v/>
      </c>
      <c r="DE23" s="222" t="str">
        <f aca="false">IF(OR($B23="",DE$2=""),"",SUMIFS(INDEX(Tbl_Marks,MATCH($B23,Tbl_Student_Names,0),),Entry!$A$4:$EP$4,DE$2,Entry!$A$5:$EP$5,DE$1) / SUMIFS(Entry!$C$6:$EP$6,Entry!$C$4:$EP$4,DE$2,Entry!$C$5:$EP$5,DE$1))</f>
        <v/>
      </c>
      <c r="DF23" s="222" t="str">
        <f aca="false">IF(OR($B23="",DF$2=""),"",SUMIFS(INDEX(Tbl_Marks,MATCH($B23,Tbl_Student_Names,0),),Entry!$A$4:$EP$4,DF$2,Entry!$A$5:$EP$5,DF$1) / SUMIFS(Entry!$C$6:$EP$6,Entry!$C$4:$EP$4,DF$2,Entry!$C$5:$EP$5,DF$1))</f>
        <v/>
      </c>
      <c r="DG23" s="222" t="str">
        <f aca="false">IF(OR($B23="",DG$2=""),"",SUMIFS(INDEX(Tbl_Marks,MATCH($B23,Tbl_Student_Names,0),),Entry!$A$4:$EP$4,DG$2,Entry!$A$5:$EP$5,DG$1) / SUMIFS(Entry!$C$6:$EP$6,Entry!$C$4:$EP$4,DG$2,Entry!$C$5:$EP$5,DG$1))</f>
        <v/>
      </c>
      <c r="DH23" s="222" t="str">
        <f aca="false">IF(OR($B23="",DH$2=""),"",SUMIFS(INDEX(Tbl_Marks,MATCH($B23,Tbl_Student_Names,0),),Entry!$A$4:$EP$4,DH$2,Entry!$A$5:$EP$5,DH$1) / SUMIFS(Entry!$C$6:$EP$6,Entry!$C$4:$EP$4,DH$2,Entry!$C$5:$EP$5,DH$1))</f>
        <v/>
      </c>
      <c r="DI23" s="222" t="str">
        <f aca="false">IF(OR($B23="",DI$2=""),"",SUMIFS(INDEX(Tbl_Marks,MATCH($B23,Tbl_Student_Names,0),),Entry!$A$4:$EP$4,DI$2,Entry!$A$5:$EP$5,DI$1) / SUMIFS(Entry!$C$6:$EP$6,Entry!$C$4:$EP$4,DI$2,Entry!$C$5:$EP$5,DI$1))</f>
        <v/>
      </c>
      <c r="DJ23" s="222" t="str">
        <f aca="false">IF(OR($B23="",DJ$2=""),"",SUMIFS(INDEX(Tbl_Marks,MATCH($B23,Tbl_Student_Names,0),),Entry!$A$4:$EP$4,DJ$2,Entry!$A$5:$EP$5,DJ$1) / SUMIFS(Entry!$C$6:$EP$6,Entry!$C$4:$EP$4,DJ$2,Entry!$C$5:$EP$5,DJ$1))</f>
        <v/>
      </c>
      <c r="DK23" s="222" t="str">
        <f aca="false">IF(OR($B23="",DK$2=""),"",SUMIFS(INDEX(Tbl_Marks,MATCH($B23,Tbl_Student_Names,0),),Entry!$A$4:$EP$4,DK$2,Entry!$A$5:$EP$5,DK$1) / SUMIFS(Entry!$C$6:$EP$6,Entry!$C$4:$EP$4,DK$2,Entry!$C$5:$EP$5,DK$1))</f>
        <v/>
      </c>
      <c r="DL23" s="222" t="str">
        <f aca="false">IF(OR($B23="",DL$2=""),"",SUMIFS(INDEX(Tbl_Marks,MATCH($B23,Tbl_Student_Names,0),),Entry!$A$4:$EP$4,DL$2,Entry!$A$5:$EP$5,DL$1) / SUMIFS(Entry!$C$6:$EP$6,Entry!$C$4:$EP$4,DL$2,Entry!$C$5:$EP$5,DL$1))</f>
        <v/>
      </c>
      <c r="DM23" s="222" t="str">
        <f aca="false">IF(OR($B23="",DM$2=""),"",SUMIFS(INDEX(Tbl_Marks,MATCH($B23,Tbl_Student_Names,0),),Entry!$A$4:$EP$4,DM$2,Entry!$A$5:$EP$5,DM$1) / SUMIFS(Entry!$C$6:$EP$6,Entry!$C$4:$EP$4,DM$2,Entry!$C$5:$EP$5,DM$1))</f>
        <v/>
      </c>
      <c r="DN23" s="222" t="str">
        <f aca="false">IF(OR($B23="",DN$2=""),"",SUMIFS(INDEX(Tbl_Marks,MATCH($B23,Tbl_Student_Names,0),),Entry!$A$4:$EP$4,DN$2,Entry!$A$5:$EP$5,DN$1) / SUMIFS(Entry!$C$6:$EP$6,Entry!$C$4:$EP$4,DN$2,Entry!$C$5:$EP$5,DN$1))</f>
        <v/>
      </c>
      <c r="DO23" s="222" t="str">
        <f aca="false">IF(OR($B23="",DO$2=""),"",SUMIFS(INDEX(Tbl_Marks,MATCH($B23,Tbl_Student_Names,0),),Entry!$A$4:$EP$4,DO$2,Entry!$A$5:$EP$5,DO$1) / SUMIFS(Entry!$C$6:$EP$6,Entry!$C$4:$EP$4,DO$2,Entry!$C$5:$EP$5,DO$1))</f>
        <v/>
      </c>
      <c r="DP23" s="222" t="str">
        <f aca="false">IF(OR($B23="",DP$2=""),"",SUMIFS(INDEX(Tbl_Marks,MATCH($B23,Tbl_Student_Names,0),),Entry!$A$4:$EP$4,DP$2,Entry!$A$5:$EP$5,DP$1) / SUMIFS(Entry!$C$6:$EP$6,Entry!$C$4:$EP$4,DP$2,Entry!$C$5:$EP$5,DP$1))</f>
        <v/>
      </c>
      <c r="DQ23" s="222" t="str">
        <f aca="false">IF(OR($B23="",DQ$2=""),"",SUMIFS(INDEX(Tbl_Marks,MATCH($B23,Tbl_Student_Names,0),),Entry!$A$4:$EP$4,DQ$2,Entry!$A$5:$EP$5,DQ$1) / SUMIFS(Entry!$C$6:$EP$6,Entry!$C$4:$EP$4,DQ$2,Entry!$C$5:$EP$5,DQ$1))</f>
        <v/>
      </c>
      <c r="DR23" s="222" t="str">
        <f aca="false">IF(OR($B23="",DR$2=""),"",SUMIFS(INDEX(Tbl_Marks,MATCH($B23,Tbl_Student_Names,0),),Entry!$A$4:$EP$4,DR$2,Entry!$A$5:$EP$5,DR$1) / SUMIFS(Entry!$C$6:$EP$6,Entry!$C$4:$EP$4,DR$2,Entry!$C$5:$EP$5,DR$1))</f>
        <v/>
      </c>
      <c r="DS23" s="222" t="str">
        <f aca="false">IF(OR($B23="",DS$2=""),"",SUMIFS(INDEX(Tbl_Marks,MATCH($B23,Tbl_Student_Names,0),),Entry!$A$4:$EP$4,DS$2,Entry!$A$5:$EP$5,DS$1) / SUMIFS(Entry!$C$6:$EP$6,Entry!$C$4:$EP$4,DS$2,Entry!$C$5:$EP$5,DS$1))</f>
        <v/>
      </c>
      <c r="DT23" s="222" t="str">
        <f aca="false">IF(OR($B23="",DT$2=""),"",SUMIFS(INDEX(Tbl_Marks,MATCH($B23,Tbl_Student_Names,0),),Entry!$A$4:$EP$4,DT$2,Entry!$A$5:$EP$5,DT$1) / SUMIFS(Entry!$C$6:$EP$6,Entry!$C$4:$EP$4,DT$2,Entry!$C$5:$EP$5,DT$1))</f>
        <v/>
      </c>
      <c r="DU23" s="222" t="str">
        <f aca="false">IF(OR($B23="",DU$2=""),"",SUMIFS(INDEX(Tbl_Marks,MATCH($B23,Tbl_Student_Names,0),),Entry!$A$4:$EP$4,DU$2,Entry!$A$5:$EP$5,DU$1) / SUMIFS(Entry!$C$6:$EP$6,Entry!$C$4:$EP$4,DU$2,Entry!$C$5:$EP$5,DU$1))</f>
        <v/>
      </c>
      <c r="DV23" s="222" t="str">
        <f aca="false">IF(OR($B23="",DV$2=""),"",SUMIFS(INDEX(Tbl_Marks,MATCH($B23,Tbl_Student_Names,0),),Entry!$A$4:$EP$4,DV$2,Entry!$A$5:$EP$5,DV$1) / SUMIFS(Entry!$C$6:$EP$6,Entry!$C$4:$EP$4,DV$2,Entry!$C$5:$EP$5,DV$1))</f>
        <v/>
      </c>
      <c r="DW23" s="222" t="str">
        <f aca="false">IF(OR($B23="",DW$2=""),"",SUMIFS(INDEX(Tbl_Marks,MATCH($B23,Tbl_Student_Names,0),),Entry!$A$4:$EP$4,DW$2,Entry!$A$5:$EP$5,DW$1) / SUMIFS(Entry!$C$6:$EP$6,Entry!$C$4:$EP$4,DW$2,Entry!$C$5:$EP$5,DW$1))</f>
        <v/>
      </c>
      <c r="DX23" s="222" t="str">
        <f aca="false">IF(OR($B23="",DX$2=""),"",SUMIFS(INDEX(Tbl_Marks,MATCH($B23,Tbl_Student_Names,0),),Entry!$A$4:$EP$4,DX$2,Entry!$A$5:$EP$5,DX$1) / SUMIFS(Entry!$C$6:$EP$6,Entry!$C$4:$EP$4,DX$2,Entry!$C$5:$EP$5,DX$1))</f>
        <v/>
      </c>
      <c r="DY23" s="222" t="str">
        <f aca="false">IF(OR($B23="",DY$2=""),"",SUMIFS(INDEX(Tbl_Marks,MATCH($B23,Tbl_Student_Names,0),),Entry!$A$4:$EP$4,DY$2,Entry!$A$5:$EP$5,DY$1) / SUMIFS(Entry!$C$6:$EP$6,Entry!$C$4:$EP$4,DY$2,Entry!$C$5:$EP$5,DY$1))</f>
        <v/>
      </c>
      <c r="DZ23" s="222" t="str">
        <f aca="false">IF(OR($B23="",DZ$2=""),"",SUMIFS(INDEX(Tbl_Marks,MATCH($B23,Tbl_Student_Names,0),),Entry!$A$4:$EP$4,DZ$2,Entry!$A$5:$EP$5,DZ$1) / SUMIFS(Entry!$C$6:$EP$6,Entry!$C$4:$EP$4,DZ$2,Entry!$C$5:$EP$5,DZ$1))</f>
        <v/>
      </c>
      <c r="EA23" s="222" t="str">
        <f aca="false">IF(OR($B23="",EA$2=""),"",SUMIFS(INDEX(Tbl_Marks,MATCH($B23,Tbl_Student_Names,0),),Entry!$A$4:$EP$4,EA$2,Entry!$A$5:$EP$5,EA$1) / SUMIFS(Entry!$C$6:$EP$6,Entry!$C$4:$EP$4,EA$2,Entry!$C$5:$EP$5,EA$1))</f>
        <v/>
      </c>
      <c r="EB23" s="222" t="str">
        <f aca="false">IF(OR($B23="",EB$2=""),"",SUMIFS(INDEX(Tbl_Marks,MATCH($B23,Tbl_Student_Names,0),),Entry!$A$4:$EP$4,EB$2,Entry!$A$5:$EP$5,EB$1) / SUMIFS(Entry!$C$6:$EP$6,Entry!$C$4:$EP$4,EB$2,Entry!$C$5:$EP$5,EB$1))</f>
        <v/>
      </c>
      <c r="EC23" s="222" t="str">
        <f aca="false">IF(OR($B23="",EC$2=""),"",SUMIFS(INDEX(Tbl_Marks,MATCH($B23,Tbl_Student_Names,0),),Entry!$A$4:$EP$4,EC$2,Entry!$A$5:$EP$5,EC$1) / SUMIFS(Entry!$C$6:$EP$6,Entry!$C$4:$EP$4,EC$2,Entry!$C$5:$EP$5,EC$1))</f>
        <v/>
      </c>
      <c r="ED23" s="222" t="str">
        <f aca="false">IF(OR($B23="",ED$2=""),"",SUMIFS(INDEX(Tbl_Marks,MATCH($B23,Tbl_Student_Names,0),),Entry!$A$4:$EP$4,ED$2,Entry!$A$5:$EP$5,ED$1) / SUMIFS(Entry!$C$6:$EP$6,Entry!$C$4:$EP$4,ED$2,Entry!$C$5:$EP$5,ED$1))</f>
        <v/>
      </c>
      <c r="EE23" s="222" t="str">
        <f aca="false">IF(OR($B23="",EE$2=""),"",SUMIFS(INDEX(Tbl_Marks,MATCH($B23,Tbl_Student_Names,0),),Entry!$A$4:$EP$4,EE$2,Entry!$A$5:$EP$5,EE$1) / SUMIFS(Entry!$C$6:$EP$6,Entry!$C$4:$EP$4,EE$2,Entry!$C$5:$EP$5,EE$1))</f>
        <v/>
      </c>
      <c r="EF23" s="222" t="str">
        <f aca="false">IF(OR($B23="",EF$2=""),"",SUMIFS(INDEX(Tbl_Marks,MATCH($B23,Tbl_Student_Names,0),),Entry!$A$4:$EP$4,EF$2,Entry!$A$5:$EP$5,EF$1) / SUMIFS(Entry!$C$6:$EP$6,Entry!$C$4:$EP$4,EF$2,Entry!$C$5:$EP$5,EF$1))</f>
        <v/>
      </c>
      <c r="EG23" s="222" t="str">
        <f aca="false">IF(OR($B23="",EG$2=""),"",SUMIFS(INDEX(Tbl_Marks,MATCH($B23,Tbl_Student_Names,0),),Entry!$A$4:$EP$4,EG$2,Entry!$A$5:$EP$5,EG$1) / SUMIFS(Entry!$C$6:$EP$6,Entry!$C$4:$EP$4,EG$2,Entry!$C$5:$EP$5,EG$1))</f>
        <v/>
      </c>
      <c r="EH23" s="222" t="str">
        <f aca="false">IF(OR($B23="",EH$2=""),"",SUMIFS(INDEX(Tbl_Marks,MATCH($B23,Tbl_Student_Names,0),),Entry!$A$4:$EP$4,EH$2,Entry!$A$5:$EP$5,EH$1) / SUMIFS(Entry!$C$6:$EP$6,Entry!$C$4:$EP$4,EH$2,Entry!$C$5:$EP$5,EH$1))</f>
        <v/>
      </c>
      <c r="EI23" s="222" t="str">
        <f aca="false">IF(OR($B23="",EI$2=""),"",SUMIFS(INDEX(Tbl_Marks,MATCH($B23,Tbl_Student_Names,0),),Entry!$A$4:$EP$4,EI$2,Entry!$A$5:$EP$5,EI$1) / SUMIFS(Entry!$C$6:$EP$6,Entry!$C$4:$EP$4,EI$2,Entry!$C$5:$EP$5,EI$1))</f>
        <v/>
      </c>
      <c r="EJ23" s="222" t="str">
        <f aca="false">IF(OR($B23="",EJ$2=""),"",SUMIFS(INDEX(Tbl_Marks,MATCH($B23,Tbl_Student_Names,0),),Entry!$A$4:$EP$4,EJ$2,Entry!$A$5:$EP$5,EJ$1) / SUMIFS(Entry!$C$6:$EP$6,Entry!$C$4:$EP$4,EJ$2,Entry!$C$5:$EP$5,EJ$1))</f>
        <v/>
      </c>
      <c r="EK23" s="222" t="str">
        <f aca="false">IF(OR($B23="",EK$2=""),"",SUMIFS(INDEX(Tbl_Marks,MATCH($B23,Tbl_Student_Names,0),),Entry!$A$4:$EP$4,EK$2,Entry!$A$5:$EP$5,EK$1) / SUMIFS(Entry!$C$6:$EP$6,Entry!$C$4:$EP$4,EK$2,Entry!$C$5:$EP$5,EK$1))</f>
        <v/>
      </c>
      <c r="EL23" s="222" t="str">
        <f aca="false">IF(OR($B23="",EL$2=""),"",SUMIFS(INDEX(Tbl_Marks,MATCH($B23,Tbl_Student_Names,0),),Entry!$A$4:$EP$4,EL$2,Entry!$A$5:$EP$5,EL$1) / SUMIFS(Entry!$C$6:$EP$6,Entry!$C$4:$EP$4,EL$2,Entry!$C$5:$EP$5,EL$1))</f>
        <v/>
      </c>
      <c r="EM23" s="222" t="str">
        <f aca="false">IF(OR($B23="",EM$2=""),"",SUMIFS(INDEX(Tbl_Marks,MATCH($B23,Tbl_Student_Names,0),),Entry!$A$4:$EP$4,EM$2,Entry!$A$5:$EP$5,EM$1) / SUMIFS(Entry!$C$6:$EP$6,Entry!$C$4:$EP$4,EM$2,Entry!$C$5:$EP$5,EM$1))</f>
        <v/>
      </c>
      <c r="EN23" s="222" t="str">
        <f aca="false">IF(OR($B23="",EN$2=""),"",SUMIFS(INDEX(Tbl_Marks,MATCH($B23,Tbl_Student_Names,0),),Entry!$A$4:$EP$4,EN$2,Entry!$A$5:$EP$5,EN$1) / SUMIFS(Entry!$C$6:$EP$6,Entry!$C$4:$EP$4,EN$2,Entry!$C$5:$EP$5,EN$1))</f>
        <v/>
      </c>
      <c r="EO23" s="222" t="str">
        <f aca="false">IF(OR($B23="",EO$2=""),"",SUMIFS(INDEX(Tbl_Marks,MATCH($B23,Tbl_Student_Names,0),),Entry!$A$4:$EP$4,EO$2,Entry!$A$5:$EP$5,EO$1) / SUMIFS(Entry!$C$6:$EP$6,Entry!$C$4:$EP$4,EO$2,Entry!$C$5:$EP$5,EO$1))</f>
        <v/>
      </c>
      <c r="EP23" s="222" t="str">
        <f aca="false">IF(OR($B23="",EP$2=""),"",SUMIFS(INDEX(Tbl_Marks,MATCH($B23,Tbl_Student_Names,0),),Entry!$A$4:$EP$4,EP$2,Entry!$A$5:$EP$5,EP$1) / SUMIFS(Entry!$C$6:$EP$6,Entry!$C$4:$EP$4,EP$2,Entry!$C$5:$EP$5,EP$1))</f>
        <v/>
      </c>
      <c r="EQ23" s="222" t="str">
        <f aca="false">IF(OR($B23="",EQ$2=""),"",SUMIFS(INDEX(Tbl_Marks,MATCH($B23,Tbl_Student_Names,0),),Entry!$A$4:$EP$4,EQ$2,Entry!$A$5:$EP$5,EQ$1) / SUMIFS(Entry!$C$6:$EP$6,Entry!$C$4:$EP$4,EQ$2,Entry!$C$5:$EP$5,EQ$1))</f>
        <v/>
      </c>
      <c r="ER23" s="222" t="str">
        <f aca="false">IF(OR($B23="",ER$2=""),"",SUMIFS(INDEX(Tbl_Marks,MATCH($B23,Tbl_Student_Names,0),),Entry!$A$4:$EP$4,ER$2,Entry!$A$5:$EP$5,ER$1) / SUMIFS(Entry!$C$6:$EP$6,Entry!$C$4:$EP$4,ER$2,Entry!$C$5:$EP$5,ER$1))</f>
        <v/>
      </c>
      <c r="ES23" s="222" t="str">
        <f aca="false">IF(OR($B23="",ES$2=""),"",SUMIFS(INDEX(Tbl_Marks,MATCH($B23,Tbl_Student_Names,0),),Entry!$A$4:$EP$4,ES$2,Entry!$A$5:$EP$5,ES$1) / SUMIFS(Entry!$C$6:$EP$6,Entry!$C$4:$EP$4,ES$2,Entry!$C$5:$EP$5,ES$1))</f>
        <v/>
      </c>
      <c r="ET23" s="222" t="str">
        <f aca="false">IF(OR($B23="",ET$2=""),"",SUMIFS(INDEX(Tbl_Marks,MATCH($B23,Tbl_Student_Names,0),),Entry!$A$4:$EP$4,ET$2,Entry!$A$5:$EP$5,ET$1) / SUMIFS(Entry!$C$6:$EP$6,Entry!$C$4:$EP$4,ET$2,Entry!$C$5:$EP$5,ET$1))</f>
        <v/>
      </c>
      <c r="EU23" s="222" t="str">
        <f aca="false">IF(OR($B23="",EU$2=""),"",SUMIFS(INDEX(Tbl_Marks,MATCH($B23,Tbl_Student_Names,0),),Entry!$A$4:$EP$4,EU$2,Entry!$A$5:$EP$5,EU$1) / SUMIFS(Entry!$C$6:$EP$6,Entry!$C$4:$EP$4,EU$2,Entry!$C$5:$EP$5,EU$1))</f>
        <v/>
      </c>
      <c r="EV23" s="222" t="str">
        <f aca="false">IF(OR($B23="",EV$2=""),"",SUMIFS(INDEX(Tbl_Marks,MATCH($B23,Tbl_Student_Names,0),),Entry!$A$4:$EP$4,EV$2,Entry!$A$5:$EP$5,EV$1) / SUMIFS(Entry!$C$6:$EP$6,Entry!$C$4:$EP$4,EV$2,Entry!$C$5:$EP$5,EV$1))</f>
        <v/>
      </c>
      <c r="EW23" s="222" t="str">
        <f aca="false">IF(OR($B23="",EW$2=""),"",SUMIFS(INDEX(Tbl_Marks,MATCH($B23,Tbl_Student_Names,0),),Entry!$A$4:$EP$4,EW$2,Entry!$A$5:$EP$5,EW$1) / SUMIFS(Entry!$C$6:$EP$6,Entry!$C$4:$EP$4,EW$2,Entry!$C$5:$EP$5,EW$1))</f>
        <v/>
      </c>
      <c r="EX23" s="222" t="str">
        <f aca="false">IF(OR($B23="",EX$2=""),"",SUMIFS(INDEX(Tbl_Marks,MATCH($B23,Tbl_Student_Names,0),),Entry!$A$4:$EP$4,EX$2,Entry!$A$5:$EP$5,EX$1) / SUMIFS(Entry!$C$6:$EP$6,Entry!$C$4:$EP$4,EX$2,Entry!$C$5:$EP$5,EX$1))</f>
        <v/>
      </c>
      <c r="EY23" s="222" t="str">
        <f aca="false">IF(OR($B23="",EY$2=""),"",SUMIFS(INDEX(Tbl_Marks,MATCH($B23,Tbl_Student_Names,0),),Entry!$A$4:$EP$4,EY$2,Entry!$A$5:$EP$5,EY$1) / SUMIFS(Entry!$C$6:$EP$6,Entry!$C$4:$EP$4,EY$2,Entry!$C$5:$EP$5,EY$1))</f>
        <v/>
      </c>
      <c r="EZ23" s="222" t="str">
        <f aca="false">IF(OR($B23="",EZ$2=""),"",SUMIFS(INDEX(Tbl_Marks,MATCH($B23,Tbl_Student_Names,0),),Entry!$A$4:$EP$4,EZ$2,Entry!$A$5:$EP$5,EZ$1) / SUMIFS(Entry!$C$6:$EP$6,Entry!$C$4:$EP$4,EZ$2,Entry!$C$5:$EP$5,EZ$1))</f>
        <v/>
      </c>
      <c r="FA23" s="222" t="str">
        <f aca="false">IF(OR($B23="",FA$2=""),"",SUMIFS(INDEX(Tbl_Marks,MATCH($B23,Tbl_Student_Names,0),),Entry!$A$4:$EP$4,FA$2,Entry!$A$5:$EP$5,FA$1) / SUMIFS(Entry!$C$6:$EP$6,Entry!$C$4:$EP$4,FA$2,Entry!$C$5:$EP$5,FA$1))</f>
        <v/>
      </c>
      <c r="FB23" s="222" t="str">
        <f aca="false">IF(OR($B23="",FB$2=""),"",SUMIFS(INDEX(Tbl_Marks,MATCH($B23,Tbl_Student_Names,0),),Entry!$A$4:$EP$4,FB$2,Entry!$A$5:$EP$5,FB$1) / SUMIFS(Entry!$C$6:$EP$6,Entry!$C$4:$EP$4,FB$2,Entry!$C$5:$EP$5,FB$1))</f>
        <v/>
      </c>
      <c r="FC23" s="222" t="str">
        <f aca="false">IF(OR($B23="",FC$2=""),"",SUMIFS(INDEX(Tbl_Marks,MATCH($B23,Tbl_Student_Names,0),),Entry!$A$4:$EP$4,FC$2,Entry!$A$5:$EP$5,FC$1) / SUMIFS(Entry!$C$6:$EP$6,Entry!$C$4:$EP$4,FC$2,Entry!$C$5:$EP$5,FC$1))</f>
        <v/>
      </c>
      <c r="FD23" s="222" t="str">
        <f aca="false">IF(OR($B23="",FD$2=""),"",SUMIFS(INDEX(Tbl_Marks,MATCH($B23,Tbl_Student_Names,0),),Entry!$A$4:$EP$4,FD$2,Entry!$A$5:$EP$5,FD$1) / SUMIFS(Entry!$C$6:$EP$6,Entry!$C$4:$EP$4,FD$2,Entry!$C$5:$EP$5,FD$1))</f>
        <v/>
      </c>
      <c r="FE23" s="222" t="str">
        <f aca="false">IF(OR($B23="",FE$2=""),"",SUMIFS(INDEX(Tbl_Marks,MATCH($B23,Tbl_Student_Names,0),),Entry!$A$4:$EP$4,FE$2,Entry!$A$5:$EP$5,FE$1) / SUMIFS(Entry!$C$6:$EP$6,Entry!$C$4:$EP$4,FE$2,Entry!$C$5:$EP$5,FE$1))</f>
        <v/>
      </c>
      <c r="FF23" s="222" t="str">
        <f aca="false">IF(OR($B23="",FF$2=""),"",SUMIFS(INDEX(Tbl_Marks,MATCH($B23,Tbl_Student_Names,0),),Entry!$A$4:$EP$4,FF$2,Entry!$A$5:$EP$5,FF$1) / SUMIFS(Entry!$C$6:$EP$6,Entry!$C$4:$EP$4,FF$2,Entry!$C$5:$EP$5,FF$1))</f>
        <v/>
      </c>
      <c r="FG23" s="222" t="str">
        <f aca="false">IF(OR($B23="",FG$2=""),"",SUMIFS(INDEX(Tbl_Marks,MATCH($B23,Tbl_Student_Names,0),),Entry!$A$4:$EP$4,FG$2,Entry!$A$5:$EP$5,FG$1) / SUMIFS(Entry!$C$6:$EP$6,Entry!$C$4:$EP$4,FG$2,Entry!$C$5:$EP$5,FG$1))</f>
        <v/>
      </c>
      <c r="FH23" s="222" t="str">
        <f aca="false">IF(OR($B23="",FH$2=""),"",SUMIFS(INDEX(Tbl_Marks,MATCH($B23,Tbl_Student_Names,0),),Entry!$A$4:$EP$4,FH$2,Entry!$A$5:$EP$5,FH$1) / SUMIFS(Entry!$C$6:$EP$6,Entry!$C$4:$EP$4,FH$2,Entry!$C$5:$EP$5,FH$1))</f>
        <v/>
      </c>
      <c r="FI23" s="222" t="str">
        <f aca="false">IF(OR($B23="",FI$2=""),"",SUMIFS(INDEX(Tbl_Marks,MATCH($B23,Tbl_Student_Names,0),),Entry!$A$4:$EP$4,FI$2,Entry!$A$5:$EP$5,FI$1) / SUMIFS(Entry!$C$6:$EP$6,Entry!$C$4:$EP$4,FI$2,Entry!$C$5:$EP$5,FI$1))</f>
        <v/>
      </c>
      <c r="FJ23" s="222" t="str">
        <f aca="false">IF(OR($B23="",FJ$2=""),"",SUMIFS(INDEX(Tbl_Marks,MATCH($B23,Tbl_Student_Names,0),),Entry!$A$4:$EP$4,FJ$2,Entry!$A$5:$EP$5,FJ$1) / SUMIFS(Entry!$C$6:$EP$6,Entry!$C$4:$EP$4,FJ$2,Entry!$C$5:$EP$5,FJ$1))</f>
        <v/>
      </c>
      <c r="FK23" s="222" t="str">
        <f aca="false">IF(OR($B23="",FK$2=""),"",SUMIFS(INDEX(Tbl_Marks,MATCH($B23,Tbl_Student_Names,0),),Entry!$A$4:$EP$4,FK$2,Entry!$A$5:$EP$5,FK$1) / SUMIFS(Entry!$C$6:$EP$6,Entry!$C$4:$EP$4,FK$2,Entry!$C$5:$EP$5,FK$1))</f>
        <v/>
      </c>
      <c r="FL23" s="222" t="str">
        <f aca="false">IF(OR($B23="",FL$2=""),"",SUMIFS(INDEX(Tbl_Marks,MATCH($B23,Tbl_Student_Names,0),),Entry!$A$4:$EP$4,FL$2,Entry!$A$5:$EP$5,FL$1) / SUMIFS(Entry!$C$6:$EP$6,Entry!$C$4:$EP$4,FL$2,Entry!$C$5:$EP$5,FL$1))</f>
        <v/>
      </c>
      <c r="FM23" s="222" t="str">
        <f aca="false">IF(OR($B23="",FM$2=""),"",SUMIFS(INDEX(Tbl_Marks,MATCH($B23,Tbl_Student_Names,0),),Entry!$A$4:$EP$4,FM$2,Entry!$A$5:$EP$5,FM$1) / SUMIFS(Entry!$C$6:$EP$6,Entry!$C$4:$EP$4,FM$2,Entry!$C$5:$EP$5,FM$1))</f>
        <v/>
      </c>
      <c r="FN23" s="222" t="str">
        <f aca="false">IF(OR($B23="",FN$2=""),"",SUMIFS(INDEX(Tbl_Marks,MATCH($B23,Tbl_Student_Names,0),),Entry!$A$4:$EP$4,FN$2,Entry!$A$5:$EP$5,FN$1) / SUMIFS(Entry!$C$6:$EP$6,Entry!$C$4:$EP$4,FN$2,Entry!$C$5:$EP$5,FN$1))</f>
        <v/>
      </c>
      <c r="FO23" s="222" t="str">
        <f aca="false">IF(OR($B23="",FO$2=""),"",SUMIFS(INDEX(Tbl_Marks,MATCH($B23,Tbl_Student_Names,0),),Entry!$A$4:$EP$4,FO$2,Entry!$A$5:$EP$5,FO$1) / SUMIFS(Entry!$C$6:$EP$6,Entry!$C$4:$EP$4,FO$2,Entry!$C$5:$EP$5,FO$1))</f>
        <v/>
      </c>
      <c r="FP23" s="222" t="str">
        <f aca="false">IF(OR($B23="",FP$2=""),"",SUMIFS(INDEX(Tbl_Marks,MATCH($B23,Tbl_Student_Names,0),),Entry!$A$4:$EP$4,FP$2,Entry!$A$5:$EP$5,FP$1) / SUMIFS(Entry!$C$6:$EP$6,Entry!$C$4:$EP$4,FP$2,Entry!$C$5:$EP$5,FP$1))</f>
        <v/>
      </c>
      <c r="FQ23" s="222" t="str">
        <f aca="false">IF(OR($B23="",FQ$2=""),"",SUMIFS(INDEX(Tbl_Marks,MATCH($B23,Tbl_Student_Names,0),),Entry!$A$4:$EP$4,FQ$2,Entry!$A$5:$EP$5,FQ$1) / SUMIFS(Entry!$C$6:$EP$6,Entry!$C$4:$EP$4,FQ$2,Entry!$C$5:$EP$5,FQ$1))</f>
        <v/>
      </c>
      <c r="FR23" s="222" t="str">
        <f aca="false">IF(OR($B23="",FR$2=""),"",SUMIFS(INDEX(Tbl_Marks,MATCH($B23,Tbl_Student_Names,0),),Entry!$A$4:$EP$4,FR$2,Entry!$A$5:$EP$5,FR$1) / SUMIFS(Entry!$C$6:$EP$6,Entry!$C$4:$EP$4,FR$2,Entry!$C$5:$EP$5,FR$1))</f>
        <v/>
      </c>
      <c r="FS23" s="222" t="str">
        <f aca="false">IF(OR($B23="",FS$2=""),"",SUMIFS(INDEX(Tbl_Marks,MATCH($B23,Tbl_Student_Names,0),),Entry!$A$4:$EP$4,FS$2,Entry!$A$5:$EP$5,FS$1) / SUMIFS(Entry!$C$6:$EP$6,Entry!$C$4:$EP$4,FS$2,Entry!$C$5:$EP$5,FS$1))</f>
        <v/>
      </c>
      <c r="FT23" s="222" t="str">
        <f aca="false">IF(OR($B23="",FT$2=""),"",SUMIFS(INDEX(Tbl_Marks,MATCH($B23,Tbl_Student_Names,0),),Entry!$A$4:$EP$4,FT$2,Entry!$A$5:$EP$5,FT$1) / SUMIFS(Entry!$C$6:$EP$6,Entry!$C$4:$EP$4,FT$2,Entry!$C$5:$EP$5,FT$1))</f>
        <v/>
      </c>
      <c r="FU23" s="222" t="str">
        <f aca="false">IF(OR($B23="",FU$2=""),"",SUMIFS(INDEX(Tbl_Marks,MATCH($B23,Tbl_Student_Names,0),),Entry!$A$4:$EP$4,FU$2,Entry!$A$5:$EP$5,FU$1) / SUMIFS(Entry!$C$6:$EP$6,Entry!$C$4:$EP$4,FU$2,Entry!$C$5:$EP$5,FU$1))</f>
        <v/>
      </c>
      <c r="FV23" s="222" t="str">
        <f aca="false">IF(OR($B23="",FV$2=""),"",SUMIFS(INDEX(Tbl_Marks,MATCH($B23,Tbl_Student_Names,0),),Entry!$A$4:$EP$4,FV$2,Entry!$A$5:$EP$5,FV$1) / SUMIFS(Entry!$C$6:$EP$6,Entry!$C$4:$EP$4,FV$2,Entry!$C$5:$EP$5,FV$1))</f>
        <v/>
      </c>
      <c r="FW23" s="222" t="str">
        <f aca="false">IF(OR($B23="",FW$2=""),"",SUMIFS(INDEX(Tbl_Marks,MATCH($B23,Tbl_Student_Names,0),),Entry!$A$4:$EP$4,FW$2,Entry!$A$5:$EP$5,FW$1) / SUMIFS(Entry!$C$6:$EP$6,Entry!$C$4:$EP$4,FW$2,Entry!$C$5:$EP$5,FW$1))</f>
        <v/>
      </c>
      <c r="FX23" s="222" t="str">
        <f aca="false">IF(OR($B23="",FX$2=""),"",SUMIFS(INDEX(Tbl_Marks,MATCH($B23,Tbl_Student_Names,0),),Entry!$A$4:$EP$4,FX$2,Entry!$A$5:$EP$5,FX$1) / SUMIFS(Entry!$C$6:$EP$6,Entry!$C$4:$EP$4,FX$2,Entry!$C$5:$EP$5,FX$1))</f>
        <v/>
      </c>
      <c r="FY23" s="222" t="str">
        <f aca="false">IF(OR($B23="",FY$2=""),"",SUMIFS(INDEX(Tbl_Marks,MATCH($B23,Tbl_Student_Names,0),),Entry!$A$4:$EP$4,FY$2,Entry!$A$5:$EP$5,FY$1) / SUMIFS(Entry!$C$6:$EP$6,Entry!$C$4:$EP$4,FY$2,Entry!$C$5:$EP$5,FY$1))</f>
        <v/>
      </c>
      <c r="FZ23" s="222" t="str">
        <f aca="false">IF(OR($B23="",FZ$2=""),"",SUMIFS(INDEX(Tbl_Marks,MATCH($B23,Tbl_Student_Names,0),),Entry!$A$4:$EP$4,FZ$2,Entry!$A$5:$EP$5,FZ$1) / SUMIFS(Entry!$C$6:$EP$6,Entry!$C$4:$EP$4,FZ$2,Entry!$C$5:$EP$5,FZ$1))</f>
        <v/>
      </c>
      <c r="GA23" s="222" t="str">
        <f aca="false">IF(OR($B23="",GA$2=""),"",SUMIFS(INDEX(Tbl_Marks,MATCH($B23,Tbl_Student_Names,0),),Entry!$A$4:$EP$4,GA$2,Entry!$A$5:$EP$5,GA$1) / SUMIFS(Entry!$C$6:$EP$6,Entry!$C$4:$EP$4,GA$2,Entry!$C$5:$EP$5,GA$1))</f>
        <v/>
      </c>
      <c r="GB23" s="222" t="str">
        <f aca="false">IF(OR($B23="",GB$2=""),"",SUMIFS(INDEX(Tbl_Marks,MATCH($B23,Tbl_Student_Names,0),),Entry!$A$4:$EP$4,GB$2,Entry!$A$5:$EP$5,GB$1) / SUMIFS(Entry!$C$6:$EP$6,Entry!$C$4:$EP$4,GB$2,Entry!$C$5:$EP$5,GB$1))</f>
        <v/>
      </c>
      <c r="GC23" s="222" t="str">
        <f aca="false">IF(OR($B23="",GC$2=""),"",SUMIFS(INDEX(Tbl_Marks,MATCH($B23,Tbl_Student_Names,0),),Entry!$A$4:$EP$4,GC$2,Entry!$A$5:$EP$5,GC$1) / SUMIFS(Entry!$C$6:$EP$6,Entry!$C$4:$EP$4,GC$2,Entry!$C$5:$EP$5,GC$1))</f>
        <v/>
      </c>
      <c r="GD23" s="222" t="str">
        <f aca="false">IF(OR($B23="",GD$2=""),"",SUMIFS(INDEX(Tbl_Marks,MATCH($B23,Tbl_Student_Names,0),),Entry!$A$4:$EP$4,GD$2,Entry!$A$5:$EP$5,GD$1) / SUMIFS(Entry!$C$6:$EP$6,Entry!$C$4:$EP$4,GD$2,Entry!$C$5:$EP$5,GD$1))</f>
        <v/>
      </c>
      <c r="GE23" s="222" t="str">
        <f aca="false">IF(OR($B23="",GE$2=""),"",SUMIFS(INDEX(Tbl_Marks,MATCH($B23,Tbl_Student_Names,0),),Entry!$A$4:$EP$4,GE$2,Entry!$A$5:$EP$5,GE$1) / SUMIFS(Entry!$C$6:$EP$6,Entry!$C$4:$EP$4,GE$2,Entry!$C$5:$EP$5,GE$1))</f>
        <v/>
      </c>
      <c r="GF23" s="222" t="str">
        <f aca="false">IF(OR($B23="",GF$2=""),"",SUMIFS(INDEX(Tbl_Marks,MATCH($B23,Tbl_Student_Names,0),),Entry!$A$4:$EP$4,GF$2,Entry!$A$5:$EP$5,GF$1) / SUMIFS(Entry!$C$6:$EP$6,Entry!$C$4:$EP$4,GF$2,Entry!$C$5:$EP$5,GF$1))</f>
        <v/>
      </c>
      <c r="GG23" s="222" t="str">
        <f aca="false">IF(OR($B23="",GG$2=""),"",SUMIFS(INDEX(Tbl_Marks,MATCH($B23,Tbl_Student_Names,0),),Entry!$A$4:$EP$4,GG$2,Entry!$A$5:$EP$5,GG$1) / SUMIFS(Entry!$C$6:$EP$6,Entry!$C$4:$EP$4,GG$2,Entry!$C$5:$EP$5,GG$1))</f>
        <v/>
      </c>
      <c r="GH23" s="222" t="str">
        <f aca="false">IF(OR($B23="",GH$2=""),"",SUMIFS(INDEX(Tbl_Marks,MATCH($B23,Tbl_Student_Names,0),),Entry!$A$4:$EP$4,GH$2,Entry!$A$5:$EP$5,GH$1) / SUMIFS(Entry!$C$6:$EP$6,Entry!$C$4:$EP$4,GH$2,Entry!$C$5:$EP$5,GH$1))</f>
        <v/>
      </c>
      <c r="GI23" s="222" t="str">
        <f aca="false">IF(OR($B23="",GI$2=""),"",SUMIFS(INDEX(Tbl_Marks,MATCH($B23,Tbl_Student_Names,0),),Entry!$A$4:$EP$4,GI$2,Entry!$A$5:$EP$5,GI$1) / SUMIFS(Entry!$C$6:$EP$6,Entry!$C$4:$EP$4,GI$2,Entry!$C$5:$EP$5,GI$1))</f>
        <v/>
      </c>
      <c r="GJ23" s="222" t="str">
        <f aca="false">IF(OR($B23="",GJ$2=""),"",SUMIFS(INDEX(Tbl_Marks,MATCH($B23,Tbl_Student_Names,0),),Entry!$A$4:$EP$4,GJ$2,Entry!$A$5:$EP$5,GJ$1) / SUMIFS(Entry!$C$6:$EP$6,Entry!$C$4:$EP$4,GJ$2,Entry!$C$5:$EP$5,GJ$1))</f>
        <v/>
      </c>
      <c r="GK23" s="222" t="str">
        <f aca="false">IF(OR($B23="",GK$2=""),"",SUMIFS(INDEX(Tbl_Marks,MATCH($B23,Tbl_Student_Names,0),),Entry!$A$4:$EP$4,GK$2,Entry!$A$5:$EP$5,GK$1) / SUMIFS(Entry!$C$6:$EP$6,Entry!$C$4:$EP$4,GK$2,Entry!$C$5:$EP$5,GK$1))</f>
        <v/>
      </c>
      <c r="GL23" s="222" t="str">
        <f aca="false">IF(OR($B23="",GL$2=""),"",SUMIFS(INDEX(Tbl_Marks,MATCH($B23,Tbl_Student_Names,0),),Entry!$A$4:$EP$4,GL$2,Entry!$A$5:$EP$5,GL$1) / SUMIFS(Entry!$C$6:$EP$6,Entry!$C$4:$EP$4,GL$2,Entry!$C$5:$EP$5,GL$1))</f>
        <v/>
      </c>
      <c r="GM23" s="222" t="str">
        <f aca="false">IF(OR($B23="",GM$2=""),"",SUMIFS(INDEX(Tbl_Marks,MATCH($B23,Tbl_Student_Names,0),),Entry!$A$4:$EP$4,GM$2,Entry!$A$5:$EP$5,GM$1) / SUMIFS(Entry!$C$6:$EP$6,Entry!$C$4:$EP$4,GM$2,Entry!$C$5:$EP$5,GM$1))</f>
        <v/>
      </c>
      <c r="GN23" s="222" t="str">
        <f aca="false">IF(OR($B23="",GN$2=""),"",SUMIFS(INDEX(Tbl_Marks,MATCH($B23,Tbl_Student_Names,0),),Entry!$A$4:$EP$4,GN$2,Entry!$A$5:$EP$5,GN$1) / SUMIFS(Entry!$C$6:$EP$6,Entry!$C$4:$EP$4,GN$2,Entry!$C$5:$EP$5,GN$1))</f>
        <v/>
      </c>
      <c r="GO23" s="222" t="str">
        <f aca="false">IF(OR($B23="",GO$2=""),"",SUMIFS(INDEX(Tbl_Marks,MATCH($B23,Tbl_Student_Names,0),),Entry!$A$4:$EP$4,GO$2,Entry!$A$5:$EP$5,GO$1) / SUMIFS(Entry!$C$6:$EP$6,Entry!$C$4:$EP$4,GO$2,Entry!$C$5:$EP$5,GO$1))</f>
        <v/>
      </c>
      <c r="GP23" s="222" t="str">
        <f aca="false">IF(OR($B23="",GP$2=""),"",SUMIFS(INDEX(Tbl_Marks,MATCH($B23,Tbl_Student_Names,0),),Entry!$A$4:$EP$4,GP$2,Entry!$A$5:$EP$5,GP$1) / SUMIFS(Entry!$C$6:$EP$6,Entry!$C$4:$EP$4,GP$2,Entry!$C$5:$EP$5,GP$1))</f>
        <v/>
      </c>
      <c r="GQ23" s="223" t="str">
        <f aca="false" t="array" ref="GQ23:GQ23">IF(OR(GQ$1="",$B23=""),"",SUMPRODUCT(TRANSPOSE($BC23:$BN23),(Settings!$D$19:$D$30)))</f>
        <v/>
      </c>
      <c r="GR23" s="223" t="str">
        <f aca="false" t="array" ref="GR23:GR23">IF(OR(GR$1="",$B23=""),"",SUMPRODUCT(TRANSPOSE($BO23:$BZ23),(Settings!$D$19:$D$30)))</f>
        <v/>
      </c>
      <c r="GS23" s="223" t="str">
        <f aca="false" t="array" ref="GS23:GS23">IF(OR(GS$1="",$B23=""),"",SUMPRODUCT(TRANSPOSE($CA23:$CL23),(Settings!$D$19:$D$30)))</f>
        <v/>
      </c>
      <c r="GT23" s="223" t="str">
        <f aca="false" t="array" ref="GT23:GT23">IF(OR(GT$1="",$B23=""),"",SUMPRODUCT(TRANSPOSE($CM23:$CX23),(Settings!$D$19:$D$30)))</f>
        <v/>
      </c>
      <c r="GU23" s="223" t="str">
        <f aca="false" t="array" ref="GU23:GU23">IF(OR(GU$1="",$B23=""),"",SUMPRODUCT(TRANSPOSE($CY23:$DJ23),(Settings!$D$19:$D$30)))</f>
        <v/>
      </c>
      <c r="GV23" s="223" t="str">
        <f aca="false" t="array" ref="GV23:GV23">IF(OR(GV$1="",$B23=""),"",SUMPRODUCT(TRANSPOSE($DK23:$DV23),(Settings!$D$19:$D$30)))</f>
        <v/>
      </c>
      <c r="GW23" s="223" t="str">
        <f aca="false" t="array" ref="GW23:GW23">IF(OR(GW$1="",$B23=""),"",SUMPRODUCT(TRANSPOSE($DW23:$EH23),(Settings!$D$19:$D$30)))</f>
        <v/>
      </c>
      <c r="GX23" s="223" t="str">
        <f aca="false" t="array" ref="GX23:GX23">IF(OR(GX$1="",$B23=""),"",SUMPRODUCT(TRANSPOSE($EI23:$ET23),(Settings!$D$19:$D$30)))</f>
        <v/>
      </c>
      <c r="GY23" s="223" t="str">
        <f aca="false" t="array" ref="GY23:GY23">IF(OR(GY$1="",$B23=""),"",SUMPRODUCT(TRANSPOSE($EU23:$FF23),(Settings!$D$19:$D$30)))</f>
        <v/>
      </c>
      <c r="GZ23" s="223" t="str">
        <f aca="false" t="array" ref="GZ23:GZ23">IF(OR(GZ$1="",$B23=""),"",SUMPRODUCT(TRANSPOSE($FG23:$FR23),(Settings!$D$19:$D$30)))</f>
        <v/>
      </c>
      <c r="HA23" s="223" t="str">
        <f aca="false" t="array" ref="HA23:HA23">IF(OR(HA$1="",$B23=""),"",SUMPRODUCT(TRANSPOSE($FS23:$GD23),(Settings!$D$19:$D$30)))</f>
        <v/>
      </c>
      <c r="HB23" s="224" t="str">
        <f aca="false" t="array" ref="HB23:HB23">IF(OR(HB$1="",$B23=""),"",SUMPRODUCT(TRANSPOSE($GE23:$GP23),(Settings!$D$19:$D$30)))</f>
        <v/>
      </c>
      <c r="HC23" s="225"/>
      <c r="HD23" s="222" t="str">
        <f aca="false">IF(OR(HD$2="",$B23=""),"",SUMIFS(INDEX(Tbl_Marks,MATCH($B23,Tbl_Student_Names,0),),Entry!$A$4:$EP$4,HD$2) / SUMIFS(Entry!$C$6:$EP$6,Entry!$C$4:$EP$4,HD$2))</f>
        <v/>
      </c>
      <c r="HE23" s="222" t="str">
        <f aca="false">IF(OR(HE$2="",$B23=""),"",SUMIFS(INDEX(Tbl_Marks,MATCH($B23,Tbl_Student_Names,0),),Entry!$A$4:$EP$4,HE$2) / SUMIFS(Entry!$C$6:$EP$6,Entry!$C$4:$EP$4,HE$2))</f>
        <v/>
      </c>
      <c r="HF23" s="222" t="str">
        <f aca="false">IF(OR(HF$2="",$B23=""),"",SUMIFS(INDEX(Tbl_Marks,MATCH($B23,Tbl_Student_Names,0),),Entry!$A$4:$EP$4,HF$2) / SUMIFS(Entry!$C$6:$EP$6,Entry!$C$4:$EP$4,HF$2))</f>
        <v/>
      </c>
      <c r="HG23" s="222" t="str">
        <f aca="false">IF(OR(HG$2="",$B23=""),"",SUMIFS(INDEX(Tbl_Marks,MATCH($B23,Tbl_Student_Names,0),),Entry!$A$4:$EP$4,HG$2) / SUMIFS(Entry!$C$6:$EP$6,Entry!$C$4:$EP$4,HG$2))</f>
        <v/>
      </c>
      <c r="HH23" s="222" t="str">
        <f aca="false">IF(OR(HH$2="",$B23=""),"",SUMIFS(INDEX(Tbl_Marks,MATCH($B23,Tbl_Student_Names,0),),Entry!$A$4:$EP$4,HH$2) / SUMIFS(Entry!$C$6:$EP$6,Entry!$C$4:$EP$4,HH$2))</f>
        <v/>
      </c>
      <c r="HI23" s="222" t="str">
        <f aca="false">IF(OR(HI$2="",$B23=""),"",SUMIFS(INDEX(Tbl_Marks,MATCH($B23,Tbl_Student_Names,0),),Entry!$A$4:$EP$4,HI$2) / SUMIFS(Entry!$C$6:$EP$6,Entry!$C$4:$EP$4,HI$2))</f>
        <v/>
      </c>
      <c r="HJ23" s="222" t="str">
        <f aca="false">IF(OR(HJ$2="",$B23=""),"",SUMIFS(INDEX(Tbl_Marks,MATCH($B23,Tbl_Student_Names,0),),Entry!$A$4:$EP$4,HJ$2) / SUMIFS(Entry!$C$6:$EP$6,Entry!$C$4:$EP$4,HJ$2))</f>
        <v/>
      </c>
      <c r="HK23" s="222" t="str">
        <f aca="false">IF(OR(HK$2="",$B23=""),"",SUMIFS(INDEX(Tbl_Marks,MATCH($B23,Tbl_Student_Names,0),),Entry!$A$4:$EP$4,HK$2) / SUMIFS(Entry!$C$6:$EP$6,Entry!$C$4:$EP$4,HK$2))</f>
        <v/>
      </c>
      <c r="HL23" s="222" t="str">
        <f aca="false">IF(OR(HL$2="",$B23=""),"",SUMIFS(INDEX(Tbl_Marks,MATCH($B23,Tbl_Student_Names,0),),Entry!$A$4:$EP$4,HL$2) / SUMIFS(Entry!$C$6:$EP$6,Entry!$C$4:$EP$4,HL$2))</f>
        <v/>
      </c>
      <c r="HM23" s="222" t="str">
        <f aca="false">IF(OR(HM$2="",$B23=""),"",SUMIFS(INDEX(Tbl_Marks,MATCH($B23,Tbl_Student_Names,0),),Entry!$A$4:$EP$4,HM$2) / SUMIFS(Entry!$C$6:$EP$6,Entry!$C$4:$EP$4,HM$2))</f>
        <v/>
      </c>
      <c r="HN23" s="222" t="str">
        <f aca="false">IF(OR(HN$2="",$B23=""),"",SUMIFS(INDEX(Tbl_Marks,MATCH($B23,Tbl_Student_Names,0),),Entry!$A$4:$EP$4,HN$2) / SUMIFS(Entry!$C$6:$EP$6,Entry!$C$4:$EP$4,HN$2))</f>
        <v/>
      </c>
      <c r="HO23" s="222" t="str">
        <f aca="false">IF(OR(HO$2="",$B23=""),"",SUMIFS(INDEX(Tbl_Marks,MATCH($B23,Tbl_Student_Names,0),),Entry!$A$4:$EP$4,HO$2) / SUMIFS(Entry!$C$6:$EP$6,Entry!$C$4:$EP$4,HO$2))</f>
        <v/>
      </c>
      <c r="HP23" s="222" t="str">
        <f aca="false">IF($B23="","",AVERAGE($GQ23:$HB23))</f>
        <v/>
      </c>
    </row>
    <row r="24" customFormat="false" ht="15" hidden="false" customHeight="false" outlineLevel="0" collapsed="false">
      <c r="A24" s="201" t="n">
        <f aca="false">INDEX(Tbl_Marks,ROW(A24)-ROW($A$2),1)</f>
        <v>0</v>
      </c>
      <c r="B24" s="201" t="str">
        <f aca="false">IF(LEN(INDEX(Tbl_Marks,ROW(B24)-ROW($B$2),2))=0,"",INDEX(Tbl_Marks,ROW(B24)-ROW($B$2),2))</f>
        <v/>
      </c>
      <c r="C24" s="201" t="str">
        <f aca="false">IF(OR($B24="",C$2=""),"",SUMIF(Entry!$A$4:$EP$4,C$2,INDEX(Tbl_Marks,MATCH($B24,Tbl_Student_Names,0),)))</f>
        <v/>
      </c>
      <c r="D24" s="201" t="str">
        <f aca="false">IF(OR($B24="",D$2=""),"",SUMIF(Entry!$A$4:$EP$4,D$2,INDEX(Tbl_Marks,MATCH($B24,Tbl_Student_Names,0),)))</f>
        <v/>
      </c>
      <c r="E24" s="201" t="str">
        <f aca="false">IF(OR($B24="",E$2=""),"",SUMIF(Entry!$A$4:$EP$4,E$2,INDEX(Tbl_Marks,MATCH($B24,Tbl_Student_Names,0),)))</f>
        <v/>
      </c>
      <c r="F24" s="201" t="str">
        <f aca="false">IF(OR($B24="",F$2=""),"",SUMIF(Entry!$A$4:$EP$4,F$2,INDEX(Tbl_Marks,MATCH($B24,Tbl_Student_Names,0),)))</f>
        <v/>
      </c>
      <c r="G24" s="201" t="str">
        <f aca="false">IF(OR($B24="",G$2=""),"",SUMIF(Entry!$A$4:$EP$4,G$2,INDEX(Tbl_Marks,MATCH($B24,Tbl_Student_Names,0),)))</f>
        <v/>
      </c>
      <c r="H24" s="201" t="str">
        <f aca="false">IF(OR($B24="",H$2=""),"",SUMIF(Entry!$A$4:$EP$4,H$2,INDEX(Tbl_Marks,MATCH($B24,Tbl_Student_Names,0),)))</f>
        <v/>
      </c>
      <c r="I24" s="201" t="str">
        <f aca="false">IF(OR($B24="",I$2=""),"",SUMIF(Entry!$A$4:$EP$4,I$2,INDEX(Tbl_Marks,MATCH($B24,Tbl_Student_Names,0),)))</f>
        <v/>
      </c>
      <c r="J24" s="201" t="str">
        <f aca="false">IF(OR($B24="",J$2=""),"",SUMIF(Entry!$A$4:$EP$4,J$2,INDEX(Tbl_Marks,MATCH($B24,Tbl_Student_Names,0),)))</f>
        <v/>
      </c>
      <c r="K24" s="201" t="str">
        <f aca="false">IF(OR($B24="",K$2=""),"",SUMIF(Entry!$A$4:$EP$4,K$2,INDEX(Tbl_Marks,MATCH($B24,Tbl_Student_Names,0),)))</f>
        <v/>
      </c>
      <c r="L24" s="201" t="str">
        <f aca="false">IF(OR($B24="",L$2=""),"",SUMIF(Entry!$A$4:$EP$4,L$2,INDEX(Tbl_Marks,MATCH($B24,Tbl_Student_Names,0),)))</f>
        <v/>
      </c>
      <c r="M24" s="201" t="str">
        <f aca="false">IF(OR($B24="",M$2=""),"",SUMIF(Entry!$A$4:$EP$4,M$2,INDEX(Tbl_Marks,MATCH($B24,Tbl_Student_Names,0),)))</f>
        <v/>
      </c>
      <c r="N24" s="201" t="str">
        <f aca="false">IF(OR($B24="",N$2=""),"",SUMIF(Entry!$A$4:$EP$4,N$2,INDEX(Tbl_Marks,MATCH($B24,Tbl_Student_Names,0),)))</f>
        <v/>
      </c>
      <c r="O24" s="217" t="str">
        <f aca="false">IF($B24="","",(HP24*Num_Subjects*100))</f>
        <v/>
      </c>
      <c r="P24" s="218" t="str">
        <f aca="false" t="array" ref="P24:P24">IF(OR($B24="",P$2=""),"",IF(MIN(IF(Help_Lookup_Tests=P$2,$BC24:$GP24,""))&gt;=I_PassPercentage,"PASS","FAIL"))</f>
        <v/>
      </c>
      <c r="Q24" s="218" t="str">
        <f aca="false" t="array" ref="Q24:Q24">IF(OR($B24="",Q$2=""),"",IF(MIN(IF(Help_Lookup_Tests=Q$2,$BC24:$GP24,""))&gt;=I_PassPercentage,"PASS","FAIL"))</f>
        <v/>
      </c>
      <c r="R24" s="218" t="str">
        <f aca="false" t="array" ref="R24:R24">IF(OR($B24="",R$2=""),"",IF(MIN(IF(Help_Lookup_Tests=R$2,$BC24:$GP24,""))&gt;=I_PassPercentage,"PASS","FAIL"))</f>
        <v/>
      </c>
      <c r="S24" s="218" t="str">
        <f aca="false" t="array" ref="S24:S24">IF(OR($B24="",S$2=""),"",IF(MIN(IF(Help_Lookup_Tests=S$2,$BC24:$GP24,""))&gt;=I_PassPercentage,"PASS","FAIL"))</f>
        <v/>
      </c>
      <c r="T24" s="218" t="str">
        <f aca="false" t="array" ref="T24:T24">IF(OR($B24="",T$2=""),"",IF(MIN(IF(Help_Lookup_Tests=T$2,$BC24:$GP24,""))&gt;=I_PassPercentage,"PASS","FAIL"))</f>
        <v/>
      </c>
      <c r="U24" s="218" t="str">
        <f aca="false" t="array" ref="U24:U24">IF(OR($B24="",U$2=""),"",IF(MIN(IF(Help_Lookup_Tests=U$2,$BC24:$GP24,""))&gt;=I_PassPercentage,"PASS","FAIL"))</f>
        <v/>
      </c>
      <c r="V24" s="218" t="str">
        <f aca="false" t="array" ref="V24:V24">IF(OR($B24="",V$2=""),"",IF(MIN(IF(Help_Lookup_Tests=V$2,$BC24:$GP24,""))&gt;=I_PassPercentage,"PASS","FAIL"))</f>
        <v/>
      </c>
      <c r="W24" s="218" t="str">
        <f aca="false" t="array" ref="W24:W24">IF(OR($B24="",W$2=""),"",IF(MIN(IF(Help_Lookup_Tests=W$2,$BC24:$GP24,""))&gt;=I_PassPercentage,"PASS","FAIL"))</f>
        <v/>
      </c>
      <c r="X24" s="218" t="str">
        <f aca="false" t="array" ref="X24:X24">IF(OR($B24="",X$2=""),"",IF(MIN(IF(Help_Lookup_Tests=X$2,$BC24:$GP24,""))&gt;=I_PassPercentage,"PASS","FAIL"))</f>
        <v/>
      </c>
      <c r="Y24" s="218" t="str">
        <f aca="false" t="array" ref="Y24:Y24">IF(OR($B24="",Y$2=""),"",IF(MIN(IF(Help_Lookup_Tests=Y$2,$BC24:$GP24,""))&gt;=I_PassPercentage,"PASS","FAIL"))</f>
        <v/>
      </c>
      <c r="Z24" s="218" t="str">
        <f aca="false" t="array" ref="Z24:Z24">IF(OR($B24="",Z$2=""),"",IF(MIN(IF(Help_Lookup_Tests=Z$2,$BC24:$GP24,""))&gt;=I_PassPercentage,"PASS","FAIL"))</f>
        <v/>
      </c>
      <c r="AA24" s="218" t="str">
        <f aca="false" t="array" ref="AA24:AA24">IF(OR($B24="",AA$2=""),"",IF(MIN(IF(Help_Lookup_Tests=AA$2,$BC24:$GP24,""))&gt;=I_PassPercentage,"PASS","FAIL"))</f>
        <v/>
      </c>
      <c r="AB24" s="227" t="str">
        <f aca="false" t="array" ref="AB24:AB24">IF(OR($B24=""),"",IF(MIN(IF($GQ$2:$HB$2="FINAL",$GQ24:$HB24,""))&gt;=I_PassPercentage,"PASS","FAIL"))</f>
        <v/>
      </c>
      <c r="AC24" s="201" t="str">
        <f aca="false">IF(OR($B24="",AC$2="",P24="FAIL"),"",C24)</f>
        <v/>
      </c>
      <c r="AD24" s="201" t="str">
        <f aca="false">IF(OR($B24="",AD$2="",Q24="FAIL"),"",D24)</f>
        <v/>
      </c>
      <c r="AE24" s="201" t="str">
        <f aca="false">IF(OR($B24="",AE$2="",R24="FAIL"),"",E24)</f>
        <v/>
      </c>
      <c r="AF24" s="201" t="str">
        <f aca="false">IF(OR($B24="",AF$2="",S24="FAIL"),"",F24)</f>
        <v/>
      </c>
      <c r="AG24" s="201" t="str">
        <f aca="false">IF(OR($B24="",AG$2="",T24="FAIL"),"",G24)</f>
        <v/>
      </c>
      <c r="AH24" s="201" t="str">
        <f aca="false">IF(OR($B24="",AH$2="",U24="FAIL"),"",H24)</f>
        <v/>
      </c>
      <c r="AI24" s="201" t="str">
        <f aca="false">IF(OR($B24="",AI$2="",V24="FAIL"),"",I24)</f>
        <v/>
      </c>
      <c r="AJ24" s="201" t="str">
        <f aca="false">IF(OR($B24="",AJ$2="",W24="FAIL"),"",J24)</f>
        <v/>
      </c>
      <c r="AK24" s="201" t="str">
        <f aca="false">IF(OR($B24="",AK$2="",X24="FAIL"),"",K24)</f>
        <v/>
      </c>
      <c r="AL24" s="201" t="str">
        <f aca="false">IF(OR($B24="",AL$2="",Y24="FAIL"),"",L24)</f>
        <v/>
      </c>
      <c r="AM24" s="201" t="str">
        <f aca="false">IF(OR($B24="",AM$2="",Z24="FAIL"),"",M24)</f>
        <v/>
      </c>
      <c r="AN24" s="201" t="str">
        <f aca="false">IF(OR($B24="",AN$2="",AA24="FAIL"),"",N24)</f>
        <v/>
      </c>
      <c r="AO24" s="220" t="str">
        <f aca="false">IF(OR($B24="",AB24="FAIL"),"",O24)</f>
        <v/>
      </c>
      <c r="AP24" s="221" t="str">
        <f aca="false">IFERROR(IF(OR(AP$2="",$B24=""),"",RANK(AC24,AC$3:AC$52,0)),"NR")</f>
        <v/>
      </c>
      <c r="AQ24" s="221" t="str">
        <f aca="false">IFERROR(IF(OR(AQ$2="",$B24=""),"",RANK(AD24,AD$3:AD$52,0)),"NR")</f>
        <v/>
      </c>
      <c r="AR24" s="221" t="str">
        <f aca="false">IFERROR(IF(OR(AR$2="",$B24=""),"",RANK(AE24,AE$3:AE$52,0)),"NR")</f>
        <v/>
      </c>
      <c r="AS24" s="221" t="str">
        <f aca="false">IFERROR(IF(OR(AS$2="",$B24=""),"",RANK(AF24,AF$3:AF$52,0)),"NR")</f>
        <v/>
      </c>
      <c r="AT24" s="221" t="str">
        <f aca="false">IFERROR(IF(OR(AT$2="",$B24=""),"",RANK(AG24,AG$3:AG$52,0)),"NR")</f>
        <v/>
      </c>
      <c r="AU24" s="221" t="str">
        <f aca="false">IFERROR(IF(OR(AU$2="",$B24=""),"",RANK(AH24,AH$3:AH$52,0)),"NR")</f>
        <v/>
      </c>
      <c r="AV24" s="221" t="str">
        <f aca="false">IFERROR(IF(OR(AV$2="",$B24=""),"",RANK(AI24,AI$3:AI$52,0)),"NR")</f>
        <v/>
      </c>
      <c r="AW24" s="221" t="str">
        <f aca="false">IFERROR(IF(OR(AW$2="",$B24=""),"",RANK(AJ24,AJ$3:AJ$52,0)),"NR")</f>
        <v/>
      </c>
      <c r="AX24" s="221" t="str">
        <f aca="false">IFERROR(IF(OR(AX$2="",$B24=""),"",RANK(AK24,AK$3:AK$52,0)),"NR")</f>
        <v/>
      </c>
      <c r="AY24" s="221" t="str">
        <f aca="false">IFERROR(IF(OR(AY$2="",$B24=""),"",RANK(AL24,AL$3:AL$52,0)),"NR")</f>
        <v/>
      </c>
      <c r="AZ24" s="221" t="str">
        <f aca="false">IFERROR(IF(OR(AZ$2="",$B24=""),"",RANK(AM24,AM$3:AM$52,0)),"NR")</f>
        <v/>
      </c>
      <c r="BA24" s="221" t="str">
        <f aca="false">IFERROR(IF(OR(BA$2="",$B24=""),"",RANK(AN24,AN$3:AN$52,0)),"NR")</f>
        <v/>
      </c>
      <c r="BB24" s="211" t="str">
        <f aca="false">IFERROR(IF($B24="","",RANK(AO24,AO$3:AO$52,0)),"NR")</f>
        <v/>
      </c>
      <c r="BC24" s="222" t="str">
        <f aca="false">IF(OR($B24="",BC$2=""),"",SUMIFS(INDEX(Tbl_Marks,MATCH($B24,Tbl_Student_Names,0),),Entry!$A$4:$EP$4,BC$2,Entry!$A$5:$EP$5,BC$1) / SUMIFS(Entry!$C$6:$EP$6,Entry!$C$4:$EP$4,BC$2,Entry!$C$5:$EP$5,BC$1))</f>
        <v/>
      </c>
      <c r="BD24" s="222" t="str">
        <f aca="false">IF(OR($B24="",BD$2=""),"",SUMIFS(INDEX(Tbl_Marks,MATCH($B24,Tbl_Student_Names,0),),Entry!$A$4:$EP$4,BD$2,Entry!$A$5:$EP$5,BD$1) / SUMIFS(Entry!$C$6:$EP$6,Entry!$C$4:$EP$4,BD$2,Entry!$C$5:$EP$5,BD$1))</f>
        <v/>
      </c>
      <c r="BE24" s="222" t="str">
        <f aca="false">IF(OR($B24="",BE$2=""),"",SUMIFS(INDEX(Tbl_Marks,MATCH($B24,Tbl_Student_Names,0),),Entry!$A$4:$EP$4,BE$2,Entry!$A$5:$EP$5,BE$1) / SUMIFS(Entry!$C$6:$EP$6,Entry!$C$4:$EP$4,BE$2,Entry!$C$5:$EP$5,BE$1))</f>
        <v/>
      </c>
      <c r="BF24" s="222" t="str">
        <f aca="false">IF(OR($B24="",BF$2=""),"",SUMIFS(INDEX(Tbl_Marks,MATCH($B24,Tbl_Student_Names,0),),Entry!$A$4:$EP$4,BF$2,Entry!$A$5:$EP$5,BF$1) / SUMIFS(Entry!$C$6:$EP$6,Entry!$C$4:$EP$4,BF$2,Entry!$C$5:$EP$5,BF$1))</f>
        <v/>
      </c>
      <c r="BG24" s="222" t="str">
        <f aca="false">IF(OR($B24="",BG$2=""),"",SUMIFS(INDEX(Tbl_Marks,MATCH($B24,Tbl_Student_Names,0),),Entry!$A$4:$EP$4,BG$2,Entry!$A$5:$EP$5,BG$1) / SUMIFS(Entry!$C$6:$EP$6,Entry!$C$4:$EP$4,BG$2,Entry!$C$5:$EP$5,BG$1))</f>
        <v/>
      </c>
      <c r="BH24" s="222" t="str">
        <f aca="false">IF(OR($B24="",BH$2=""),"",SUMIFS(INDEX(Tbl_Marks,MATCH($B24,Tbl_Student_Names,0),),Entry!$A$4:$EP$4,BH$2,Entry!$A$5:$EP$5,BH$1) / SUMIFS(Entry!$C$6:$EP$6,Entry!$C$4:$EP$4,BH$2,Entry!$C$5:$EP$5,BH$1))</f>
        <v/>
      </c>
      <c r="BI24" s="222" t="str">
        <f aca="false">IF(OR($B24="",BI$2=""),"",SUMIFS(INDEX(Tbl_Marks,MATCH($B24,Tbl_Student_Names,0),),Entry!$A$4:$EP$4,BI$2,Entry!$A$5:$EP$5,BI$1) / SUMIFS(Entry!$C$6:$EP$6,Entry!$C$4:$EP$4,BI$2,Entry!$C$5:$EP$5,BI$1))</f>
        <v/>
      </c>
      <c r="BJ24" s="222" t="str">
        <f aca="false">IF(OR($B24="",BJ$2=""),"",SUMIFS(INDEX(Tbl_Marks,MATCH($B24,Tbl_Student_Names,0),),Entry!$A$4:$EP$4,BJ$2,Entry!$A$5:$EP$5,BJ$1) / SUMIFS(Entry!$C$6:$EP$6,Entry!$C$4:$EP$4,BJ$2,Entry!$C$5:$EP$5,BJ$1))</f>
        <v/>
      </c>
      <c r="BK24" s="222" t="str">
        <f aca="false">IF(OR($B24="",BK$2=""),"",SUMIFS(INDEX(Tbl_Marks,MATCH($B24,Tbl_Student_Names,0),),Entry!$A$4:$EP$4,BK$2,Entry!$A$5:$EP$5,BK$1) / SUMIFS(Entry!$C$6:$EP$6,Entry!$C$4:$EP$4,BK$2,Entry!$C$5:$EP$5,BK$1))</f>
        <v/>
      </c>
      <c r="BL24" s="222" t="str">
        <f aca="false">IF(OR($B24="",BL$2=""),"",SUMIFS(INDEX(Tbl_Marks,MATCH($B24,Tbl_Student_Names,0),),Entry!$A$4:$EP$4,BL$2,Entry!$A$5:$EP$5,BL$1) / SUMIFS(Entry!$C$6:$EP$6,Entry!$C$4:$EP$4,BL$2,Entry!$C$5:$EP$5,BL$1))</f>
        <v/>
      </c>
      <c r="BM24" s="222" t="str">
        <f aca="false">IF(OR($B24="",BM$2=""),"",SUMIFS(INDEX(Tbl_Marks,MATCH($B24,Tbl_Student_Names,0),),Entry!$A$4:$EP$4,BM$2,Entry!$A$5:$EP$5,BM$1) / SUMIFS(Entry!$C$6:$EP$6,Entry!$C$4:$EP$4,BM$2,Entry!$C$5:$EP$5,BM$1))</f>
        <v/>
      </c>
      <c r="BN24" s="222" t="str">
        <f aca="false">IF(OR($B24="",BN$2=""),"",SUMIFS(INDEX(Tbl_Marks,MATCH($B24,Tbl_Student_Names,0),),Entry!$A$4:$EP$4,BN$2,Entry!$A$5:$EP$5,BN$1) / SUMIFS(Entry!$C$6:$EP$6,Entry!$C$4:$EP$4,BN$2,Entry!$C$5:$EP$5,BN$1))</f>
        <v/>
      </c>
      <c r="BO24" s="222" t="str">
        <f aca="false">IF(OR($B24="",BO$2=""),"",SUMIFS(INDEX(Tbl_Marks,MATCH($B24,Tbl_Student_Names,0),),Entry!$A$4:$EP$4,BO$2,Entry!$A$5:$EP$5,BO$1) / SUMIFS(Entry!$C$6:$EP$6,Entry!$C$4:$EP$4,BO$2,Entry!$C$5:$EP$5,BO$1))</f>
        <v/>
      </c>
      <c r="BP24" s="222" t="str">
        <f aca="false">IF(OR($B24="",BP$2=""),"",SUMIFS(INDEX(Tbl_Marks,MATCH($B24,Tbl_Student_Names,0),),Entry!$A$4:$EP$4,BP$2,Entry!$A$5:$EP$5,BP$1) / SUMIFS(Entry!$C$6:$EP$6,Entry!$C$4:$EP$4,BP$2,Entry!$C$5:$EP$5,BP$1))</f>
        <v/>
      </c>
      <c r="BQ24" s="222" t="str">
        <f aca="false">IF(OR($B24="",BQ$2=""),"",SUMIFS(INDEX(Tbl_Marks,MATCH($B24,Tbl_Student_Names,0),),Entry!$A$4:$EP$4,BQ$2,Entry!$A$5:$EP$5,BQ$1) / SUMIFS(Entry!$C$6:$EP$6,Entry!$C$4:$EP$4,BQ$2,Entry!$C$5:$EP$5,BQ$1))</f>
        <v/>
      </c>
      <c r="BR24" s="222" t="str">
        <f aca="false">IF(OR($B24="",BR$2=""),"",SUMIFS(INDEX(Tbl_Marks,MATCH($B24,Tbl_Student_Names,0),),Entry!$A$4:$EP$4,BR$2,Entry!$A$5:$EP$5,BR$1) / SUMIFS(Entry!$C$6:$EP$6,Entry!$C$4:$EP$4,BR$2,Entry!$C$5:$EP$5,BR$1))</f>
        <v/>
      </c>
      <c r="BS24" s="222" t="str">
        <f aca="false">IF(OR($B24="",BS$2=""),"",SUMIFS(INDEX(Tbl_Marks,MATCH($B24,Tbl_Student_Names,0),),Entry!$A$4:$EP$4,BS$2,Entry!$A$5:$EP$5,BS$1) / SUMIFS(Entry!$C$6:$EP$6,Entry!$C$4:$EP$4,BS$2,Entry!$C$5:$EP$5,BS$1))</f>
        <v/>
      </c>
      <c r="BT24" s="222" t="str">
        <f aca="false">IF(OR($B24="",BT$2=""),"",SUMIFS(INDEX(Tbl_Marks,MATCH($B24,Tbl_Student_Names,0),),Entry!$A$4:$EP$4,BT$2,Entry!$A$5:$EP$5,BT$1) / SUMIFS(Entry!$C$6:$EP$6,Entry!$C$4:$EP$4,BT$2,Entry!$C$5:$EP$5,BT$1))</f>
        <v/>
      </c>
      <c r="BU24" s="222" t="str">
        <f aca="false">IF(OR($B24="",BU$2=""),"",SUMIFS(INDEX(Tbl_Marks,MATCH($B24,Tbl_Student_Names,0),),Entry!$A$4:$EP$4,BU$2,Entry!$A$5:$EP$5,BU$1) / SUMIFS(Entry!$C$6:$EP$6,Entry!$C$4:$EP$4,BU$2,Entry!$C$5:$EP$5,BU$1))</f>
        <v/>
      </c>
      <c r="BV24" s="222" t="str">
        <f aca="false">IF(OR($B24="",BV$2=""),"",SUMIFS(INDEX(Tbl_Marks,MATCH($B24,Tbl_Student_Names,0),),Entry!$A$4:$EP$4,BV$2,Entry!$A$5:$EP$5,BV$1) / SUMIFS(Entry!$C$6:$EP$6,Entry!$C$4:$EP$4,BV$2,Entry!$C$5:$EP$5,BV$1))</f>
        <v/>
      </c>
      <c r="BW24" s="222" t="str">
        <f aca="false">IF(OR($B24="",BW$2=""),"",SUMIFS(INDEX(Tbl_Marks,MATCH($B24,Tbl_Student_Names,0),),Entry!$A$4:$EP$4,BW$2,Entry!$A$5:$EP$5,BW$1) / SUMIFS(Entry!$C$6:$EP$6,Entry!$C$4:$EP$4,BW$2,Entry!$C$5:$EP$5,BW$1))</f>
        <v/>
      </c>
      <c r="BX24" s="222" t="str">
        <f aca="false">IF(OR($B24="",BX$2=""),"",SUMIFS(INDEX(Tbl_Marks,MATCH($B24,Tbl_Student_Names,0),),Entry!$A$4:$EP$4,BX$2,Entry!$A$5:$EP$5,BX$1) / SUMIFS(Entry!$C$6:$EP$6,Entry!$C$4:$EP$4,BX$2,Entry!$C$5:$EP$5,BX$1))</f>
        <v/>
      </c>
      <c r="BY24" s="222" t="str">
        <f aca="false">IF(OR($B24="",BY$2=""),"",SUMIFS(INDEX(Tbl_Marks,MATCH($B24,Tbl_Student_Names,0),),Entry!$A$4:$EP$4,BY$2,Entry!$A$5:$EP$5,BY$1) / SUMIFS(Entry!$C$6:$EP$6,Entry!$C$4:$EP$4,BY$2,Entry!$C$5:$EP$5,BY$1))</f>
        <v/>
      </c>
      <c r="BZ24" s="222" t="str">
        <f aca="false">IF(OR($B24="",BZ$2=""),"",SUMIFS(INDEX(Tbl_Marks,MATCH($B24,Tbl_Student_Names,0),),Entry!$A$4:$EP$4,BZ$2,Entry!$A$5:$EP$5,BZ$1) / SUMIFS(Entry!$C$6:$EP$6,Entry!$C$4:$EP$4,BZ$2,Entry!$C$5:$EP$5,BZ$1))</f>
        <v/>
      </c>
      <c r="CA24" s="222" t="str">
        <f aca="false">IF(OR($B24="",CA$2=""),"",SUMIFS(INDEX(Tbl_Marks,MATCH($B24,Tbl_Student_Names,0),),Entry!$A$4:$EP$4,CA$2,Entry!$A$5:$EP$5,CA$1) / SUMIFS(Entry!$C$6:$EP$6,Entry!$C$4:$EP$4,CA$2,Entry!$C$5:$EP$5,CA$1))</f>
        <v/>
      </c>
      <c r="CB24" s="222" t="str">
        <f aca="false">IF(OR($B24="",CB$2=""),"",SUMIFS(INDEX(Tbl_Marks,MATCH($B24,Tbl_Student_Names,0),),Entry!$A$4:$EP$4,CB$2,Entry!$A$5:$EP$5,CB$1) / SUMIFS(Entry!$C$6:$EP$6,Entry!$C$4:$EP$4,CB$2,Entry!$C$5:$EP$5,CB$1))</f>
        <v/>
      </c>
      <c r="CC24" s="222" t="str">
        <f aca="false">IF(OR($B24="",CC$2=""),"",SUMIFS(INDEX(Tbl_Marks,MATCH($B24,Tbl_Student_Names,0),),Entry!$A$4:$EP$4,CC$2,Entry!$A$5:$EP$5,CC$1) / SUMIFS(Entry!$C$6:$EP$6,Entry!$C$4:$EP$4,CC$2,Entry!$C$5:$EP$5,CC$1))</f>
        <v/>
      </c>
      <c r="CD24" s="222" t="str">
        <f aca="false">IF(OR($B24="",CD$2=""),"",SUMIFS(INDEX(Tbl_Marks,MATCH($B24,Tbl_Student_Names,0),),Entry!$A$4:$EP$4,CD$2,Entry!$A$5:$EP$5,CD$1) / SUMIFS(Entry!$C$6:$EP$6,Entry!$C$4:$EP$4,CD$2,Entry!$C$5:$EP$5,CD$1))</f>
        <v/>
      </c>
      <c r="CE24" s="222" t="str">
        <f aca="false">IF(OR($B24="",CE$2=""),"",SUMIFS(INDEX(Tbl_Marks,MATCH($B24,Tbl_Student_Names,0),),Entry!$A$4:$EP$4,CE$2,Entry!$A$5:$EP$5,CE$1) / SUMIFS(Entry!$C$6:$EP$6,Entry!$C$4:$EP$4,CE$2,Entry!$C$5:$EP$5,CE$1))</f>
        <v/>
      </c>
      <c r="CF24" s="222" t="str">
        <f aca="false">IF(OR($B24="",CF$2=""),"",SUMIFS(INDEX(Tbl_Marks,MATCH($B24,Tbl_Student_Names,0),),Entry!$A$4:$EP$4,CF$2,Entry!$A$5:$EP$5,CF$1) / SUMIFS(Entry!$C$6:$EP$6,Entry!$C$4:$EP$4,CF$2,Entry!$C$5:$EP$5,CF$1))</f>
        <v/>
      </c>
      <c r="CG24" s="222" t="str">
        <f aca="false">IF(OR($B24="",CG$2=""),"",SUMIFS(INDEX(Tbl_Marks,MATCH($B24,Tbl_Student_Names,0),),Entry!$A$4:$EP$4,CG$2,Entry!$A$5:$EP$5,CG$1) / SUMIFS(Entry!$C$6:$EP$6,Entry!$C$4:$EP$4,CG$2,Entry!$C$5:$EP$5,CG$1))</f>
        <v/>
      </c>
      <c r="CH24" s="222" t="str">
        <f aca="false">IF(OR($B24="",CH$2=""),"",SUMIFS(INDEX(Tbl_Marks,MATCH($B24,Tbl_Student_Names,0),),Entry!$A$4:$EP$4,CH$2,Entry!$A$5:$EP$5,CH$1) / SUMIFS(Entry!$C$6:$EP$6,Entry!$C$4:$EP$4,CH$2,Entry!$C$5:$EP$5,CH$1))</f>
        <v/>
      </c>
      <c r="CI24" s="222" t="str">
        <f aca="false">IF(OR($B24="",CI$2=""),"",SUMIFS(INDEX(Tbl_Marks,MATCH($B24,Tbl_Student_Names,0),),Entry!$A$4:$EP$4,CI$2,Entry!$A$5:$EP$5,CI$1) / SUMIFS(Entry!$C$6:$EP$6,Entry!$C$4:$EP$4,CI$2,Entry!$C$5:$EP$5,CI$1))</f>
        <v/>
      </c>
      <c r="CJ24" s="222" t="str">
        <f aca="false">IF(OR($B24="",CJ$2=""),"",SUMIFS(INDEX(Tbl_Marks,MATCH($B24,Tbl_Student_Names,0),),Entry!$A$4:$EP$4,CJ$2,Entry!$A$5:$EP$5,CJ$1) / SUMIFS(Entry!$C$6:$EP$6,Entry!$C$4:$EP$4,CJ$2,Entry!$C$5:$EP$5,CJ$1))</f>
        <v/>
      </c>
      <c r="CK24" s="222" t="str">
        <f aca="false">IF(OR($B24="",CK$2=""),"",SUMIFS(INDEX(Tbl_Marks,MATCH($B24,Tbl_Student_Names,0),),Entry!$A$4:$EP$4,CK$2,Entry!$A$5:$EP$5,CK$1) / SUMIFS(Entry!$C$6:$EP$6,Entry!$C$4:$EP$4,CK$2,Entry!$C$5:$EP$5,CK$1))</f>
        <v/>
      </c>
      <c r="CL24" s="222" t="str">
        <f aca="false">IF(OR($B24="",CL$2=""),"",SUMIFS(INDEX(Tbl_Marks,MATCH($B24,Tbl_Student_Names,0),),Entry!$A$4:$EP$4,CL$2,Entry!$A$5:$EP$5,CL$1) / SUMIFS(Entry!$C$6:$EP$6,Entry!$C$4:$EP$4,CL$2,Entry!$C$5:$EP$5,CL$1))</f>
        <v/>
      </c>
      <c r="CM24" s="222" t="str">
        <f aca="false">IF(OR($B24="",CM$2=""),"",SUMIFS(INDEX(Tbl_Marks,MATCH($B24,Tbl_Student_Names,0),),Entry!$A$4:$EP$4,CM$2,Entry!$A$5:$EP$5,CM$1) / SUMIFS(Entry!$C$6:$EP$6,Entry!$C$4:$EP$4,CM$2,Entry!$C$5:$EP$5,CM$1))</f>
        <v/>
      </c>
      <c r="CN24" s="222" t="str">
        <f aca="false">IF(OR($B24="",CN$2=""),"",SUMIFS(INDEX(Tbl_Marks,MATCH($B24,Tbl_Student_Names,0),),Entry!$A$4:$EP$4,CN$2,Entry!$A$5:$EP$5,CN$1) / SUMIFS(Entry!$C$6:$EP$6,Entry!$C$4:$EP$4,CN$2,Entry!$C$5:$EP$5,CN$1))</f>
        <v/>
      </c>
      <c r="CO24" s="222" t="str">
        <f aca="false">IF(OR($B24="",CO$2=""),"",SUMIFS(INDEX(Tbl_Marks,MATCH($B24,Tbl_Student_Names,0),),Entry!$A$4:$EP$4,CO$2,Entry!$A$5:$EP$5,CO$1) / SUMIFS(Entry!$C$6:$EP$6,Entry!$C$4:$EP$4,CO$2,Entry!$C$5:$EP$5,CO$1))</f>
        <v/>
      </c>
      <c r="CP24" s="222" t="str">
        <f aca="false">IF(OR($B24="",CP$2=""),"",SUMIFS(INDEX(Tbl_Marks,MATCH($B24,Tbl_Student_Names,0),),Entry!$A$4:$EP$4,CP$2,Entry!$A$5:$EP$5,CP$1) / SUMIFS(Entry!$C$6:$EP$6,Entry!$C$4:$EP$4,CP$2,Entry!$C$5:$EP$5,CP$1))</f>
        <v/>
      </c>
      <c r="CQ24" s="222" t="str">
        <f aca="false">IF(OR($B24="",CQ$2=""),"",SUMIFS(INDEX(Tbl_Marks,MATCH($B24,Tbl_Student_Names,0),),Entry!$A$4:$EP$4,CQ$2,Entry!$A$5:$EP$5,CQ$1) / SUMIFS(Entry!$C$6:$EP$6,Entry!$C$4:$EP$4,CQ$2,Entry!$C$5:$EP$5,CQ$1))</f>
        <v/>
      </c>
      <c r="CR24" s="222" t="str">
        <f aca="false">IF(OR($B24="",CR$2=""),"",SUMIFS(INDEX(Tbl_Marks,MATCH($B24,Tbl_Student_Names,0),),Entry!$A$4:$EP$4,CR$2,Entry!$A$5:$EP$5,CR$1) / SUMIFS(Entry!$C$6:$EP$6,Entry!$C$4:$EP$4,CR$2,Entry!$C$5:$EP$5,CR$1))</f>
        <v/>
      </c>
      <c r="CS24" s="222" t="str">
        <f aca="false">IF(OR($B24="",CS$2=""),"",SUMIFS(INDEX(Tbl_Marks,MATCH($B24,Tbl_Student_Names,0),),Entry!$A$4:$EP$4,CS$2,Entry!$A$5:$EP$5,CS$1) / SUMIFS(Entry!$C$6:$EP$6,Entry!$C$4:$EP$4,CS$2,Entry!$C$5:$EP$5,CS$1))</f>
        <v/>
      </c>
      <c r="CT24" s="222" t="str">
        <f aca="false">IF(OR($B24="",CT$2=""),"",SUMIFS(INDEX(Tbl_Marks,MATCH($B24,Tbl_Student_Names,0),),Entry!$A$4:$EP$4,CT$2,Entry!$A$5:$EP$5,CT$1) / SUMIFS(Entry!$C$6:$EP$6,Entry!$C$4:$EP$4,CT$2,Entry!$C$5:$EP$5,CT$1))</f>
        <v/>
      </c>
      <c r="CU24" s="222" t="str">
        <f aca="false">IF(OR($B24="",CU$2=""),"",SUMIFS(INDEX(Tbl_Marks,MATCH($B24,Tbl_Student_Names,0),),Entry!$A$4:$EP$4,CU$2,Entry!$A$5:$EP$5,CU$1) / SUMIFS(Entry!$C$6:$EP$6,Entry!$C$4:$EP$4,CU$2,Entry!$C$5:$EP$5,CU$1))</f>
        <v/>
      </c>
      <c r="CV24" s="222" t="str">
        <f aca="false">IF(OR($B24="",CV$2=""),"",SUMIFS(INDEX(Tbl_Marks,MATCH($B24,Tbl_Student_Names,0),),Entry!$A$4:$EP$4,CV$2,Entry!$A$5:$EP$5,CV$1) / SUMIFS(Entry!$C$6:$EP$6,Entry!$C$4:$EP$4,CV$2,Entry!$C$5:$EP$5,CV$1))</f>
        <v/>
      </c>
      <c r="CW24" s="222" t="str">
        <f aca="false">IF(OR($B24="",CW$2=""),"",SUMIFS(INDEX(Tbl_Marks,MATCH($B24,Tbl_Student_Names,0),),Entry!$A$4:$EP$4,CW$2,Entry!$A$5:$EP$5,CW$1) / SUMIFS(Entry!$C$6:$EP$6,Entry!$C$4:$EP$4,CW$2,Entry!$C$5:$EP$5,CW$1))</f>
        <v/>
      </c>
      <c r="CX24" s="222" t="str">
        <f aca="false">IF(OR($B24="",CX$2=""),"",SUMIFS(INDEX(Tbl_Marks,MATCH($B24,Tbl_Student_Names,0),),Entry!$A$4:$EP$4,CX$2,Entry!$A$5:$EP$5,CX$1) / SUMIFS(Entry!$C$6:$EP$6,Entry!$C$4:$EP$4,CX$2,Entry!$C$5:$EP$5,CX$1))</f>
        <v/>
      </c>
      <c r="CY24" s="222" t="str">
        <f aca="false">IF(OR($B24="",CY$2=""),"",SUMIFS(INDEX(Tbl_Marks,MATCH($B24,Tbl_Student_Names,0),),Entry!$A$4:$EP$4,CY$2,Entry!$A$5:$EP$5,CY$1) / SUMIFS(Entry!$C$6:$EP$6,Entry!$C$4:$EP$4,CY$2,Entry!$C$5:$EP$5,CY$1))</f>
        <v/>
      </c>
      <c r="CZ24" s="222" t="str">
        <f aca="false">IF(OR($B24="",CZ$2=""),"",SUMIFS(INDEX(Tbl_Marks,MATCH($B24,Tbl_Student_Names,0),),Entry!$A$4:$EP$4,CZ$2,Entry!$A$5:$EP$5,CZ$1) / SUMIFS(Entry!$C$6:$EP$6,Entry!$C$4:$EP$4,CZ$2,Entry!$C$5:$EP$5,CZ$1))</f>
        <v/>
      </c>
      <c r="DA24" s="222" t="str">
        <f aca="false">IF(OR($B24="",DA$2=""),"",SUMIFS(INDEX(Tbl_Marks,MATCH($B24,Tbl_Student_Names,0),),Entry!$A$4:$EP$4,DA$2,Entry!$A$5:$EP$5,DA$1) / SUMIFS(Entry!$C$6:$EP$6,Entry!$C$4:$EP$4,DA$2,Entry!$C$5:$EP$5,DA$1))</f>
        <v/>
      </c>
      <c r="DB24" s="222" t="str">
        <f aca="false">IF(OR($B24="",DB$2=""),"",SUMIFS(INDEX(Tbl_Marks,MATCH($B24,Tbl_Student_Names,0),),Entry!$A$4:$EP$4,DB$2,Entry!$A$5:$EP$5,DB$1) / SUMIFS(Entry!$C$6:$EP$6,Entry!$C$4:$EP$4,DB$2,Entry!$C$5:$EP$5,DB$1))</f>
        <v/>
      </c>
      <c r="DC24" s="222" t="str">
        <f aca="false">IF(OR($B24="",DC$2=""),"",SUMIFS(INDEX(Tbl_Marks,MATCH($B24,Tbl_Student_Names,0),),Entry!$A$4:$EP$4,DC$2,Entry!$A$5:$EP$5,DC$1) / SUMIFS(Entry!$C$6:$EP$6,Entry!$C$4:$EP$4,DC$2,Entry!$C$5:$EP$5,DC$1))</f>
        <v/>
      </c>
      <c r="DD24" s="222" t="str">
        <f aca="false">IF(OR($B24="",DD$2=""),"",SUMIFS(INDEX(Tbl_Marks,MATCH($B24,Tbl_Student_Names,0),),Entry!$A$4:$EP$4,DD$2,Entry!$A$5:$EP$5,DD$1) / SUMIFS(Entry!$C$6:$EP$6,Entry!$C$4:$EP$4,DD$2,Entry!$C$5:$EP$5,DD$1))</f>
        <v/>
      </c>
      <c r="DE24" s="222" t="str">
        <f aca="false">IF(OR($B24="",DE$2=""),"",SUMIFS(INDEX(Tbl_Marks,MATCH($B24,Tbl_Student_Names,0),),Entry!$A$4:$EP$4,DE$2,Entry!$A$5:$EP$5,DE$1) / SUMIFS(Entry!$C$6:$EP$6,Entry!$C$4:$EP$4,DE$2,Entry!$C$5:$EP$5,DE$1))</f>
        <v/>
      </c>
      <c r="DF24" s="222" t="str">
        <f aca="false">IF(OR($B24="",DF$2=""),"",SUMIFS(INDEX(Tbl_Marks,MATCH($B24,Tbl_Student_Names,0),),Entry!$A$4:$EP$4,DF$2,Entry!$A$5:$EP$5,DF$1) / SUMIFS(Entry!$C$6:$EP$6,Entry!$C$4:$EP$4,DF$2,Entry!$C$5:$EP$5,DF$1))</f>
        <v/>
      </c>
      <c r="DG24" s="222" t="str">
        <f aca="false">IF(OR($B24="",DG$2=""),"",SUMIFS(INDEX(Tbl_Marks,MATCH($B24,Tbl_Student_Names,0),),Entry!$A$4:$EP$4,DG$2,Entry!$A$5:$EP$5,DG$1) / SUMIFS(Entry!$C$6:$EP$6,Entry!$C$4:$EP$4,DG$2,Entry!$C$5:$EP$5,DG$1))</f>
        <v/>
      </c>
      <c r="DH24" s="222" t="str">
        <f aca="false">IF(OR($B24="",DH$2=""),"",SUMIFS(INDEX(Tbl_Marks,MATCH($B24,Tbl_Student_Names,0),),Entry!$A$4:$EP$4,DH$2,Entry!$A$5:$EP$5,DH$1) / SUMIFS(Entry!$C$6:$EP$6,Entry!$C$4:$EP$4,DH$2,Entry!$C$5:$EP$5,DH$1))</f>
        <v/>
      </c>
      <c r="DI24" s="222" t="str">
        <f aca="false">IF(OR($B24="",DI$2=""),"",SUMIFS(INDEX(Tbl_Marks,MATCH($B24,Tbl_Student_Names,0),),Entry!$A$4:$EP$4,DI$2,Entry!$A$5:$EP$5,DI$1) / SUMIFS(Entry!$C$6:$EP$6,Entry!$C$4:$EP$4,DI$2,Entry!$C$5:$EP$5,DI$1))</f>
        <v/>
      </c>
      <c r="DJ24" s="222" t="str">
        <f aca="false">IF(OR($B24="",DJ$2=""),"",SUMIFS(INDEX(Tbl_Marks,MATCH($B24,Tbl_Student_Names,0),),Entry!$A$4:$EP$4,DJ$2,Entry!$A$5:$EP$5,DJ$1) / SUMIFS(Entry!$C$6:$EP$6,Entry!$C$4:$EP$4,DJ$2,Entry!$C$5:$EP$5,DJ$1))</f>
        <v/>
      </c>
      <c r="DK24" s="222" t="str">
        <f aca="false">IF(OR($B24="",DK$2=""),"",SUMIFS(INDEX(Tbl_Marks,MATCH($B24,Tbl_Student_Names,0),),Entry!$A$4:$EP$4,DK$2,Entry!$A$5:$EP$5,DK$1) / SUMIFS(Entry!$C$6:$EP$6,Entry!$C$4:$EP$4,DK$2,Entry!$C$5:$EP$5,DK$1))</f>
        <v/>
      </c>
      <c r="DL24" s="222" t="str">
        <f aca="false">IF(OR($B24="",DL$2=""),"",SUMIFS(INDEX(Tbl_Marks,MATCH($B24,Tbl_Student_Names,0),),Entry!$A$4:$EP$4,DL$2,Entry!$A$5:$EP$5,DL$1) / SUMIFS(Entry!$C$6:$EP$6,Entry!$C$4:$EP$4,DL$2,Entry!$C$5:$EP$5,DL$1))</f>
        <v/>
      </c>
      <c r="DM24" s="222" t="str">
        <f aca="false">IF(OR($B24="",DM$2=""),"",SUMIFS(INDEX(Tbl_Marks,MATCH($B24,Tbl_Student_Names,0),),Entry!$A$4:$EP$4,DM$2,Entry!$A$5:$EP$5,DM$1) / SUMIFS(Entry!$C$6:$EP$6,Entry!$C$4:$EP$4,DM$2,Entry!$C$5:$EP$5,DM$1))</f>
        <v/>
      </c>
      <c r="DN24" s="222" t="str">
        <f aca="false">IF(OR($B24="",DN$2=""),"",SUMIFS(INDEX(Tbl_Marks,MATCH($B24,Tbl_Student_Names,0),),Entry!$A$4:$EP$4,DN$2,Entry!$A$5:$EP$5,DN$1) / SUMIFS(Entry!$C$6:$EP$6,Entry!$C$4:$EP$4,DN$2,Entry!$C$5:$EP$5,DN$1))</f>
        <v/>
      </c>
      <c r="DO24" s="222" t="str">
        <f aca="false">IF(OR($B24="",DO$2=""),"",SUMIFS(INDEX(Tbl_Marks,MATCH($B24,Tbl_Student_Names,0),),Entry!$A$4:$EP$4,DO$2,Entry!$A$5:$EP$5,DO$1) / SUMIFS(Entry!$C$6:$EP$6,Entry!$C$4:$EP$4,DO$2,Entry!$C$5:$EP$5,DO$1))</f>
        <v/>
      </c>
      <c r="DP24" s="222" t="str">
        <f aca="false">IF(OR($B24="",DP$2=""),"",SUMIFS(INDEX(Tbl_Marks,MATCH($B24,Tbl_Student_Names,0),),Entry!$A$4:$EP$4,DP$2,Entry!$A$5:$EP$5,DP$1) / SUMIFS(Entry!$C$6:$EP$6,Entry!$C$4:$EP$4,DP$2,Entry!$C$5:$EP$5,DP$1))</f>
        <v/>
      </c>
      <c r="DQ24" s="222" t="str">
        <f aca="false">IF(OR($B24="",DQ$2=""),"",SUMIFS(INDEX(Tbl_Marks,MATCH($B24,Tbl_Student_Names,0),),Entry!$A$4:$EP$4,DQ$2,Entry!$A$5:$EP$5,DQ$1) / SUMIFS(Entry!$C$6:$EP$6,Entry!$C$4:$EP$4,DQ$2,Entry!$C$5:$EP$5,DQ$1))</f>
        <v/>
      </c>
      <c r="DR24" s="222" t="str">
        <f aca="false">IF(OR($B24="",DR$2=""),"",SUMIFS(INDEX(Tbl_Marks,MATCH($B24,Tbl_Student_Names,0),),Entry!$A$4:$EP$4,DR$2,Entry!$A$5:$EP$5,DR$1) / SUMIFS(Entry!$C$6:$EP$6,Entry!$C$4:$EP$4,DR$2,Entry!$C$5:$EP$5,DR$1))</f>
        <v/>
      </c>
      <c r="DS24" s="222" t="str">
        <f aca="false">IF(OR($B24="",DS$2=""),"",SUMIFS(INDEX(Tbl_Marks,MATCH($B24,Tbl_Student_Names,0),),Entry!$A$4:$EP$4,DS$2,Entry!$A$5:$EP$5,DS$1) / SUMIFS(Entry!$C$6:$EP$6,Entry!$C$4:$EP$4,DS$2,Entry!$C$5:$EP$5,DS$1))</f>
        <v/>
      </c>
      <c r="DT24" s="222" t="str">
        <f aca="false">IF(OR($B24="",DT$2=""),"",SUMIFS(INDEX(Tbl_Marks,MATCH($B24,Tbl_Student_Names,0),),Entry!$A$4:$EP$4,DT$2,Entry!$A$5:$EP$5,DT$1) / SUMIFS(Entry!$C$6:$EP$6,Entry!$C$4:$EP$4,DT$2,Entry!$C$5:$EP$5,DT$1))</f>
        <v/>
      </c>
      <c r="DU24" s="222" t="str">
        <f aca="false">IF(OR($B24="",DU$2=""),"",SUMIFS(INDEX(Tbl_Marks,MATCH($B24,Tbl_Student_Names,0),),Entry!$A$4:$EP$4,DU$2,Entry!$A$5:$EP$5,DU$1) / SUMIFS(Entry!$C$6:$EP$6,Entry!$C$4:$EP$4,DU$2,Entry!$C$5:$EP$5,DU$1))</f>
        <v/>
      </c>
      <c r="DV24" s="222" t="str">
        <f aca="false">IF(OR($B24="",DV$2=""),"",SUMIFS(INDEX(Tbl_Marks,MATCH($B24,Tbl_Student_Names,0),),Entry!$A$4:$EP$4,DV$2,Entry!$A$5:$EP$5,DV$1) / SUMIFS(Entry!$C$6:$EP$6,Entry!$C$4:$EP$4,DV$2,Entry!$C$5:$EP$5,DV$1))</f>
        <v/>
      </c>
      <c r="DW24" s="222" t="str">
        <f aca="false">IF(OR($B24="",DW$2=""),"",SUMIFS(INDEX(Tbl_Marks,MATCH($B24,Tbl_Student_Names,0),),Entry!$A$4:$EP$4,DW$2,Entry!$A$5:$EP$5,DW$1) / SUMIFS(Entry!$C$6:$EP$6,Entry!$C$4:$EP$4,DW$2,Entry!$C$5:$EP$5,DW$1))</f>
        <v/>
      </c>
      <c r="DX24" s="222" t="str">
        <f aca="false">IF(OR($B24="",DX$2=""),"",SUMIFS(INDEX(Tbl_Marks,MATCH($B24,Tbl_Student_Names,0),),Entry!$A$4:$EP$4,DX$2,Entry!$A$5:$EP$5,DX$1) / SUMIFS(Entry!$C$6:$EP$6,Entry!$C$4:$EP$4,DX$2,Entry!$C$5:$EP$5,DX$1))</f>
        <v/>
      </c>
      <c r="DY24" s="222" t="str">
        <f aca="false">IF(OR($B24="",DY$2=""),"",SUMIFS(INDEX(Tbl_Marks,MATCH($B24,Tbl_Student_Names,0),),Entry!$A$4:$EP$4,DY$2,Entry!$A$5:$EP$5,DY$1) / SUMIFS(Entry!$C$6:$EP$6,Entry!$C$4:$EP$4,DY$2,Entry!$C$5:$EP$5,DY$1))</f>
        <v/>
      </c>
      <c r="DZ24" s="222" t="str">
        <f aca="false">IF(OR($B24="",DZ$2=""),"",SUMIFS(INDEX(Tbl_Marks,MATCH($B24,Tbl_Student_Names,0),),Entry!$A$4:$EP$4,DZ$2,Entry!$A$5:$EP$5,DZ$1) / SUMIFS(Entry!$C$6:$EP$6,Entry!$C$4:$EP$4,DZ$2,Entry!$C$5:$EP$5,DZ$1))</f>
        <v/>
      </c>
      <c r="EA24" s="222" t="str">
        <f aca="false">IF(OR($B24="",EA$2=""),"",SUMIFS(INDEX(Tbl_Marks,MATCH($B24,Tbl_Student_Names,0),),Entry!$A$4:$EP$4,EA$2,Entry!$A$5:$EP$5,EA$1) / SUMIFS(Entry!$C$6:$EP$6,Entry!$C$4:$EP$4,EA$2,Entry!$C$5:$EP$5,EA$1))</f>
        <v/>
      </c>
      <c r="EB24" s="222" t="str">
        <f aca="false">IF(OR($B24="",EB$2=""),"",SUMIFS(INDEX(Tbl_Marks,MATCH($B24,Tbl_Student_Names,0),),Entry!$A$4:$EP$4,EB$2,Entry!$A$5:$EP$5,EB$1) / SUMIFS(Entry!$C$6:$EP$6,Entry!$C$4:$EP$4,EB$2,Entry!$C$5:$EP$5,EB$1))</f>
        <v/>
      </c>
      <c r="EC24" s="222" t="str">
        <f aca="false">IF(OR($B24="",EC$2=""),"",SUMIFS(INDEX(Tbl_Marks,MATCH($B24,Tbl_Student_Names,0),),Entry!$A$4:$EP$4,EC$2,Entry!$A$5:$EP$5,EC$1) / SUMIFS(Entry!$C$6:$EP$6,Entry!$C$4:$EP$4,EC$2,Entry!$C$5:$EP$5,EC$1))</f>
        <v/>
      </c>
      <c r="ED24" s="222" t="str">
        <f aca="false">IF(OR($B24="",ED$2=""),"",SUMIFS(INDEX(Tbl_Marks,MATCH($B24,Tbl_Student_Names,0),),Entry!$A$4:$EP$4,ED$2,Entry!$A$5:$EP$5,ED$1) / SUMIFS(Entry!$C$6:$EP$6,Entry!$C$4:$EP$4,ED$2,Entry!$C$5:$EP$5,ED$1))</f>
        <v/>
      </c>
      <c r="EE24" s="222" t="str">
        <f aca="false">IF(OR($B24="",EE$2=""),"",SUMIFS(INDEX(Tbl_Marks,MATCH($B24,Tbl_Student_Names,0),),Entry!$A$4:$EP$4,EE$2,Entry!$A$5:$EP$5,EE$1) / SUMIFS(Entry!$C$6:$EP$6,Entry!$C$4:$EP$4,EE$2,Entry!$C$5:$EP$5,EE$1))</f>
        <v/>
      </c>
      <c r="EF24" s="222" t="str">
        <f aca="false">IF(OR($B24="",EF$2=""),"",SUMIFS(INDEX(Tbl_Marks,MATCH($B24,Tbl_Student_Names,0),),Entry!$A$4:$EP$4,EF$2,Entry!$A$5:$EP$5,EF$1) / SUMIFS(Entry!$C$6:$EP$6,Entry!$C$4:$EP$4,EF$2,Entry!$C$5:$EP$5,EF$1))</f>
        <v/>
      </c>
      <c r="EG24" s="222" t="str">
        <f aca="false">IF(OR($B24="",EG$2=""),"",SUMIFS(INDEX(Tbl_Marks,MATCH($B24,Tbl_Student_Names,0),),Entry!$A$4:$EP$4,EG$2,Entry!$A$5:$EP$5,EG$1) / SUMIFS(Entry!$C$6:$EP$6,Entry!$C$4:$EP$4,EG$2,Entry!$C$5:$EP$5,EG$1))</f>
        <v/>
      </c>
      <c r="EH24" s="222" t="str">
        <f aca="false">IF(OR($B24="",EH$2=""),"",SUMIFS(INDEX(Tbl_Marks,MATCH($B24,Tbl_Student_Names,0),),Entry!$A$4:$EP$4,EH$2,Entry!$A$5:$EP$5,EH$1) / SUMIFS(Entry!$C$6:$EP$6,Entry!$C$4:$EP$4,EH$2,Entry!$C$5:$EP$5,EH$1))</f>
        <v/>
      </c>
      <c r="EI24" s="222" t="str">
        <f aca="false">IF(OR($B24="",EI$2=""),"",SUMIFS(INDEX(Tbl_Marks,MATCH($B24,Tbl_Student_Names,0),),Entry!$A$4:$EP$4,EI$2,Entry!$A$5:$EP$5,EI$1) / SUMIFS(Entry!$C$6:$EP$6,Entry!$C$4:$EP$4,EI$2,Entry!$C$5:$EP$5,EI$1))</f>
        <v/>
      </c>
      <c r="EJ24" s="222" t="str">
        <f aca="false">IF(OR($B24="",EJ$2=""),"",SUMIFS(INDEX(Tbl_Marks,MATCH($B24,Tbl_Student_Names,0),),Entry!$A$4:$EP$4,EJ$2,Entry!$A$5:$EP$5,EJ$1) / SUMIFS(Entry!$C$6:$EP$6,Entry!$C$4:$EP$4,EJ$2,Entry!$C$5:$EP$5,EJ$1))</f>
        <v/>
      </c>
      <c r="EK24" s="222" t="str">
        <f aca="false">IF(OR($B24="",EK$2=""),"",SUMIFS(INDEX(Tbl_Marks,MATCH($B24,Tbl_Student_Names,0),),Entry!$A$4:$EP$4,EK$2,Entry!$A$5:$EP$5,EK$1) / SUMIFS(Entry!$C$6:$EP$6,Entry!$C$4:$EP$4,EK$2,Entry!$C$5:$EP$5,EK$1))</f>
        <v/>
      </c>
      <c r="EL24" s="222" t="str">
        <f aca="false">IF(OR($B24="",EL$2=""),"",SUMIFS(INDEX(Tbl_Marks,MATCH($B24,Tbl_Student_Names,0),),Entry!$A$4:$EP$4,EL$2,Entry!$A$5:$EP$5,EL$1) / SUMIFS(Entry!$C$6:$EP$6,Entry!$C$4:$EP$4,EL$2,Entry!$C$5:$EP$5,EL$1))</f>
        <v/>
      </c>
      <c r="EM24" s="222" t="str">
        <f aca="false">IF(OR($B24="",EM$2=""),"",SUMIFS(INDEX(Tbl_Marks,MATCH($B24,Tbl_Student_Names,0),),Entry!$A$4:$EP$4,EM$2,Entry!$A$5:$EP$5,EM$1) / SUMIFS(Entry!$C$6:$EP$6,Entry!$C$4:$EP$4,EM$2,Entry!$C$5:$EP$5,EM$1))</f>
        <v/>
      </c>
      <c r="EN24" s="222" t="str">
        <f aca="false">IF(OR($B24="",EN$2=""),"",SUMIFS(INDEX(Tbl_Marks,MATCH($B24,Tbl_Student_Names,0),),Entry!$A$4:$EP$4,EN$2,Entry!$A$5:$EP$5,EN$1) / SUMIFS(Entry!$C$6:$EP$6,Entry!$C$4:$EP$4,EN$2,Entry!$C$5:$EP$5,EN$1))</f>
        <v/>
      </c>
      <c r="EO24" s="222" t="str">
        <f aca="false">IF(OR($B24="",EO$2=""),"",SUMIFS(INDEX(Tbl_Marks,MATCH($B24,Tbl_Student_Names,0),),Entry!$A$4:$EP$4,EO$2,Entry!$A$5:$EP$5,EO$1) / SUMIFS(Entry!$C$6:$EP$6,Entry!$C$4:$EP$4,EO$2,Entry!$C$5:$EP$5,EO$1))</f>
        <v/>
      </c>
      <c r="EP24" s="222" t="str">
        <f aca="false">IF(OR($B24="",EP$2=""),"",SUMIFS(INDEX(Tbl_Marks,MATCH($B24,Tbl_Student_Names,0),),Entry!$A$4:$EP$4,EP$2,Entry!$A$5:$EP$5,EP$1) / SUMIFS(Entry!$C$6:$EP$6,Entry!$C$4:$EP$4,EP$2,Entry!$C$5:$EP$5,EP$1))</f>
        <v/>
      </c>
      <c r="EQ24" s="222" t="str">
        <f aca="false">IF(OR($B24="",EQ$2=""),"",SUMIFS(INDEX(Tbl_Marks,MATCH($B24,Tbl_Student_Names,0),),Entry!$A$4:$EP$4,EQ$2,Entry!$A$5:$EP$5,EQ$1) / SUMIFS(Entry!$C$6:$EP$6,Entry!$C$4:$EP$4,EQ$2,Entry!$C$5:$EP$5,EQ$1))</f>
        <v/>
      </c>
      <c r="ER24" s="222" t="str">
        <f aca="false">IF(OR($B24="",ER$2=""),"",SUMIFS(INDEX(Tbl_Marks,MATCH($B24,Tbl_Student_Names,0),),Entry!$A$4:$EP$4,ER$2,Entry!$A$5:$EP$5,ER$1) / SUMIFS(Entry!$C$6:$EP$6,Entry!$C$4:$EP$4,ER$2,Entry!$C$5:$EP$5,ER$1))</f>
        <v/>
      </c>
      <c r="ES24" s="222" t="str">
        <f aca="false">IF(OR($B24="",ES$2=""),"",SUMIFS(INDEX(Tbl_Marks,MATCH($B24,Tbl_Student_Names,0),),Entry!$A$4:$EP$4,ES$2,Entry!$A$5:$EP$5,ES$1) / SUMIFS(Entry!$C$6:$EP$6,Entry!$C$4:$EP$4,ES$2,Entry!$C$5:$EP$5,ES$1))</f>
        <v/>
      </c>
      <c r="ET24" s="222" t="str">
        <f aca="false">IF(OR($B24="",ET$2=""),"",SUMIFS(INDEX(Tbl_Marks,MATCH($B24,Tbl_Student_Names,0),),Entry!$A$4:$EP$4,ET$2,Entry!$A$5:$EP$5,ET$1) / SUMIFS(Entry!$C$6:$EP$6,Entry!$C$4:$EP$4,ET$2,Entry!$C$5:$EP$5,ET$1))</f>
        <v/>
      </c>
      <c r="EU24" s="222" t="str">
        <f aca="false">IF(OR($B24="",EU$2=""),"",SUMIFS(INDEX(Tbl_Marks,MATCH($B24,Tbl_Student_Names,0),),Entry!$A$4:$EP$4,EU$2,Entry!$A$5:$EP$5,EU$1) / SUMIFS(Entry!$C$6:$EP$6,Entry!$C$4:$EP$4,EU$2,Entry!$C$5:$EP$5,EU$1))</f>
        <v/>
      </c>
      <c r="EV24" s="222" t="str">
        <f aca="false">IF(OR($B24="",EV$2=""),"",SUMIFS(INDEX(Tbl_Marks,MATCH($B24,Tbl_Student_Names,0),),Entry!$A$4:$EP$4,EV$2,Entry!$A$5:$EP$5,EV$1) / SUMIFS(Entry!$C$6:$EP$6,Entry!$C$4:$EP$4,EV$2,Entry!$C$5:$EP$5,EV$1))</f>
        <v/>
      </c>
      <c r="EW24" s="222" t="str">
        <f aca="false">IF(OR($B24="",EW$2=""),"",SUMIFS(INDEX(Tbl_Marks,MATCH($B24,Tbl_Student_Names,0),),Entry!$A$4:$EP$4,EW$2,Entry!$A$5:$EP$5,EW$1) / SUMIFS(Entry!$C$6:$EP$6,Entry!$C$4:$EP$4,EW$2,Entry!$C$5:$EP$5,EW$1))</f>
        <v/>
      </c>
      <c r="EX24" s="222" t="str">
        <f aca="false">IF(OR($B24="",EX$2=""),"",SUMIFS(INDEX(Tbl_Marks,MATCH($B24,Tbl_Student_Names,0),),Entry!$A$4:$EP$4,EX$2,Entry!$A$5:$EP$5,EX$1) / SUMIFS(Entry!$C$6:$EP$6,Entry!$C$4:$EP$4,EX$2,Entry!$C$5:$EP$5,EX$1))</f>
        <v/>
      </c>
      <c r="EY24" s="222" t="str">
        <f aca="false">IF(OR($B24="",EY$2=""),"",SUMIFS(INDEX(Tbl_Marks,MATCH($B24,Tbl_Student_Names,0),),Entry!$A$4:$EP$4,EY$2,Entry!$A$5:$EP$5,EY$1) / SUMIFS(Entry!$C$6:$EP$6,Entry!$C$4:$EP$4,EY$2,Entry!$C$5:$EP$5,EY$1))</f>
        <v/>
      </c>
      <c r="EZ24" s="222" t="str">
        <f aca="false">IF(OR($B24="",EZ$2=""),"",SUMIFS(INDEX(Tbl_Marks,MATCH($B24,Tbl_Student_Names,0),),Entry!$A$4:$EP$4,EZ$2,Entry!$A$5:$EP$5,EZ$1) / SUMIFS(Entry!$C$6:$EP$6,Entry!$C$4:$EP$4,EZ$2,Entry!$C$5:$EP$5,EZ$1))</f>
        <v/>
      </c>
      <c r="FA24" s="222" t="str">
        <f aca="false">IF(OR($B24="",FA$2=""),"",SUMIFS(INDEX(Tbl_Marks,MATCH($B24,Tbl_Student_Names,0),),Entry!$A$4:$EP$4,FA$2,Entry!$A$5:$EP$5,FA$1) / SUMIFS(Entry!$C$6:$EP$6,Entry!$C$4:$EP$4,FA$2,Entry!$C$5:$EP$5,FA$1))</f>
        <v/>
      </c>
      <c r="FB24" s="222" t="str">
        <f aca="false">IF(OR($B24="",FB$2=""),"",SUMIFS(INDEX(Tbl_Marks,MATCH($B24,Tbl_Student_Names,0),),Entry!$A$4:$EP$4,FB$2,Entry!$A$5:$EP$5,FB$1) / SUMIFS(Entry!$C$6:$EP$6,Entry!$C$4:$EP$4,FB$2,Entry!$C$5:$EP$5,FB$1))</f>
        <v/>
      </c>
      <c r="FC24" s="222" t="str">
        <f aca="false">IF(OR($B24="",FC$2=""),"",SUMIFS(INDEX(Tbl_Marks,MATCH($B24,Tbl_Student_Names,0),),Entry!$A$4:$EP$4,FC$2,Entry!$A$5:$EP$5,FC$1) / SUMIFS(Entry!$C$6:$EP$6,Entry!$C$4:$EP$4,FC$2,Entry!$C$5:$EP$5,FC$1))</f>
        <v/>
      </c>
      <c r="FD24" s="222" t="str">
        <f aca="false">IF(OR($B24="",FD$2=""),"",SUMIFS(INDEX(Tbl_Marks,MATCH($B24,Tbl_Student_Names,0),),Entry!$A$4:$EP$4,FD$2,Entry!$A$5:$EP$5,FD$1) / SUMIFS(Entry!$C$6:$EP$6,Entry!$C$4:$EP$4,FD$2,Entry!$C$5:$EP$5,FD$1))</f>
        <v/>
      </c>
      <c r="FE24" s="222" t="str">
        <f aca="false">IF(OR($B24="",FE$2=""),"",SUMIFS(INDEX(Tbl_Marks,MATCH($B24,Tbl_Student_Names,0),),Entry!$A$4:$EP$4,FE$2,Entry!$A$5:$EP$5,FE$1) / SUMIFS(Entry!$C$6:$EP$6,Entry!$C$4:$EP$4,FE$2,Entry!$C$5:$EP$5,FE$1))</f>
        <v/>
      </c>
      <c r="FF24" s="222" t="str">
        <f aca="false">IF(OR($B24="",FF$2=""),"",SUMIFS(INDEX(Tbl_Marks,MATCH($B24,Tbl_Student_Names,0),),Entry!$A$4:$EP$4,FF$2,Entry!$A$5:$EP$5,FF$1) / SUMIFS(Entry!$C$6:$EP$6,Entry!$C$4:$EP$4,FF$2,Entry!$C$5:$EP$5,FF$1))</f>
        <v/>
      </c>
      <c r="FG24" s="222" t="str">
        <f aca="false">IF(OR($B24="",FG$2=""),"",SUMIFS(INDEX(Tbl_Marks,MATCH($B24,Tbl_Student_Names,0),),Entry!$A$4:$EP$4,FG$2,Entry!$A$5:$EP$5,FG$1) / SUMIFS(Entry!$C$6:$EP$6,Entry!$C$4:$EP$4,FG$2,Entry!$C$5:$EP$5,FG$1))</f>
        <v/>
      </c>
      <c r="FH24" s="222" t="str">
        <f aca="false">IF(OR($B24="",FH$2=""),"",SUMIFS(INDEX(Tbl_Marks,MATCH($B24,Tbl_Student_Names,0),),Entry!$A$4:$EP$4,FH$2,Entry!$A$5:$EP$5,FH$1) / SUMIFS(Entry!$C$6:$EP$6,Entry!$C$4:$EP$4,FH$2,Entry!$C$5:$EP$5,FH$1))</f>
        <v/>
      </c>
      <c r="FI24" s="222" t="str">
        <f aca="false">IF(OR($B24="",FI$2=""),"",SUMIFS(INDEX(Tbl_Marks,MATCH($B24,Tbl_Student_Names,0),),Entry!$A$4:$EP$4,FI$2,Entry!$A$5:$EP$5,FI$1) / SUMIFS(Entry!$C$6:$EP$6,Entry!$C$4:$EP$4,FI$2,Entry!$C$5:$EP$5,FI$1))</f>
        <v/>
      </c>
      <c r="FJ24" s="222" t="str">
        <f aca="false">IF(OR($B24="",FJ$2=""),"",SUMIFS(INDEX(Tbl_Marks,MATCH($B24,Tbl_Student_Names,0),),Entry!$A$4:$EP$4,FJ$2,Entry!$A$5:$EP$5,FJ$1) / SUMIFS(Entry!$C$6:$EP$6,Entry!$C$4:$EP$4,FJ$2,Entry!$C$5:$EP$5,FJ$1))</f>
        <v/>
      </c>
      <c r="FK24" s="222" t="str">
        <f aca="false">IF(OR($B24="",FK$2=""),"",SUMIFS(INDEX(Tbl_Marks,MATCH($B24,Tbl_Student_Names,0),),Entry!$A$4:$EP$4,FK$2,Entry!$A$5:$EP$5,FK$1) / SUMIFS(Entry!$C$6:$EP$6,Entry!$C$4:$EP$4,FK$2,Entry!$C$5:$EP$5,FK$1))</f>
        <v/>
      </c>
      <c r="FL24" s="222" t="str">
        <f aca="false">IF(OR($B24="",FL$2=""),"",SUMIFS(INDEX(Tbl_Marks,MATCH($B24,Tbl_Student_Names,0),),Entry!$A$4:$EP$4,FL$2,Entry!$A$5:$EP$5,FL$1) / SUMIFS(Entry!$C$6:$EP$6,Entry!$C$4:$EP$4,FL$2,Entry!$C$5:$EP$5,FL$1))</f>
        <v/>
      </c>
      <c r="FM24" s="222" t="str">
        <f aca="false">IF(OR($B24="",FM$2=""),"",SUMIFS(INDEX(Tbl_Marks,MATCH($B24,Tbl_Student_Names,0),),Entry!$A$4:$EP$4,FM$2,Entry!$A$5:$EP$5,FM$1) / SUMIFS(Entry!$C$6:$EP$6,Entry!$C$4:$EP$4,FM$2,Entry!$C$5:$EP$5,FM$1))</f>
        <v/>
      </c>
      <c r="FN24" s="222" t="str">
        <f aca="false">IF(OR($B24="",FN$2=""),"",SUMIFS(INDEX(Tbl_Marks,MATCH($B24,Tbl_Student_Names,0),),Entry!$A$4:$EP$4,FN$2,Entry!$A$5:$EP$5,FN$1) / SUMIFS(Entry!$C$6:$EP$6,Entry!$C$4:$EP$4,FN$2,Entry!$C$5:$EP$5,FN$1))</f>
        <v/>
      </c>
      <c r="FO24" s="222" t="str">
        <f aca="false">IF(OR($B24="",FO$2=""),"",SUMIFS(INDEX(Tbl_Marks,MATCH($B24,Tbl_Student_Names,0),),Entry!$A$4:$EP$4,FO$2,Entry!$A$5:$EP$5,FO$1) / SUMIFS(Entry!$C$6:$EP$6,Entry!$C$4:$EP$4,FO$2,Entry!$C$5:$EP$5,FO$1))</f>
        <v/>
      </c>
      <c r="FP24" s="222" t="str">
        <f aca="false">IF(OR($B24="",FP$2=""),"",SUMIFS(INDEX(Tbl_Marks,MATCH($B24,Tbl_Student_Names,0),),Entry!$A$4:$EP$4,FP$2,Entry!$A$5:$EP$5,FP$1) / SUMIFS(Entry!$C$6:$EP$6,Entry!$C$4:$EP$4,FP$2,Entry!$C$5:$EP$5,FP$1))</f>
        <v/>
      </c>
      <c r="FQ24" s="222" t="str">
        <f aca="false">IF(OR($B24="",FQ$2=""),"",SUMIFS(INDEX(Tbl_Marks,MATCH($B24,Tbl_Student_Names,0),),Entry!$A$4:$EP$4,FQ$2,Entry!$A$5:$EP$5,FQ$1) / SUMIFS(Entry!$C$6:$EP$6,Entry!$C$4:$EP$4,FQ$2,Entry!$C$5:$EP$5,FQ$1))</f>
        <v/>
      </c>
      <c r="FR24" s="222" t="str">
        <f aca="false">IF(OR($B24="",FR$2=""),"",SUMIFS(INDEX(Tbl_Marks,MATCH($B24,Tbl_Student_Names,0),),Entry!$A$4:$EP$4,FR$2,Entry!$A$5:$EP$5,FR$1) / SUMIFS(Entry!$C$6:$EP$6,Entry!$C$4:$EP$4,FR$2,Entry!$C$5:$EP$5,FR$1))</f>
        <v/>
      </c>
      <c r="FS24" s="222" t="str">
        <f aca="false">IF(OR($B24="",FS$2=""),"",SUMIFS(INDEX(Tbl_Marks,MATCH($B24,Tbl_Student_Names,0),),Entry!$A$4:$EP$4,FS$2,Entry!$A$5:$EP$5,FS$1) / SUMIFS(Entry!$C$6:$EP$6,Entry!$C$4:$EP$4,FS$2,Entry!$C$5:$EP$5,FS$1))</f>
        <v/>
      </c>
      <c r="FT24" s="222" t="str">
        <f aca="false">IF(OR($B24="",FT$2=""),"",SUMIFS(INDEX(Tbl_Marks,MATCH($B24,Tbl_Student_Names,0),),Entry!$A$4:$EP$4,FT$2,Entry!$A$5:$EP$5,FT$1) / SUMIFS(Entry!$C$6:$EP$6,Entry!$C$4:$EP$4,FT$2,Entry!$C$5:$EP$5,FT$1))</f>
        <v/>
      </c>
      <c r="FU24" s="222" t="str">
        <f aca="false">IF(OR($B24="",FU$2=""),"",SUMIFS(INDEX(Tbl_Marks,MATCH($B24,Tbl_Student_Names,0),),Entry!$A$4:$EP$4,FU$2,Entry!$A$5:$EP$5,FU$1) / SUMIFS(Entry!$C$6:$EP$6,Entry!$C$4:$EP$4,FU$2,Entry!$C$5:$EP$5,FU$1))</f>
        <v/>
      </c>
      <c r="FV24" s="222" t="str">
        <f aca="false">IF(OR($B24="",FV$2=""),"",SUMIFS(INDEX(Tbl_Marks,MATCH($B24,Tbl_Student_Names,0),),Entry!$A$4:$EP$4,FV$2,Entry!$A$5:$EP$5,FV$1) / SUMIFS(Entry!$C$6:$EP$6,Entry!$C$4:$EP$4,FV$2,Entry!$C$5:$EP$5,FV$1))</f>
        <v/>
      </c>
      <c r="FW24" s="222" t="str">
        <f aca="false">IF(OR($B24="",FW$2=""),"",SUMIFS(INDEX(Tbl_Marks,MATCH($B24,Tbl_Student_Names,0),),Entry!$A$4:$EP$4,FW$2,Entry!$A$5:$EP$5,FW$1) / SUMIFS(Entry!$C$6:$EP$6,Entry!$C$4:$EP$4,FW$2,Entry!$C$5:$EP$5,FW$1))</f>
        <v/>
      </c>
      <c r="FX24" s="222" t="str">
        <f aca="false">IF(OR($B24="",FX$2=""),"",SUMIFS(INDEX(Tbl_Marks,MATCH($B24,Tbl_Student_Names,0),),Entry!$A$4:$EP$4,FX$2,Entry!$A$5:$EP$5,FX$1) / SUMIFS(Entry!$C$6:$EP$6,Entry!$C$4:$EP$4,FX$2,Entry!$C$5:$EP$5,FX$1))</f>
        <v/>
      </c>
      <c r="FY24" s="222" t="str">
        <f aca="false">IF(OR($B24="",FY$2=""),"",SUMIFS(INDEX(Tbl_Marks,MATCH($B24,Tbl_Student_Names,0),),Entry!$A$4:$EP$4,FY$2,Entry!$A$5:$EP$5,FY$1) / SUMIFS(Entry!$C$6:$EP$6,Entry!$C$4:$EP$4,FY$2,Entry!$C$5:$EP$5,FY$1))</f>
        <v/>
      </c>
      <c r="FZ24" s="222" t="str">
        <f aca="false">IF(OR($B24="",FZ$2=""),"",SUMIFS(INDEX(Tbl_Marks,MATCH($B24,Tbl_Student_Names,0),),Entry!$A$4:$EP$4,FZ$2,Entry!$A$5:$EP$5,FZ$1) / SUMIFS(Entry!$C$6:$EP$6,Entry!$C$4:$EP$4,FZ$2,Entry!$C$5:$EP$5,FZ$1))</f>
        <v/>
      </c>
      <c r="GA24" s="222" t="str">
        <f aca="false">IF(OR($B24="",GA$2=""),"",SUMIFS(INDEX(Tbl_Marks,MATCH($B24,Tbl_Student_Names,0),),Entry!$A$4:$EP$4,GA$2,Entry!$A$5:$EP$5,GA$1) / SUMIFS(Entry!$C$6:$EP$6,Entry!$C$4:$EP$4,GA$2,Entry!$C$5:$EP$5,GA$1))</f>
        <v/>
      </c>
      <c r="GB24" s="222" t="str">
        <f aca="false">IF(OR($B24="",GB$2=""),"",SUMIFS(INDEX(Tbl_Marks,MATCH($B24,Tbl_Student_Names,0),),Entry!$A$4:$EP$4,GB$2,Entry!$A$5:$EP$5,GB$1) / SUMIFS(Entry!$C$6:$EP$6,Entry!$C$4:$EP$4,GB$2,Entry!$C$5:$EP$5,GB$1))</f>
        <v/>
      </c>
      <c r="GC24" s="222" t="str">
        <f aca="false">IF(OR($B24="",GC$2=""),"",SUMIFS(INDEX(Tbl_Marks,MATCH($B24,Tbl_Student_Names,0),),Entry!$A$4:$EP$4,GC$2,Entry!$A$5:$EP$5,GC$1) / SUMIFS(Entry!$C$6:$EP$6,Entry!$C$4:$EP$4,GC$2,Entry!$C$5:$EP$5,GC$1))</f>
        <v/>
      </c>
      <c r="GD24" s="222" t="str">
        <f aca="false">IF(OR($B24="",GD$2=""),"",SUMIFS(INDEX(Tbl_Marks,MATCH($B24,Tbl_Student_Names,0),),Entry!$A$4:$EP$4,GD$2,Entry!$A$5:$EP$5,GD$1) / SUMIFS(Entry!$C$6:$EP$6,Entry!$C$4:$EP$4,GD$2,Entry!$C$5:$EP$5,GD$1))</f>
        <v/>
      </c>
      <c r="GE24" s="222" t="str">
        <f aca="false">IF(OR($B24="",GE$2=""),"",SUMIFS(INDEX(Tbl_Marks,MATCH($B24,Tbl_Student_Names,0),),Entry!$A$4:$EP$4,GE$2,Entry!$A$5:$EP$5,GE$1) / SUMIFS(Entry!$C$6:$EP$6,Entry!$C$4:$EP$4,GE$2,Entry!$C$5:$EP$5,GE$1))</f>
        <v/>
      </c>
      <c r="GF24" s="222" t="str">
        <f aca="false">IF(OR($B24="",GF$2=""),"",SUMIFS(INDEX(Tbl_Marks,MATCH($B24,Tbl_Student_Names,0),),Entry!$A$4:$EP$4,GF$2,Entry!$A$5:$EP$5,GF$1) / SUMIFS(Entry!$C$6:$EP$6,Entry!$C$4:$EP$4,GF$2,Entry!$C$5:$EP$5,GF$1))</f>
        <v/>
      </c>
      <c r="GG24" s="222" t="str">
        <f aca="false">IF(OR($B24="",GG$2=""),"",SUMIFS(INDEX(Tbl_Marks,MATCH($B24,Tbl_Student_Names,0),),Entry!$A$4:$EP$4,GG$2,Entry!$A$5:$EP$5,GG$1) / SUMIFS(Entry!$C$6:$EP$6,Entry!$C$4:$EP$4,GG$2,Entry!$C$5:$EP$5,GG$1))</f>
        <v/>
      </c>
      <c r="GH24" s="222" t="str">
        <f aca="false">IF(OR($B24="",GH$2=""),"",SUMIFS(INDEX(Tbl_Marks,MATCH($B24,Tbl_Student_Names,0),),Entry!$A$4:$EP$4,GH$2,Entry!$A$5:$EP$5,GH$1) / SUMIFS(Entry!$C$6:$EP$6,Entry!$C$4:$EP$4,GH$2,Entry!$C$5:$EP$5,GH$1))</f>
        <v/>
      </c>
      <c r="GI24" s="222" t="str">
        <f aca="false">IF(OR($B24="",GI$2=""),"",SUMIFS(INDEX(Tbl_Marks,MATCH($B24,Tbl_Student_Names,0),),Entry!$A$4:$EP$4,GI$2,Entry!$A$5:$EP$5,GI$1) / SUMIFS(Entry!$C$6:$EP$6,Entry!$C$4:$EP$4,GI$2,Entry!$C$5:$EP$5,GI$1))</f>
        <v/>
      </c>
      <c r="GJ24" s="222" t="str">
        <f aca="false">IF(OR($B24="",GJ$2=""),"",SUMIFS(INDEX(Tbl_Marks,MATCH($B24,Tbl_Student_Names,0),),Entry!$A$4:$EP$4,GJ$2,Entry!$A$5:$EP$5,GJ$1) / SUMIFS(Entry!$C$6:$EP$6,Entry!$C$4:$EP$4,GJ$2,Entry!$C$5:$EP$5,GJ$1))</f>
        <v/>
      </c>
      <c r="GK24" s="222" t="str">
        <f aca="false">IF(OR($B24="",GK$2=""),"",SUMIFS(INDEX(Tbl_Marks,MATCH($B24,Tbl_Student_Names,0),),Entry!$A$4:$EP$4,GK$2,Entry!$A$5:$EP$5,GK$1) / SUMIFS(Entry!$C$6:$EP$6,Entry!$C$4:$EP$4,GK$2,Entry!$C$5:$EP$5,GK$1))</f>
        <v/>
      </c>
      <c r="GL24" s="222" t="str">
        <f aca="false">IF(OR($B24="",GL$2=""),"",SUMIFS(INDEX(Tbl_Marks,MATCH($B24,Tbl_Student_Names,0),),Entry!$A$4:$EP$4,GL$2,Entry!$A$5:$EP$5,GL$1) / SUMIFS(Entry!$C$6:$EP$6,Entry!$C$4:$EP$4,GL$2,Entry!$C$5:$EP$5,GL$1))</f>
        <v/>
      </c>
      <c r="GM24" s="222" t="str">
        <f aca="false">IF(OR($B24="",GM$2=""),"",SUMIFS(INDEX(Tbl_Marks,MATCH($B24,Tbl_Student_Names,0),),Entry!$A$4:$EP$4,GM$2,Entry!$A$5:$EP$5,GM$1) / SUMIFS(Entry!$C$6:$EP$6,Entry!$C$4:$EP$4,GM$2,Entry!$C$5:$EP$5,GM$1))</f>
        <v/>
      </c>
      <c r="GN24" s="222" t="str">
        <f aca="false">IF(OR($B24="",GN$2=""),"",SUMIFS(INDEX(Tbl_Marks,MATCH($B24,Tbl_Student_Names,0),),Entry!$A$4:$EP$4,GN$2,Entry!$A$5:$EP$5,GN$1) / SUMIFS(Entry!$C$6:$EP$6,Entry!$C$4:$EP$4,GN$2,Entry!$C$5:$EP$5,GN$1))</f>
        <v/>
      </c>
      <c r="GO24" s="222" t="str">
        <f aca="false">IF(OR($B24="",GO$2=""),"",SUMIFS(INDEX(Tbl_Marks,MATCH($B24,Tbl_Student_Names,0),),Entry!$A$4:$EP$4,GO$2,Entry!$A$5:$EP$5,GO$1) / SUMIFS(Entry!$C$6:$EP$6,Entry!$C$4:$EP$4,GO$2,Entry!$C$5:$EP$5,GO$1))</f>
        <v/>
      </c>
      <c r="GP24" s="222" t="str">
        <f aca="false">IF(OR($B24="",GP$2=""),"",SUMIFS(INDEX(Tbl_Marks,MATCH($B24,Tbl_Student_Names,0),),Entry!$A$4:$EP$4,GP$2,Entry!$A$5:$EP$5,GP$1) / SUMIFS(Entry!$C$6:$EP$6,Entry!$C$4:$EP$4,GP$2,Entry!$C$5:$EP$5,GP$1))</f>
        <v/>
      </c>
      <c r="GQ24" s="223" t="str">
        <f aca="false" t="array" ref="GQ24:GQ24">IF(OR(GQ$1="",$B24=""),"",SUMPRODUCT(TRANSPOSE($BC24:$BN24),(Settings!$D$19:$D$30)))</f>
        <v/>
      </c>
      <c r="GR24" s="223" t="str">
        <f aca="false" t="array" ref="GR24:GR24">IF(OR(GR$1="",$B24=""),"",SUMPRODUCT(TRANSPOSE($BO24:$BZ24),(Settings!$D$19:$D$30)))</f>
        <v/>
      </c>
      <c r="GS24" s="223" t="str">
        <f aca="false" t="array" ref="GS24:GS24">IF(OR(GS$1="",$B24=""),"",SUMPRODUCT(TRANSPOSE($CA24:$CL24),(Settings!$D$19:$D$30)))</f>
        <v/>
      </c>
      <c r="GT24" s="223" t="str">
        <f aca="false" t="array" ref="GT24:GT24">IF(OR(GT$1="",$B24=""),"",SUMPRODUCT(TRANSPOSE($CM24:$CX24),(Settings!$D$19:$D$30)))</f>
        <v/>
      </c>
      <c r="GU24" s="223" t="str">
        <f aca="false" t="array" ref="GU24:GU24">IF(OR(GU$1="",$B24=""),"",SUMPRODUCT(TRANSPOSE($CY24:$DJ24),(Settings!$D$19:$D$30)))</f>
        <v/>
      </c>
      <c r="GV24" s="223" t="str">
        <f aca="false" t="array" ref="GV24:GV24">IF(OR(GV$1="",$B24=""),"",SUMPRODUCT(TRANSPOSE($DK24:$DV24),(Settings!$D$19:$D$30)))</f>
        <v/>
      </c>
      <c r="GW24" s="223" t="str">
        <f aca="false" t="array" ref="GW24:GW24">IF(OR(GW$1="",$B24=""),"",SUMPRODUCT(TRANSPOSE($DW24:$EH24),(Settings!$D$19:$D$30)))</f>
        <v/>
      </c>
      <c r="GX24" s="223" t="str">
        <f aca="false" t="array" ref="GX24:GX24">IF(OR(GX$1="",$B24=""),"",SUMPRODUCT(TRANSPOSE($EI24:$ET24),(Settings!$D$19:$D$30)))</f>
        <v/>
      </c>
      <c r="GY24" s="223" t="str">
        <f aca="false" t="array" ref="GY24:GY24">IF(OR(GY$1="",$B24=""),"",SUMPRODUCT(TRANSPOSE($EU24:$FF24),(Settings!$D$19:$D$30)))</f>
        <v/>
      </c>
      <c r="GZ24" s="223" t="str">
        <f aca="false" t="array" ref="GZ24:GZ24">IF(OR(GZ$1="",$B24=""),"",SUMPRODUCT(TRANSPOSE($FG24:$FR24),(Settings!$D$19:$D$30)))</f>
        <v/>
      </c>
      <c r="HA24" s="223" t="str">
        <f aca="false" t="array" ref="HA24:HA24">IF(OR(HA$1="",$B24=""),"",SUMPRODUCT(TRANSPOSE($FS24:$GD24),(Settings!$D$19:$D$30)))</f>
        <v/>
      </c>
      <c r="HB24" s="224" t="str">
        <f aca="false" t="array" ref="HB24:HB24">IF(OR(HB$1="",$B24=""),"",SUMPRODUCT(TRANSPOSE($GE24:$GP24),(Settings!$D$19:$D$30)))</f>
        <v/>
      </c>
      <c r="HC24" s="225"/>
      <c r="HD24" s="222" t="str">
        <f aca="false">IF(OR(HD$2="",$B24=""),"",SUMIFS(INDEX(Tbl_Marks,MATCH($B24,Tbl_Student_Names,0),),Entry!$A$4:$EP$4,HD$2) / SUMIFS(Entry!$C$6:$EP$6,Entry!$C$4:$EP$4,HD$2))</f>
        <v/>
      </c>
      <c r="HE24" s="222" t="str">
        <f aca="false">IF(OR(HE$2="",$B24=""),"",SUMIFS(INDEX(Tbl_Marks,MATCH($B24,Tbl_Student_Names,0),),Entry!$A$4:$EP$4,HE$2) / SUMIFS(Entry!$C$6:$EP$6,Entry!$C$4:$EP$4,HE$2))</f>
        <v/>
      </c>
      <c r="HF24" s="222" t="str">
        <f aca="false">IF(OR(HF$2="",$B24=""),"",SUMIFS(INDEX(Tbl_Marks,MATCH($B24,Tbl_Student_Names,0),),Entry!$A$4:$EP$4,HF$2) / SUMIFS(Entry!$C$6:$EP$6,Entry!$C$4:$EP$4,HF$2))</f>
        <v/>
      </c>
      <c r="HG24" s="222" t="str">
        <f aca="false">IF(OR(HG$2="",$B24=""),"",SUMIFS(INDEX(Tbl_Marks,MATCH($B24,Tbl_Student_Names,0),),Entry!$A$4:$EP$4,HG$2) / SUMIFS(Entry!$C$6:$EP$6,Entry!$C$4:$EP$4,HG$2))</f>
        <v/>
      </c>
      <c r="HH24" s="222" t="str">
        <f aca="false">IF(OR(HH$2="",$B24=""),"",SUMIFS(INDEX(Tbl_Marks,MATCH($B24,Tbl_Student_Names,0),),Entry!$A$4:$EP$4,HH$2) / SUMIFS(Entry!$C$6:$EP$6,Entry!$C$4:$EP$4,HH$2))</f>
        <v/>
      </c>
      <c r="HI24" s="222" t="str">
        <f aca="false">IF(OR(HI$2="",$B24=""),"",SUMIFS(INDEX(Tbl_Marks,MATCH($B24,Tbl_Student_Names,0),),Entry!$A$4:$EP$4,HI$2) / SUMIFS(Entry!$C$6:$EP$6,Entry!$C$4:$EP$4,HI$2))</f>
        <v/>
      </c>
      <c r="HJ24" s="222" t="str">
        <f aca="false">IF(OR(HJ$2="",$B24=""),"",SUMIFS(INDEX(Tbl_Marks,MATCH($B24,Tbl_Student_Names,0),),Entry!$A$4:$EP$4,HJ$2) / SUMIFS(Entry!$C$6:$EP$6,Entry!$C$4:$EP$4,HJ$2))</f>
        <v/>
      </c>
      <c r="HK24" s="222" t="str">
        <f aca="false">IF(OR(HK$2="",$B24=""),"",SUMIFS(INDEX(Tbl_Marks,MATCH($B24,Tbl_Student_Names,0),),Entry!$A$4:$EP$4,HK$2) / SUMIFS(Entry!$C$6:$EP$6,Entry!$C$4:$EP$4,HK$2))</f>
        <v/>
      </c>
      <c r="HL24" s="222" t="str">
        <f aca="false">IF(OR(HL$2="",$B24=""),"",SUMIFS(INDEX(Tbl_Marks,MATCH($B24,Tbl_Student_Names,0),),Entry!$A$4:$EP$4,HL$2) / SUMIFS(Entry!$C$6:$EP$6,Entry!$C$4:$EP$4,HL$2))</f>
        <v/>
      </c>
      <c r="HM24" s="222" t="str">
        <f aca="false">IF(OR(HM$2="",$B24=""),"",SUMIFS(INDEX(Tbl_Marks,MATCH($B24,Tbl_Student_Names,0),),Entry!$A$4:$EP$4,HM$2) / SUMIFS(Entry!$C$6:$EP$6,Entry!$C$4:$EP$4,HM$2))</f>
        <v/>
      </c>
      <c r="HN24" s="222" t="str">
        <f aca="false">IF(OR(HN$2="",$B24=""),"",SUMIFS(INDEX(Tbl_Marks,MATCH($B24,Tbl_Student_Names,0),),Entry!$A$4:$EP$4,HN$2) / SUMIFS(Entry!$C$6:$EP$6,Entry!$C$4:$EP$4,HN$2))</f>
        <v/>
      </c>
      <c r="HO24" s="222" t="str">
        <f aca="false">IF(OR(HO$2="",$B24=""),"",SUMIFS(INDEX(Tbl_Marks,MATCH($B24,Tbl_Student_Names,0),),Entry!$A$4:$EP$4,HO$2) / SUMIFS(Entry!$C$6:$EP$6,Entry!$C$4:$EP$4,HO$2))</f>
        <v/>
      </c>
      <c r="HP24" s="222" t="str">
        <f aca="false">IF($B24="","",AVERAGE($GQ24:$HB24))</f>
        <v/>
      </c>
    </row>
    <row r="25" customFormat="false" ht="15" hidden="false" customHeight="false" outlineLevel="0" collapsed="false">
      <c r="A25" s="201" t="n">
        <f aca="false">INDEX(Tbl_Marks,ROW(A25)-ROW($A$2),1)</f>
        <v>0</v>
      </c>
      <c r="B25" s="201" t="str">
        <f aca="false">IF(LEN(INDEX(Tbl_Marks,ROW(B25)-ROW($B$2),2))=0,"",INDEX(Tbl_Marks,ROW(B25)-ROW($B$2),2))</f>
        <v/>
      </c>
      <c r="C25" s="201" t="str">
        <f aca="false">IF(OR($B25="",C$2=""),"",SUMIF(Entry!$A$4:$EP$4,C$2,INDEX(Tbl_Marks,MATCH($B25,Tbl_Student_Names,0),)))</f>
        <v/>
      </c>
      <c r="D25" s="201" t="str">
        <f aca="false">IF(OR($B25="",D$2=""),"",SUMIF(Entry!$A$4:$EP$4,D$2,INDEX(Tbl_Marks,MATCH($B25,Tbl_Student_Names,0),)))</f>
        <v/>
      </c>
      <c r="E25" s="201" t="str">
        <f aca="false">IF(OR($B25="",E$2=""),"",SUMIF(Entry!$A$4:$EP$4,E$2,INDEX(Tbl_Marks,MATCH($B25,Tbl_Student_Names,0),)))</f>
        <v/>
      </c>
      <c r="F25" s="201" t="str">
        <f aca="false">IF(OR($B25="",F$2=""),"",SUMIF(Entry!$A$4:$EP$4,F$2,INDEX(Tbl_Marks,MATCH($B25,Tbl_Student_Names,0),)))</f>
        <v/>
      </c>
      <c r="G25" s="201" t="str">
        <f aca="false">IF(OR($B25="",G$2=""),"",SUMIF(Entry!$A$4:$EP$4,G$2,INDEX(Tbl_Marks,MATCH($B25,Tbl_Student_Names,0),)))</f>
        <v/>
      </c>
      <c r="H25" s="201" t="str">
        <f aca="false">IF(OR($B25="",H$2=""),"",SUMIF(Entry!$A$4:$EP$4,H$2,INDEX(Tbl_Marks,MATCH($B25,Tbl_Student_Names,0),)))</f>
        <v/>
      </c>
      <c r="I25" s="201" t="str">
        <f aca="false">IF(OR($B25="",I$2=""),"",SUMIF(Entry!$A$4:$EP$4,I$2,INDEX(Tbl_Marks,MATCH($B25,Tbl_Student_Names,0),)))</f>
        <v/>
      </c>
      <c r="J25" s="201" t="str">
        <f aca="false">IF(OR($B25="",J$2=""),"",SUMIF(Entry!$A$4:$EP$4,J$2,INDEX(Tbl_Marks,MATCH($B25,Tbl_Student_Names,0),)))</f>
        <v/>
      </c>
      <c r="K25" s="201" t="str">
        <f aca="false">IF(OR($B25="",K$2=""),"",SUMIF(Entry!$A$4:$EP$4,K$2,INDEX(Tbl_Marks,MATCH($B25,Tbl_Student_Names,0),)))</f>
        <v/>
      </c>
      <c r="L25" s="201" t="str">
        <f aca="false">IF(OR($B25="",L$2=""),"",SUMIF(Entry!$A$4:$EP$4,L$2,INDEX(Tbl_Marks,MATCH($B25,Tbl_Student_Names,0),)))</f>
        <v/>
      </c>
      <c r="M25" s="201" t="str">
        <f aca="false">IF(OR($B25="",M$2=""),"",SUMIF(Entry!$A$4:$EP$4,M$2,INDEX(Tbl_Marks,MATCH($B25,Tbl_Student_Names,0),)))</f>
        <v/>
      </c>
      <c r="N25" s="201" t="str">
        <f aca="false">IF(OR($B25="",N$2=""),"",SUMIF(Entry!$A$4:$EP$4,N$2,INDEX(Tbl_Marks,MATCH($B25,Tbl_Student_Names,0),)))</f>
        <v/>
      </c>
      <c r="O25" s="217" t="str">
        <f aca="false">IF($B25="","",(HP25*Num_Subjects*100))</f>
        <v/>
      </c>
      <c r="P25" s="218" t="str">
        <f aca="false" t="array" ref="P25:P25">IF(OR($B25="",P$2=""),"",IF(MIN(IF(Help_Lookup_Tests=P$2,$BC25:$GP25,""))&gt;=I_PassPercentage,"PASS","FAIL"))</f>
        <v/>
      </c>
      <c r="Q25" s="218" t="str">
        <f aca="false" t="array" ref="Q25:Q25">IF(OR($B25="",Q$2=""),"",IF(MIN(IF(Help_Lookup_Tests=Q$2,$BC25:$GP25,""))&gt;=I_PassPercentage,"PASS","FAIL"))</f>
        <v/>
      </c>
      <c r="R25" s="218" t="str">
        <f aca="false" t="array" ref="R25:R25">IF(OR($B25="",R$2=""),"",IF(MIN(IF(Help_Lookup_Tests=R$2,$BC25:$GP25,""))&gt;=I_PassPercentage,"PASS","FAIL"))</f>
        <v/>
      </c>
      <c r="S25" s="218" t="str">
        <f aca="false" t="array" ref="S25:S25">IF(OR($B25="",S$2=""),"",IF(MIN(IF(Help_Lookup_Tests=S$2,$BC25:$GP25,""))&gt;=I_PassPercentage,"PASS","FAIL"))</f>
        <v/>
      </c>
      <c r="T25" s="218" t="str">
        <f aca="false" t="array" ref="T25:T25">IF(OR($B25="",T$2=""),"",IF(MIN(IF(Help_Lookup_Tests=T$2,$BC25:$GP25,""))&gt;=I_PassPercentage,"PASS","FAIL"))</f>
        <v/>
      </c>
      <c r="U25" s="218" t="str">
        <f aca="false" t="array" ref="U25:U25">IF(OR($B25="",U$2=""),"",IF(MIN(IF(Help_Lookup_Tests=U$2,$BC25:$GP25,""))&gt;=I_PassPercentage,"PASS","FAIL"))</f>
        <v/>
      </c>
      <c r="V25" s="218" t="str">
        <f aca="false" t="array" ref="V25:V25">IF(OR($B25="",V$2=""),"",IF(MIN(IF(Help_Lookup_Tests=V$2,$BC25:$GP25,""))&gt;=I_PassPercentage,"PASS","FAIL"))</f>
        <v/>
      </c>
      <c r="W25" s="218" t="str">
        <f aca="false" t="array" ref="W25:W25">IF(OR($B25="",W$2=""),"",IF(MIN(IF(Help_Lookup_Tests=W$2,$BC25:$GP25,""))&gt;=I_PassPercentage,"PASS","FAIL"))</f>
        <v/>
      </c>
      <c r="X25" s="218" t="str">
        <f aca="false" t="array" ref="X25:X25">IF(OR($B25="",X$2=""),"",IF(MIN(IF(Help_Lookup_Tests=X$2,$BC25:$GP25,""))&gt;=I_PassPercentage,"PASS","FAIL"))</f>
        <v/>
      </c>
      <c r="Y25" s="218" t="str">
        <f aca="false" t="array" ref="Y25:Y25">IF(OR($B25="",Y$2=""),"",IF(MIN(IF(Help_Lookup_Tests=Y$2,$BC25:$GP25,""))&gt;=I_PassPercentage,"PASS","FAIL"))</f>
        <v/>
      </c>
      <c r="Z25" s="218" t="str">
        <f aca="false" t="array" ref="Z25:Z25">IF(OR($B25="",Z$2=""),"",IF(MIN(IF(Help_Lookup_Tests=Z$2,$BC25:$GP25,""))&gt;=I_PassPercentage,"PASS","FAIL"))</f>
        <v/>
      </c>
      <c r="AA25" s="218" t="str">
        <f aca="false" t="array" ref="AA25:AA25">IF(OR($B25="",AA$2=""),"",IF(MIN(IF(Help_Lookup_Tests=AA$2,$BC25:$GP25,""))&gt;=I_PassPercentage,"PASS","FAIL"))</f>
        <v/>
      </c>
      <c r="AB25" s="227" t="str">
        <f aca="false" t="array" ref="AB25:AB25">IF(OR($B25=""),"",IF(MIN(IF($GQ$2:$HB$2="FINAL",$GQ25:$HB25,""))&gt;=I_PassPercentage,"PASS","FAIL"))</f>
        <v/>
      </c>
      <c r="AC25" s="201" t="str">
        <f aca="false">IF(OR($B25="",AC$2="",P25="FAIL"),"",C25)</f>
        <v/>
      </c>
      <c r="AD25" s="201" t="str">
        <f aca="false">IF(OR($B25="",AD$2="",Q25="FAIL"),"",D25)</f>
        <v/>
      </c>
      <c r="AE25" s="201" t="str">
        <f aca="false">IF(OR($B25="",AE$2="",R25="FAIL"),"",E25)</f>
        <v/>
      </c>
      <c r="AF25" s="201" t="str">
        <f aca="false">IF(OR($B25="",AF$2="",S25="FAIL"),"",F25)</f>
        <v/>
      </c>
      <c r="AG25" s="201" t="str">
        <f aca="false">IF(OR($B25="",AG$2="",T25="FAIL"),"",G25)</f>
        <v/>
      </c>
      <c r="AH25" s="201" t="str">
        <f aca="false">IF(OR($B25="",AH$2="",U25="FAIL"),"",H25)</f>
        <v/>
      </c>
      <c r="AI25" s="201" t="str">
        <f aca="false">IF(OR($B25="",AI$2="",V25="FAIL"),"",I25)</f>
        <v/>
      </c>
      <c r="AJ25" s="201" t="str">
        <f aca="false">IF(OR($B25="",AJ$2="",W25="FAIL"),"",J25)</f>
        <v/>
      </c>
      <c r="AK25" s="201" t="str">
        <f aca="false">IF(OR($B25="",AK$2="",X25="FAIL"),"",K25)</f>
        <v/>
      </c>
      <c r="AL25" s="201" t="str">
        <f aca="false">IF(OR($B25="",AL$2="",Y25="FAIL"),"",L25)</f>
        <v/>
      </c>
      <c r="AM25" s="201" t="str">
        <f aca="false">IF(OR($B25="",AM$2="",Z25="FAIL"),"",M25)</f>
        <v/>
      </c>
      <c r="AN25" s="201" t="str">
        <f aca="false">IF(OR($B25="",AN$2="",AA25="FAIL"),"",N25)</f>
        <v/>
      </c>
      <c r="AO25" s="220" t="str">
        <f aca="false">IF(OR($B25="",AB25="FAIL"),"",O25)</f>
        <v/>
      </c>
      <c r="AP25" s="221" t="str">
        <f aca="false">IFERROR(IF(OR(AP$2="",$B25=""),"",RANK(AC25,AC$3:AC$52,0)),"NR")</f>
        <v/>
      </c>
      <c r="AQ25" s="221" t="str">
        <f aca="false">IFERROR(IF(OR(AQ$2="",$B25=""),"",RANK(AD25,AD$3:AD$52,0)),"NR")</f>
        <v/>
      </c>
      <c r="AR25" s="221" t="str">
        <f aca="false">IFERROR(IF(OR(AR$2="",$B25=""),"",RANK(AE25,AE$3:AE$52,0)),"NR")</f>
        <v/>
      </c>
      <c r="AS25" s="221" t="str">
        <f aca="false">IFERROR(IF(OR(AS$2="",$B25=""),"",RANK(AF25,AF$3:AF$52,0)),"NR")</f>
        <v/>
      </c>
      <c r="AT25" s="221" t="str">
        <f aca="false">IFERROR(IF(OR(AT$2="",$B25=""),"",RANK(AG25,AG$3:AG$52,0)),"NR")</f>
        <v/>
      </c>
      <c r="AU25" s="221" t="str">
        <f aca="false">IFERROR(IF(OR(AU$2="",$B25=""),"",RANK(AH25,AH$3:AH$52,0)),"NR")</f>
        <v/>
      </c>
      <c r="AV25" s="221" t="str">
        <f aca="false">IFERROR(IF(OR(AV$2="",$B25=""),"",RANK(AI25,AI$3:AI$52,0)),"NR")</f>
        <v/>
      </c>
      <c r="AW25" s="221" t="str">
        <f aca="false">IFERROR(IF(OR(AW$2="",$B25=""),"",RANK(AJ25,AJ$3:AJ$52,0)),"NR")</f>
        <v/>
      </c>
      <c r="AX25" s="221" t="str">
        <f aca="false">IFERROR(IF(OR(AX$2="",$B25=""),"",RANK(AK25,AK$3:AK$52,0)),"NR")</f>
        <v/>
      </c>
      <c r="AY25" s="221" t="str">
        <f aca="false">IFERROR(IF(OR(AY$2="",$B25=""),"",RANK(AL25,AL$3:AL$52,0)),"NR")</f>
        <v/>
      </c>
      <c r="AZ25" s="221" t="str">
        <f aca="false">IFERROR(IF(OR(AZ$2="",$B25=""),"",RANK(AM25,AM$3:AM$52,0)),"NR")</f>
        <v/>
      </c>
      <c r="BA25" s="221" t="str">
        <f aca="false">IFERROR(IF(OR(BA$2="",$B25=""),"",RANK(AN25,AN$3:AN$52,0)),"NR")</f>
        <v/>
      </c>
      <c r="BB25" s="211" t="str">
        <f aca="false">IFERROR(IF($B25="","",RANK(AO25,AO$3:AO$52,0)),"NR")</f>
        <v/>
      </c>
      <c r="BC25" s="222" t="str">
        <f aca="false">IF(OR($B25="",BC$2=""),"",SUMIFS(INDEX(Tbl_Marks,MATCH($B25,Tbl_Student_Names,0),),Entry!$A$4:$EP$4,BC$2,Entry!$A$5:$EP$5,BC$1) / SUMIFS(Entry!$C$6:$EP$6,Entry!$C$4:$EP$4,BC$2,Entry!$C$5:$EP$5,BC$1))</f>
        <v/>
      </c>
      <c r="BD25" s="222" t="str">
        <f aca="false">IF(OR($B25="",BD$2=""),"",SUMIFS(INDEX(Tbl_Marks,MATCH($B25,Tbl_Student_Names,0),),Entry!$A$4:$EP$4,BD$2,Entry!$A$5:$EP$5,BD$1) / SUMIFS(Entry!$C$6:$EP$6,Entry!$C$4:$EP$4,BD$2,Entry!$C$5:$EP$5,BD$1))</f>
        <v/>
      </c>
      <c r="BE25" s="222" t="str">
        <f aca="false">IF(OR($B25="",BE$2=""),"",SUMIFS(INDEX(Tbl_Marks,MATCH($B25,Tbl_Student_Names,0),),Entry!$A$4:$EP$4,BE$2,Entry!$A$5:$EP$5,BE$1) / SUMIFS(Entry!$C$6:$EP$6,Entry!$C$4:$EP$4,BE$2,Entry!$C$5:$EP$5,BE$1))</f>
        <v/>
      </c>
      <c r="BF25" s="222" t="str">
        <f aca="false">IF(OR($B25="",BF$2=""),"",SUMIFS(INDEX(Tbl_Marks,MATCH($B25,Tbl_Student_Names,0),),Entry!$A$4:$EP$4,BF$2,Entry!$A$5:$EP$5,BF$1) / SUMIFS(Entry!$C$6:$EP$6,Entry!$C$4:$EP$4,BF$2,Entry!$C$5:$EP$5,BF$1))</f>
        <v/>
      </c>
      <c r="BG25" s="222" t="str">
        <f aca="false">IF(OR($B25="",BG$2=""),"",SUMIFS(INDEX(Tbl_Marks,MATCH($B25,Tbl_Student_Names,0),),Entry!$A$4:$EP$4,BG$2,Entry!$A$5:$EP$5,BG$1) / SUMIFS(Entry!$C$6:$EP$6,Entry!$C$4:$EP$4,BG$2,Entry!$C$5:$EP$5,BG$1))</f>
        <v/>
      </c>
      <c r="BH25" s="222" t="str">
        <f aca="false">IF(OR($B25="",BH$2=""),"",SUMIFS(INDEX(Tbl_Marks,MATCH($B25,Tbl_Student_Names,0),),Entry!$A$4:$EP$4,BH$2,Entry!$A$5:$EP$5,BH$1) / SUMIFS(Entry!$C$6:$EP$6,Entry!$C$4:$EP$4,BH$2,Entry!$C$5:$EP$5,BH$1))</f>
        <v/>
      </c>
      <c r="BI25" s="222" t="str">
        <f aca="false">IF(OR($B25="",BI$2=""),"",SUMIFS(INDEX(Tbl_Marks,MATCH($B25,Tbl_Student_Names,0),),Entry!$A$4:$EP$4,BI$2,Entry!$A$5:$EP$5,BI$1) / SUMIFS(Entry!$C$6:$EP$6,Entry!$C$4:$EP$4,BI$2,Entry!$C$5:$EP$5,BI$1))</f>
        <v/>
      </c>
      <c r="BJ25" s="222" t="str">
        <f aca="false">IF(OR($B25="",BJ$2=""),"",SUMIFS(INDEX(Tbl_Marks,MATCH($B25,Tbl_Student_Names,0),),Entry!$A$4:$EP$4,BJ$2,Entry!$A$5:$EP$5,BJ$1) / SUMIFS(Entry!$C$6:$EP$6,Entry!$C$4:$EP$4,BJ$2,Entry!$C$5:$EP$5,BJ$1))</f>
        <v/>
      </c>
      <c r="BK25" s="222" t="str">
        <f aca="false">IF(OR($B25="",BK$2=""),"",SUMIFS(INDEX(Tbl_Marks,MATCH($B25,Tbl_Student_Names,0),),Entry!$A$4:$EP$4,BK$2,Entry!$A$5:$EP$5,BK$1) / SUMIFS(Entry!$C$6:$EP$6,Entry!$C$4:$EP$4,BK$2,Entry!$C$5:$EP$5,BK$1))</f>
        <v/>
      </c>
      <c r="BL25" s="222" t="str">
        <f aca="false">IF(OR($B25="",BL$2=""),"",SUMIFS(INDEX(Tbl_Marks,MATCH($B25,Tbl_Student_Names,0),),Entry!$A$4:$EP$4,BL$2,Entry!$A$5:$EP$5,BL$1) / SUMIFS(Entry!$C$6:$EP$6,Entry!$C$4:$EP$4,BL$2,Entry!$C$5:$EP$5,BL$1))</f>
        <v/>
      </c>
      <c r="BM25" s="222" t="str">
        <f aca="false">IF(OR($B25="",BM$2=""),"",SUMIFS(INDEX(Tbl_Marks,MATCH($B25,Tbl_Student_Names,0),),Entry!$A$4:$EP$4,BM$2,Entry!$A$5:$EP$5,BM$1) / SUMIFS(Entry!$C$6:$EP$6,Entry!$C$4:$EP$4,BM$2,Entry!$C$5:$EP$5,BM$1))</f>
        <v/>
      </c>
      <c r="BN25" s="222" t="str">
        <f aca="false">IF(OR($B25="",BN$2=""),"",SUMIFS(INDEX(Tbl_Marks,MATCH($B25,Tbl_Student_Names,0),),Entry!$A$4:$EP$4,BN$2,Entry!$A$5:$EP$5,BN$1) / SUMIFS(Entry!$C$6:$EP$6,Entry!$C$4:$EP$4,BN$2,Entry!$C$5:$EP$5,BN$1))</f>
        <v/>
      </c>
      <c r="BO25" s="222" t="str">
        <f aca="false">IF(OR($B25="",BO$2=""),"",SUMIFS(INDEX(Tbl_Marks,MATCH($B25,Tbl_Student_Names,0),),Entry!$A$4:$EP$4,BO$2,Entry!$A$5:$EP$5,BO$1) / SUMIFS(Entry!$C$6:$EP$6,Entry!$C$4:$EP$4,BO$2,Entry!$C$5:$EP$5,BO$1))</f>
        <v/>
      </c>
      <c r="BP25" s="222" t="str">
        <f aca="false">IF(OR($B25="",BP$2=""),"",SUMIFS(INDEX(Tbl_Marks,MATCH($B25,Tbl_Student_Names,0),),Entry!$A$4:$EP$4,BP$2,Entry!$A$5:$EP$5,BP$1) / SUMIFS(Entry!$C$6:$EP$6,Entry!$C$4:$EP$4,BP$2,Entry!$C$5:$EP$5,BP$1))</f>
        <v/>
      </c>
      <c r="BQ25" s="222" t="str">
        <f aca="false">IF(OR($B25="",BQ$2=""),"",SUMIFS(INDEX(Tbl_Marks,MATCH($B25,Tbl_Student_Names,0),),Entry!$A$4:$EP$4,BQ$2,Entry!$A$5:$EP$5,BQ$1) / SUMIFS(Entry!$C$6:$EP$6,Entry!$C$4:$EP$4,BQ$2,Entry!$C$5:$EP$5,BQ$1))</f>
        <v/>
      </c>
      <c r="BR25" s="222" t="str">
        <f aca="false">IF(OR($B25="",BR$2=""),"",SUMIFS(INDEX(Tbl_Marks,MATCH($B25,Tbl_Student_Names,0),),Entry!$A$4:$EP$4,BR$2,Entry!$A$5:$EP$5,BR$1) / SUMIFS(Entry!$C$6:$EP$6,Entry!$C$4:$EP$4,BR$2,Entry!$C$5:$EP$5,BR$1))</f>
        <v/>
      </c>
      <c r="BS25" s="222" t="str">
        <f aca="false">IF(OR($B25="",BS$2=""),"",SUMIFS(INDEX(Tbl_Marks,MATCH($B25,Tbl_Student_Names,0),),Entry!$A$4:$EP$4,BS$2,Entry!$A$5:$EP$5,BS$1) / SUMIFS(Entry!$C$6:$EP$6,Entry!$C$4:$EP$4,BS$2,Entry!$C$5:$EP$5,BS$1))</f>
        <v/>
      </c>
      <c r="BT25" s="222" t="str">
        <f aca="false">IF(OR($B25="",BT$2=""),"",SUMIFS(INDEX(Tbl_Marks,MATCH($B25,Tbl_Student_Names,0),),Entry!$A$4:$EP$4,BT$2,Entry!$A$5:$EP$5,BT$1) / SUMIFS(Entry!$C$6:$EP$6,Entry!$C$4:$EP$4,BT$2,Entry!$C$5:$EP$5,BT$1))</f>
        <v/>
      </c>
      <c r="BU25" s="222" t="str">
        <f aca="false">IF(OR($B25="",BU$2=""),"",SUMIFS(INDEX(Tbl_Marks,MATCH($B25,Tbl_Student_Names,0),),Entry!$A$4:$EP$4,BU$2,Entry!$A$5:$EP$5,BU$1) / SUMIFS(Entry!$C$6:$EP$6,Entry!$C$4:$EP$4,BU$2,Entry!$C$5:$EP$5,BU$1))</f>
        <v/>
      </c>
      <c r="BV25" s="222" t="str">
        <f aca="false">IF(OR($B25="",BV$2=""),"",SUMIFS(INDEX(Tbl_Marks,MATCH($B25,Tbl_Student_Names,0),),Entry!$A$4:$EP$4,BV$2,Entry!$A$5:$EP$5,BV$1) / SUMIFS(Entry!$C$6:$EP$6,Entry!$C$4:$EP$4,BV$2,Entry!$C$5:$EP$5,BV$1))</f>
        <v/>
      </c>
      <c r="BW25" s="222" t="str">
        <f aca="false">IF(OR($B25="",BW$2=""),"",SUMIFS(INDEX(Tbl_Marks,MATCH($B25,Tbl_Student_Names,0),),Entry!$A$4:$EP$4,BW$2,Entry!$A$5:$EP$5,BW$1) / SUMIFS(Entry!$C$6:$EP$6,Entry!$C$4:$EP$4,BW$2,Entry!$C$5:$EP$5,BW$1))</f>
        <v/>
      </c>
      <c r="BX25" s="222" t="str">
        <f aca="false">IF(OR($B25="",BX$2=""),"",SUMIFS(INDEX(Tbl_Marks,MATCH($B25,Tbl_Student_Names,0),),Entry!$A$4:$EP$4,BX$2,Entry!$A$5:$EP$5,BX$1) / SUMIFS(Entry!$C$6:$EP$6,Entry!$C$4:$EP$4,BX$2,Entry!$C$5:$EP$5,BX$1))</f>
        <v/>
      </c>
      <c r="BY25" s="222" t="str">
        <f aca="false">IF(OR($B25="",BY$2=""),"",SUMIFS(INDEX(Tbl_Marks,MATCH($B25,Tbl_Student_Names,0),),Entry!$A$4:$EP$4,BY$2,Entry!$A$5:$EP$5,BY$1) / SUMIFS(Entry!$C$6:$EP$6,Entry!$C$4:$EP$4,BY$2,Entry!$C$5:$EP$5,BY$1))</f>
        <v/>
      </c>
      <c r="BZ25" s="222" t="str">
        <f aca="false">IF(OR($B25="",BZ$2=""),"",SUMIFS(INDEX(Tbl_Marks,MATCH($B25,Tbl_Student_Names,0),),Entry!$A$4:$EP$4,BZ$2,Entry!$A$5:$EP$5,BZ$1) / SUMIFS(Entry!$C$6:$EP$6,Entry!$C$4:$EP$4,BZ$2,Entry!$C$5:$EP$5,BZ$1))</f>
        <v/>
      </c>
      <c r="CA25" s="222" t="str">
        <f aca="false">IF(OR($B25="",CA$2=""),"",SUMIFS(INDEX(Tbl_Marks,MATCH($B25,Tbl_Student_Names,0),),Entry!$A$4:$EP$4,CA$2,Entry!$A$5:$EP$5,CA$1) / SUMIFS(Entry!$C$6:$EP$6,Entry!$C$4:$EP$4,CA$2,Entry!$C$5:$EP$5,CA$1))</f>
        <v/>
      </c>
      <c r="CB25" s="222" t="str">
        <f aca="false">IF(OR($B25="",CB$2=""),"",SUMIFS(INDEX(Tbl_Marks,MATCH($B25,Tbl_Student_Names,0),),Entry!$A$4:$EP$4,CB$2,Entry!$A$5:$EP$5,CB$1) / SUMIFS(Entry!$C$6:$EP$6,Entry!$C$4:$EP$4,CB$2,Entry!$C$5:$EP$5,CB$1))</f>
        <v/>
      </c>
      <c r="CC25" s="222" t="str">
        <f aca="false">IF(OR($B25="",CC$2=""),"",SUMIFS(INDEX(Tbl_Marks,MATCH($B25,Tbl_Student_Names,0),),Entry!$A$4:$EP$4,CC$2,Entry!$A$5:$EP$5,CC$1) / SUMIFS(Entry!$C$6:$EP$6,Entry!$C$4:$EP$4,CC$2,Entry!$C$5:$EP$5,CC$1))</f>
        <v/>
      </c>
      <c r="CD25" s="222" t="str">
        <f aca="false">IF(OR($B25="",CD$2=""),"",SUMIFS(INDEX(Tbl_Marks,MATCH($B25,Tbl_Student_Names,0),),Entry!$A$4:$EP$4,CD$2,Entry!$A$5:$EP$5,CD$1) / SUMIFS(Entry!$C$6:$EP$6,Entry!$C$4:$EP$4,CD$2,Entry!$C$5:$EP$5,CD$1))</f>
        <v/>
      </c>
      <c r="CE25" s="222" t="str">
        <f aca="false">IF(OR($B25="",CE$2=""),"",SUMIFS(INDEX(Tbl_Marks,MATCH($B25,Tbl_Student_Names,0),),Entry!$A$4:$EP$4,CE$2,Entry!$A$5:$EP$5,CE$1) / SUMIFS(Entry!$C$6:$EP$6,Entry!$C$4:$EP$4,CE$2,Entry!$C$5:$EP$5,CE$1))</f>
        <v/>
      </c>
      <c r="CF25" s="222" t="str">
        <f aca="false">IF(OR($B25="",CF$2=""),"",SUMIFS(INDEX(Tbl_Marks,MATCH($B25,Tbl_Student_Names,0),),Entry!$A$4:$EP$4,CF$2,Entry!$A$5:$EP$5,CF$1) / SUMIFS(Entry!$C$6:$EP$6,Entry!$C$4:$EP$4,CF$2,Entry!$C$5:$EP$5,CF$1))</f>
        <v/>
      </c>
      <c r="CG25" s="222" t="str">
        <f aca="false">IF(OR($B25="",CG$2=""),"",SUMIFS(INDEX(Tbl_Marks,MATCH($B25,Tbl_Student_Names,0),),Entry!$A$4:$EP$4,CG$2,Entry!$A$5:$EP$5,CG$1) / SUMIFS(Entry!$C$6:$EP$6,Entry!$C$4:$EP$4,CG$2,Entry!$C$5:$EP$5,CG$1))</f>
        <v/>
      </c>
      <c r="CH25" s="222" t="str">
        <f aca="false">IF(OR($B25="",CH$2=""),"",SUMIFS(INDEX(Tbl_Marks,MATCH($B25,Tbl_Student_Names,0),),Entry!$A$4:$EP$4,CH$2,Entry!$A$5:$EP$5,CH$1) / SUMIFS(Entry!$C$6:$EP$6,Entry!$C$4:$EP$4,CH$2,Entry!$C$5:$EP$5,CH$1))</f>
        <v/>
      </c>
      <c r="CI25" s="222" t="str">
        <f aca="false">IF(OR($B25="",CI$2=""),"",SUMIFS(INDEX(Tbl_Marks,MATCH($B25,Tbl_Student_Names,0),),Entry!$A$4:$EP$4,CI$2,Entry!$A$5:$EP$5,CI$1) / SUMIFS(Entry!$C$6:$EP$6,Entry!$C$4:$EP$4,CI$2,Entry!$C$5:$EP$5,CI$1))</f>
        <v/>
      </c>
      <c r="CJ25" s="222" t="str">
        <f aca="false">IF(OR($B25="",CJ$2=""),"",SUMIFS(INDEX(Tbl_Marks,MATCH($B25,Tbl_Student_Names,0),),Entry!$A$4:$EP$4,CJ$2,Entry!$A$5:$EP$5,CJ$1) / SUMIFS(Entry!$C$6:$EP$6,Entry!$C$4:$EP$4,CJ$2,Entry!$C$5:$EP$5,CJ$1))</f>
        <v/>
      </c>
      <c r="CK25" s="222" t="str">
        <f aca="false">IF(OR($B25="",CK$2=""),"",SUMIFS(INDEX(Tbl_Marks,MATCH($B25,Tbl_Student_Names,0),),Entry!$A$4:$EP$4,CK$2,Entry!$A$5:$EP$5,CK$1) / SUMIFS(Entry!$C$6:$EP$6,Entry!$C$4:$EP$4,CK$2,Entry!$C$5:$EP$5,CK$1))</f>
        <v/>
      </c>
      <c r="CL25" s="222" t="str">
        <f aca="false">IF(OR($B25="",CL$2=""),"",SUMIFS(INDEX(Tbl_Marks,MATCH($B25,Tbl_Student_Names,0),),Entry!$A$4:$EP$4,CL$2,Entry!$A$5:$EP$5,CL$1) / SUMIFS(Entry!$C$6:$EP$6,Entry!$C$4:$EP$4,CL$2,Entry!$C$5:$EP$5,CL$1))</f>
        <v/>
      </c>
      <c r="CM25" s="222" t="str">
        <f aca="false">IF(OR($B25="",CM$2=""),"",SUMIFS(INDEX(Tbl_Marks,MATCH($B25,Tbl_Student_Names,0),),Entry!$A$4:$EP$4,CM$2,Entry!$A$5:$EP$5,CM$1) / SUMIFS(Entry!$C$6:$EP$6,Entry!$C$4:$EP$4,CM$2,Entry!$C$5:$EP$5,CM$1))</f>
        <v/>
      </c>
      <c r="CN25" s="222" t="str">
        <f aca="false">IF(OR($B25="",CN$2=""),"",SUMIFS(INDEX(Tbl_Marks,MATCH($B25,Tbl_Student_Names,0),),Entry!$A$4:$EP$4,CN$2,Entry!$A$5:$EP$5,CN$1) / SUMIFS(Entry!$C$6:$EP$6,Entry!$C$4:$EP$4,CN$2,Entry!$C$5:$EP$5,CN$1))</f>
        <v/>
      </c>
      <c r="CO25" s="222" t="str">
        <f aca="false">IF(OR($B25="",CO$2=""),"",SUMIFS(INDEX(Tbl_Marks,MATCH($B25,Tbl_Student_Names,0),),Entry!$A$4:$EP$4,CO$2,Entry!$A$5:$EP$5,CO$1) / SUMIFS(Entry!$C$6:$EP$6,Entry!$C$4:$EP$4,CO$2,Entry!$C$5:$EP$5,CO$1))</f>
        <v/>
      </c>
      <c r="CP25" s="222" t="str">
        <f aca="false">IF(OR($B25="",CP$2=""),"",SUMIFS(INDEX(Tbl_Marks,MATCH($B25,Tbl_Student_Names,0),),Entry!$A$4:$EP$4,CP$2,Entry!$A$5:$EP$5,CP$1) / SUMIFS(Entry!$C$6:$EP$6,Entry!$C$4:$EP$4,CP$2,Entry!$C$5:$EP$5,CP$1))</f>
        <v/>
      </c>
      <c r="CQ25" s="222" t="str">
        <f aca="false">IF(OR($B25="",CQ$2=""),"",SUMIFS(INDEX(Tbl_Marks,MATCH($B25,Tbl_Student_Names,0),),Entry!$A$4:$EP$4,CQ$2,Entry!$A$5:$EP$5,CQ$1) / SUMIFS(Entry!$C$6:$EP$6,Entry!$C$4:$EP$4,CQ$2,Entry!$C$5:$EP$5,CQ$1))</f>
        <v/>
      </c>
      <c r="CR25" s="222" t="str">
        <f aca="false">IF(OR($B25="",CR$2=""),"",SUMIFS(INDEX(Tbl_Marks,MATCH($B25,Tbl_Student_Names,0),),Entry!$A$4:$EP$4,CR$2,Entry!$A$5:$EP$5,CR$1) / SUMIFS(Entry!$C$6:$EP$6,Entry!$C$4:$EP$4,CR$2,Entry!$C$5:$EP$5,CR$1))</f>
        <v/>
      </c>
      <c r="CS25" s="222" t="str">
        <f aca="false">IF(OR($B25="",CS$2=""),"",SUMIFS(INDEX(Tbl_Marks,MATCH($B25,Tbl_Student_Names,0),),Entry!$A$4:$EP$4,CS$2,Entry!$A$5:$EP$5,CS$1) / SUMIFS(Entry!$C$6:$EP$6,Entry!$C$4:$EP$4,CS$2,Entry!$C$5:$EP$5,CS$1))</f>
        <v/>
      </c>
      <c r="CT25" s="222" t="str">
        <f aca="false">IF(OR($B25="",CT$2=""),"",SUMIFS(INDEX(Tbl_Marks,MATCH($B25,Tbl_Student_Names,0),),Entry!$A$4:$EP$4,CT$2,Entry!$A$5:$EP$5,CT$1) / SUMIFS(Entry!$C$6:$EP$6,Entry!$C$4:$EP$4,CT$2,Entry!$C$5:$EP$5,CT$1))</f>
        <v/>
      </c>
      <c r="CU25" s="222" t="str">
        <f aca="false">IF(OR($B25="",CU$2=""),"",SUMIFS(INDEX(Tbl_Marks,MATCH($B25,Tbl_Student_Names,0),),Entry!$A$4:$EP$4,CU$2,Entry!$A$5:$EP$5,CU$1) / SUMIFS(Entry!$C$6:$EP$6,Entry!$C$4:$EP$4,CU$2,Entry!$C$5:$EP$5,CU$1))</f>
        <v/>
      </c>
      <c r="CV25" s="222" t="str">
        <f aca="false">IF(OR($B25="",CV$2=""),"",SUMIFS(INDEX(Tbl_Marks,MATCH($B25,Tbl_Student_Names,0),),Entry!$A$4:$EP$4,CV$2,Entry!$A$5:$EP$5,CV$1) / SUMIFS(Entry!$C$6:$EP$6,Entry!$C$4:$EP$4,CV$2,Entry!$C$5:$EP$5,CV$1))</f>
        <v/>
      </c>
      <c r="CW25" s="222" t="str">
        <f aca="false">IF(OR($B25="",CW$2=""),"",SUMIFS(INDEX(Tbl_Marks,MATCH($B25,Tbl_Student_Names,0),),Entry!$A$4:$EP$4,CW$2,Entry!$A$5:$EP$5,CW$1) / SUMIFS(Entry!$C$6:$EP$6,Entry!$C$4:$EP$4,CW$2,Entry!$C$5:$EP$5,CW$1))</f>
        <v/>
      </c>
      <c r="CX25" s="222" t="str">
        <f aca="false">IF(OR($B25="",CX$2=""),"",SUMIFS(INDEX(Tbl_Marks,MATCH($B25,Tbl_Student_Names,0),),Entry!$A$4:$EP$4,CX$2,Entry!$A$5:$EP$5,CX$1) / SUMIFS(Entry!$C$6:$EP$6,Entry!$C$4:$EP$4,CX$2,Entry!$C$5:$EP$5,CX$1))</f>
        <v/>
      </c>
      <c r="CY25" s="222" t="str">
        <f aca="false">IF(OR($B25="",CY$2=""),"",SUMIFS(INDEX(Tbl_Marks,MATCH($B25,Tbl_Student_Names,0),),Entry!$A$4:$EP$4,CY$2,Entry!$A$5:$EP$5,CY$1) / SUMIFS(Entry!$C$6:$EP$6,Entry!$C$4:$EP$4,CY$2,Entry!$C$5:$EP$5,CY$1))</f>
        <v/>
      </c>
      <c r="CZ25" s="222" t="str">
        <f aca="false">IF(OR($B25="",CZ$2=""),"",SUMIFS(INDEX(Tbl_Marks,MATCH($B25,Tbl_Student_Names,0),),Entry!$A$4:$EP$4,CZ$2,Entry!$A$5:$EP$5,CZ$1) / SUMIFS(Entry!$C$6:$EP$6,Entry!$C$4:$EP$4,CZ$2,Entry!$C$5:$EP$5,CZ$1))</f>
        <v/>
      </c>
      <c r="DA25" s="222" t="str">
        <f aca="false">IF(OR($B25="",DA$2=""),"",SUMIFS(INDEX(Tbl_Marks,MATCH($B25,Tbl_Student_Names,0),),Entry!$A$4:$EP$4,DA$2,Entry!$A$5:$EP$5,DA$1) / SUMIFS(Entry!$C$6:$EP$6,Entry!$C$4:$EP$4,DA$2,Entry!$C$5:$EP$5,DA$1))</f>
        <v/>
      </c>
      <c r="DB25" s="222" t="str">
        <f aca="false">IF(OR($B25="",DB$2=""),"",SUMIFS(INDEX(Tbl_Marks,MATCH($B25,Tbl_Student_Names,0),),Entry!$A$4:$EP$4,DB$2,Entry!$A$5:$EP$5,DB$1) / SUMIFS(Entry!$C$6:$EP$6,Entry!$C$4:$EP$4,DB$2,Entry!$C$5:$EP$5,DB$1))</f>
        <v/>
      </c>
      <c r="DC25" s="222" t="str">
        <f aca="false">IF(OR($B25="",DC$2=""),"",SUMIFS(INDEX(Tbl_Marks,MATCH($B25,Tbl_Student_Names,0),),Entry!$A$4:$EP$4,DC$2,Entry!$A$5:$EP$5,DC$1) / SUMIFS(Entry!$C$6:$EP$6,Entry!$C$4:$EP$4,DC$2,Entry!$C$5:$EP$5,DC$1))</f>
        <v/>
      </c>
      <c r="DD25" s="222" t="str">
        <f aca="false">IF(OR($B25="",DD$2=""),"",SUMIFS(INDEX(Tbl_Marks,MATCH($B25,Tbl_Student_Names,0),),Entry!$A$4:$EP$4,DD$2,Entry!$A$5:$EP$5,DD$1) / SUMIFS(Entry!$C$6:$EP$6,Entry!$C$4:$EP$4,DD$2,Entry!$C$5:$EP$5,DD$1))</f>
        <v/>
      </c>
      <c r="DE25" s="222" t="str">
        <f aca="false">IF(OR($B25="",DE$2=""),"",SUMIFS(INDEX(Tbl_Marks,MATCH($B25,Tbl_Student_Names,0),),Entry!$A$4:$EP$4,DE$2,Entry!$A$5:$EP$5,DE$1) / SUMIFS(Entry!$C$6:$EP$6,Entry!$C$4:$EP$4,DE$2,Entry!$C$5:$EP$5,DE$1))</f>
        <v/>
      </c>
      <c r="DF25" s="222" t="str">
        <f aca="false">IF(OR($B25="",DF$2=""),"",SUMIFS(INDEX(Tbl_Marks,MATCH($B25,Tbl_Student_Names,0),),Entry!$A$4:$EP$4,DF$2,Entry!$A$5:$EP$5,DF$1) / SUMIFS(Entry!$C$6:$EP$6,Entry!$C$4:$EP$4,DF$2,Entry!$C$5:$EP$5,DF$1))</f>
        <v/>
      </c>
      <c r="DG25" s="222" t="str">
        <f aca="false">IF(OR($B25="",DG$2=""),"",SUMIFS(INDEX(Tbl_Marks,MATCH($B25,Tbl_Student_Names,0),),Entry!$A$4:$EP$4,DG$2,Entry!$A$5:$EP$5,DG$1) / SUMIFS(Entry!$C$6:$EP$6,Entry!$C$4:$EP$4,DG$2,Entry!$C$5:$EP$5,DG$1))</f>
        <v/>
      </c>
      <c r="DH25" s="222" t="str">
        <f aca="false">IF(OR($B25="",DH$2=""),"",SUMIFS(INDEX(Tbl_Marks,MATCH($B25,Tbl_Student_Names,0),),Entry!$A$4:$EP$4,DH$2,Entry!$A$5:$EP$5,DH$1) / SUMIFS(Entry!$C$6:$EP$6,Entry!$C$4:$EP$4,DH$2,Entry!$C$5:$EP$5,DH$1))</f>
        <v/>
      </c>
      <c r="DI25" s="222" t="str">
        <f aca="false">IF(OR($B25="",DI$2=""),"",SUMIFS(INDEX(Tbl_Marks,MATCH($B25,Tbl_Student_Names,0),),Entry!$A$4:$EP$4,DI$2,Entry!$A$5:$EP$5,DI$1) / SUMIFS(Entry!$C$6:$EP$6,Entry!$C$4:$EP$4,DI$2,Entry!$C$5:$EP$5,DI$1))</f>
        <v/>
      </c>
      <c r="DJ25" s="222" t="str">
        <f aca="false">IF(OR($B25="",DJ$2=""),"",SUMIFS(INDEX(Tbl_Marks,MATCH($B25,Tbl_Student_Names,0),),Entry!$A$4:$EP$4,DJ$2,Entry!$A$5:$EP$5,DJ$1) / SUMIFS(Entry!$C$6:$EP$6,Entry!$C$4:$EP$4,DJ$2,Entry!$C$5:$EP$5,DJ$1))</f>
        <v/>
      </c>
      <c r="DK25" s="222" t="str">
        <f aca="false">IF(OR($B25="",DK$2=""),"",SUMIFS(INDEX(Tbl_Marks,MATCH($B25,Tbl_Student_Names,0),),Entry!$A$4:$EP$4,DK$2,Entry!$A$5:$EP$5,DK$1) / SUMIFS(Entry!$C$6:$EP$6,Entry!$C$4:$EP$4,DK$2,Entry!$C$5:$EP$5,DK$1))</f>
        <v/>
      </c>
      <c r="DL25" s="222" t="str">
        <f aca="false">IF(OR($B25="",DL$2=""),"",SUMIFS(INDEX(Tbl_Marks,MATCH($B25,Tbl_Student_Names,0),),Entry!$A$4:$EP$4,DL$2,Entry!$A$5:$EP$5,DL$1) / SUMIFS(Entry!$C$6:$EP$6,Entry!$C$4:$EP$4,DL$2,Entry!$C$5:$EP$5,DL$1))</f>
        <v/>
      </c>
      <c r="DM25" s="222" t="str">
        <f aca="false">IF(OR($B25="",DM$2=""),"",SUMIFS(INDEX(Tbl_Marks,MATCH($B25,Tbl_Student_Names,0),),Entry!$A$4:$EP$4,DM$2,Entry!$A$5:$EP$5,DM$1) / SUMIFS(Entry!$C$6:$EP$6,Entry!$C$4:$EP$4,DM$2,Entry!$C$5:$EP$5,DM$1))</f>
        <v/>
      </c>
      <c r="DN25" s="222" t="str">
        <f aca="false">IF(OR($B25="",DN$2=""),"",SUMIFS(INDEX(Tbl_Marks,MATCH($B25,Tbl_Student_Names,0),),Entry!$A$4:$EP$4,DN$2,Entry!$A$5:$EP$5,DN$1) / SUMIFS(Entry!$C$6:$EP$6,Entry!$C$4:$EP$4,DN$2,Entry!$C$5:$EP$5,DN$1))</f>
        <v/>
      </c>
      <c r="DO25" s="222" t="str">
        <f aca="false">IF(OR($B25="",DO$2=""),"",SUMIFS(INDEX(Tbl_Marks,MATCH($B25,Tbl_Student_Names,0),),Entry!$A$4:$EP$4,DO$2,Entry!$A$5:$EP$5,DO$1) / SUMIFS(Entry!$C$6:$EP$6,Entry!$C$4:$EP$4,DO$2,Entry!$C$5:$EP$5,DO$1))</f>
        <v/>
      </c>
      <c r="DP25" s="222" t="str">
        <f aca="false">IF(OR($B25="",DP$2=""),"",SUMIFS(INDEX(Tbl_Marks,MATCH($B25,Tbl_Student_Names,0),),Entry!$A$4:$EP$4,DP$2,Entry!$A$5:$EP$5,DP$1) / SUMIFS(Entry!$C$6:$EP$6,Entry!$C$4:$EP$4,DP$2,Entry!$C$5:$EP$5,DP$1))</f>
        <v/>
      </c>
      <c r="DQ25" s="222" t="str">
        <f aca="false">IF(OR($B25="",DQ$2=""),"",SUMIFS(INDEX(Tbl_Marks,MATCH($B25,Tbl_Student_Names,0),),Entry!$A$4:$EP$4,DQ$2,Entry!$A$5:$EP$5,DQ$1) / SUMIFS(Entry!$C$6:$EP$6,Entry!$C$4:$EP$4,DQ$2,Entry!$C$5:$EP$5,DQ$1))</f>
        <v/>
      </c>
      <c r="DR25" s="222" t="str">
        <f aca="false">IF(OR($B25="",DR$2=""),"",SUMIFS(INDEX(Tbl_Marks,MATCH($B25,Tbl_Student_Names,0),),Entry!$A$4:$EP$4,DR$2,Entry!$A$5:$EP$5,DR$1) / SUMIFS(Entry!$C$6:$EP$6,Entry!$C$4:$EP$4,DR$2,Entry!$C$5:$EP$5,DR$1))</f>
        <v/>
      </c>
      <c r="DS25" s="222" t="str">
        <f aca="false">IF(OR($B25="",DS$2=""),"",SUMIFS(INDEX(Tbl_Marks,MATCH($B25,Tbl_Student_Names,0),),Entry!$A$4:$EP$4,DS$2,Entry!$A$5:$EP$5,DS$1) / SUMIFS(Entry!$C$6:$EP$6,Entry!$C$4:$EP$4,DS$2,Entry!$C$5:$EP$5,DS$1))</f>
        <v/>
      </c>
      <c r="DT25" s="222" t="str">
        <f aca="false">IF(OR($B25="",DT$2=""),"",SUMIFS(INDEX(Tbl_Marks,MATCH($B25,Tbl_Student_Names,0),),Entry!$A$4:$EP$4,DT$2,Entry!$A$5:$EP$5,DT$1) / SUMIFS(Entry!$C$6:$EP$6,Entry!$C$4:$EP$4,DT$2,Entry!$C$5:$EP$5,DT$1))</f>
        <v/>
      </c>
      <c r="DU25" s="222" t="str">
        <f aca="false">IF(OR($B25="",DU$2=""),"",SUMIFS(INDEX(Tbl_Marks,MATCH($B25,Tbl_Student_Names,0),),Entry!$A$4:$EP$4,DU$2,Entry!$A$5:$EP$5,DU$1) / SUMIFS(Entry!$C$6:$EP$6,Entry!$C$4:$EP$4,DU$2,Entry!$C$5:$EP$5,DU$1))</f>
        <v/>
      </c>
      <c r="DV25" s="222" t="str">
        <f aca="false">IF(OR($B25="",DV$2=""),"",SUMIFS(INDEX(Tbl_Marks,MATCH($B25,Tbl_Student_Names,0),),Entry!$A$4:$EP$4,DV$2,Entry!$A$5:$EP$5,DV$1) / SUMIFS(Entry!$C$6:$EP$6,Entry!$C$4:$EP$4,DV$2,Entry!$C$5:$EP$5,DV$1))</f>
        <v/>
      </c>
      <c r="DW25" s="222" t="str">
        <f aca="false">IF(OR($B25="",DW$2=""),"",SUMIFS(INDEX(Tbl_Marks,MATCH($B25,Tbl_Student_Names,0),),Entry!$A$4:$EP$4,DW$2,Entry!$A$5:$EP$5,DW$1) / SUMIFS(Entry!$C$6:$EP$6,Entry!$C$4:$EP$4,DW$2,Entry!$C$5:$EP$5,DW$1))</f>
        <v/>
      </c>
      <c r="DX25" s="222" t="str">
        <f aca="false">IF(OR($B25="",DX$2=""),"",SUMIFS(INDEX(Tbl_Marks,MATCH($B25,Tbl_Student_Names,0),),Entry!$A$4:$EP$4,DX$2,Entry!$A$5:$EP$5,DX$1) / SUMIFS(Entry!$C$6:$EP$6,Entry!$C$4:$EP$4,DX$2,Entry!$C$5:$EP$5,DX$1))</f>
        <v/>
      </c>
      <c r="DY25" s="222" t="str">
        <f aca="false">IF(OR($B25="",DY$2=""),"",SUMIFS(INDEX(Tbl_Marks,MATCH($B25,Tbl_Student_Names,0),),Entry!$A$4:$EP$4,DY$2,Entry!$A$5:$EP$5,DY$1) / SUMIFS(Entry!$C$6:$EP$6,Entry!$C$4:$EP$4,DY$2,Entry!$C$5:$EP$5,DY$1))</f>
        <v/>
      </c>
      <c r="DZ25" s="222" t="str">
        <f aca="false">IF(OR($B25="",DZ$2=""),"",SUMIFS(INDEX(Tbl_Marks,MATCH($B25,Tbl_Student_Names,0),),Entry!$A$4:$EP$4,DZ$2,Entry!$A$5:$EP$5,DZ$1) / SUMIFS(Entry!$C$6:$EP$6,Entry!$C$4:$EP$4,DZ$2,Entry!$C$5:$EP$5,DZ$1))</f>
        <v/>
      </c>
      <c r="EA25" s="222" t="str">
        <f aca="false">IF(OR($B25="",EA$2=""),"",SUMIFS(INDEX(Tbl_Marks,MATCH($B25,Tbl_Student_Names,0),),Entry!$A$4:$EP$4,EA$2,Entry!$A$5:$EP$5,EA$1) / SUMIFS(Entry!$C$6:$EP$6,Entry!$C$4:$EP$4,EA$2,Entry!$C$5:$EP$5,EA$1))</f>
        <v/>
      </c>
      <c r="EB25" s="222" t="str">
        <f aca="false">IF(OR($B25="",EB$2=""),"",SUMIFS(INDEX(Tbl_Marks,MATCH($B25,Tbl_Student_Names,0),),Entry!$A$4:$EP$4,EB$2,Entry!$A$5:$EP$5,EB$1) / SUMIFS(Entry!$C$6:$EP$6,Entry!$C$4:$EP$4,EB$2,Entry!$C$5:$EP$5,EB$1))</f>
        <v/>
      </c>
      <c r="EC25" s="222" t="str">
        <f aca="false">IF(OR($B25="",EC$2=""),"",SUMIFS(INDEX(Tbl_Marks,MATCH($B25,Tbl_Student_Names,0),),Entry!$A$4:$EP$4,EC$2,Entry!$A$5:$EP$5,EC$1) / SUMIFS(Entry!$C$6:$EP$6,Entry!$C$4:$EP$4,EC$2,Entry!$C$5:$EP$5,EC$1))</f>
        <v/>
      </c>
      <c r="ED25" s="222" t="str">
        <f aca="false">IF(OR($B25="",ED$2=""),"",SUMIFS(INDEX(Tbl_Marks,MATCH($B25,Tbl_Student_Names,0),),Entry!$A$4:$EP$4,ED$2,Entry!$A$5:$EP$5,ED$1) / SUMIFS(Entry!$C$6:$EP$6,Entry!$C$4:$EP$4,ED$2,Entry!$C$5:$EP$5,ED$1))</f>
        <v/>
      </c>
      <c r="EE25" s="222" t="str">
        <f aca="false">IF(OR($B25="",EE$2=""),"",SUMIFS(INDEX(Tbl_Marks,MATCH($B25,Tbl_Student_Names,0),),Entry!$A$4:$EP$4,EE$2,Entry!$A$5:$EP$5,EE$1) / SUMIFS(Entry!$C$6:$EP$6,Entry!$C$4:$EP$4,EE$2,Entry!$C$5:$EP$5,EE$1))</f>
        <v/>
      </c>
      <c r="EF25" s="222" t="str">
        <f aca="false">IF(OR($B25="",EF$2=""),"",SUMIFS(INDEX(Tbl_Marks,MATCH($B25,Tbl_Student_Names,0),),Entry!$A$4:$EP$4,EF$2,Entry!$A$5:$EP$5,EF$1) / SUMIFS(Entry!$C$6:$EP$6,Entry!$C$4:$EP$4,EF$2,Entry!$C$5:$EP$5,EF$1))</f>
        <v/>
      </c>
      <c r="EG25" s="222" t="str">
        <f aca="false">IF(OR($B25="",EG$2=""),"",SUMIFS(INDEX(Tbl_Marks,MATCH($B25,Tbl_Student_Names,0),),Entry!$A$4:$EP$4,EG$2,Entry!$A$5:$EP$5,EG$1) / SUMIFS(Entry!$C$6:$EP$6,Entry!$C$4:$EP$4,EG$2,Entry!$C$5:$EP$5,EG$1))</f>
        <v/>
      </c>
      <c r="EH25" s="222" t="str">
        <f aca="false">IF(OR($B25="",EH$2=""),"",SUMIFS(INDEX(Tbl_Marks,MATCH($B25,Tbl_Student_Names,0),),Entry!$A$4:$EP$4,EH$2,Entry!$A$5:$EP$5,EH$1) / SUMIFS(Entry!$C$6:$EP$6,Entry!$C$4:$EP$4,EH$2,Entry!$C$5:$EP$5,EH$1))</f>
        <v/>
      </c>
      <c r="EI25" s="222" t="str">
        <f aca="false">IF(OR($B25="",EI$2=""),"",SUMIFS(INDEX(Tbl_Marks,MATCH($B25,Tbl_Student_Names,0),),Entry!$A$4:$EP$4,EI$2,Entry!$A$5:$EP$5,EI$1) / SUMIFS(Entry!$C$6:$EP$6,Entry!$C$4:$EP$4,EI$2,Entry!$C$5:$EP$5,EI$1))</f>
        <v/>
      </c>
      <c r="EJ25" s="222" t="str">
        <f aca="false">IF(OR($B25="",EJ$2=""),"",SUMIFS(INDEX(Tbl_Marks,MATCH($B25,Tbl_Student_Names,0),),Entry!$A$4:$EP$4,EJ$2,Entry!$A$5:$EP$5,EJ$1) / SUMIFS(Entry!$C$6:$EP$6,Entry!$C$4:$EP$4,EJ$2,Entry!$C$5:$EP$5,EJ$1))</f>
        <v/>
      </c>
      <c r="EK25" s="222" t="str">
        <f aca="false">IF(OR($B25="",EK$2=""),"",SUMIFS(INDEX(Tbl_Marks,MATCH($B25,Tbl_Student_Names,0),),Entry!$A$4:$EP$4,EK$2,Entry!$A$5:$EP$5,EK$1) / SUMIFS(Entry!$C$6:$EP$6,Entry!$C$4:$EP$4,EK$2,Entry!$C$5:$EP$5,EK$1))</f>
        <v/>
      </c>
      <c r="EL25" s="222" t="str">
        <f aca="false">IF(OR($B25="",EL$2=""),"",SUMIFS(INDEX(Tbl_Marks,MATCH($B25,Tbl_Student_Names,0),),Entry!$A$4:$EP$4,EL$2,Entry!$A$5:$EP$5,EL$1) / SUMIFS(Entry!$C$6:$EP$6,Entry!$C$4:$EP$4,EL$2,Entry!$C$5:$EP$5,EL$1))</f>
        <v/>
      </c>
      <c r="EM25" s="222" t="str">
        <f aca="false">IF(OR($B25="",EM$2=""),"",SUMIFS(INDEX(Tbl_Marks,MATCH($B25,Tbl_Student_Names,0),),Entry!$A$4:$EP$4,EM$2,Entry!$A$5:$EP$5,EM$1) / SUMIFS(Entry!$C$6:$EP$6,Entry!$C$4:$EP$4,EM$2,Entry!$C$5:$EP$5,EM$1))</f>
        <v/>
      </c>
      <c r="EN25" s="222" t="str">
        <f aca="false">IF(OR($B25="",EN$2=""),"",SUMIFS(INDEX(Tbl_Marks,MATCH($B25,Tbl_Student_Names,0),),Entry!$A$4:$EP$4,EN$2,Entry!$A$5:$EP$5,EN$1) / SUMIFS(Entry!$C$6:$EP$6,Entry!$C$4:$EP$4,EN$2,Entry!$C$5:$EP$5,EN$1))</f>
        <v/>
      </c>
      <c r="EO25" s="222" t="str">
        <f aca="false">IF(OR($B25="",EO$2=""),"",SUMIFS(INDEX(Tbl_Marks,MATCH($B25,Tbl_Student_Names,0),),Entry!$A$4:$EP$4,EO$2,Entry!$A$5:$EP$5,EO$1) / SUMIFS(Entry!$C$6:$EP$6,Entry!$C$4:$EP$4,EO$2,Entry!$C$5:$EP$5,EO$1))</f>
        <v/>
      </c>
      <c r="EP25" s="222" t="str">
        <f aca="false">IF(OR($B25="",EP$2=""),"",SUMIFS(INDEX(Tbl_Marks,MATCH($B25,Tbl_Student_Names,0),),Entry!$A$4:$EP$4,EP$2,Entry!$A$5:$EP$5,EP$1) / SUMIFS(Entry!$C$6:$EP$6,Entry!$C$4:$EP$4,EP$2,Entry!$C$5:$EP$5,EP$1))</f>
        <v/>
      </c>
      <c r="EQ25" s="222" t="str">
        <f aca="false">IF(OR($B25="",EQ$2=""),"",SUMIFS(INDEX(Tbl_Marks,MATCH($B25,Tbl_Student_Names,0),),Entry!$A$4:$EP$4,EQ$2,Entry!$A$5:$EP$5,EQ$1) / SUMIFS(Entry!$C$6:$EP$6,Entry!$C$4:$EP$4,EQ$2,Entry!$C$5:$EP$5,EQ$1))</f>
        <v/>
      </c>
      <c r="ER25" s="222" t="str">
        <f aca="false">IF(OR($B25="",ER$2=""),"",SUMIFS(INDEX(Tbl_Marks,MATCH($B25,Tbl_Student_Names,0),),Entry!$A$4:$EP$4,ER$2,Entry!$A$5:$EP$5,ER$1) / SUMIFS(Entry!$C$6:$EP$6,Entry!$C$4:$EP$4,ER$2,Entry!$C$5:$EP$5,ER$1))</f>
        <v/>
      </c>
      <c r="ES25" s="222" t="str">
        <f aca="false">IF(OR($B25="",ES$2=""),"",SUMIFS(INDEX(Tbl_Marks,MATCH($B25,Tbl_Student_Names,0),),Entry!$A$4:$EP$4,ES$2,Entry!$A$5:$EP$5,ES$1) / SUMIFS(Entry!$C$6:$EP$6,Entry!$C$4:$EP$4,ES$2,Entry!$C$5:$EP$5,ES$1))</f>
        <v/>
      </c>
      <c r="ET25" s="222" t="str">
        <f aca="false">IF(OR($B25="",ET$2=""),"",SUMIFS(INDEX(Tbl_Marks,MATCH($B25,Tbl_Student_Names,0),),Entry!$A$4:$EP$4,ET$2,Entry!$A$5:$EP$5,ET$1) / SUMIFS(Entry!$C$6:$EP$6,Entry!$C$4:$EP$4,ET$2,Entry!$C$5:$EP$5,ET$1))</f>
        <v/>
      </c>
      <c r="EU25" s="222" t="str">
        <f aca="false">IF(OR($B25="",EU$2=""),"",SUMIFS(INDEX(Tbl_Marks,MATCH($B25,Tbl_Student_Names,0),),Entry!$A$4:$EP$4,EU$2,Entry!$A$5:$EP$5,EU$1) / SUMIFS(Entry!$C$6:$EP$6,Entry!$C$4:$EP$4,EU$2,Entry!$C$5:$EP$5,EU$1))</f>
        <v/>
      </c>
      <c r="EV25" s="222" t="str">
        <f aca="false">IF(OR($B25="",EV$2=""),"",SUMIFS(INDEX(Tbl_Marks,MATCH($B25,Tbl_Student_Names,0),),Entry!$A$4:$EP$4,EV$2,Entry!$A$5:$EP$5,EV$1) / SUMIFS(Entry!$C$6:$EP$6,Entry!$C$4:$EP$4,EV$2,Entry!$C$5:$EP$5,EV$1))</f>
        <v/>
      </c>
      <c r="EW25" s="222" t="str">
        <f aca="false">IF(OR($B25="",EW$2=""),"",SUMIFS(INDEX(Tbl_Marks,MATCH($B25,Tbl_Student_Names,0),),Entry!$A$4:$EP$4,EW$2,Entry!$A$5:$EP$5,EW$1) / SUMIFS(Entry!$C$6:$EP$6,Entry!$C$4:$EP$4,EW$2,Entry!$C$5:$EP$5,EW$1))</f>
        <v/>
      </c>
      <c r="EX25" s="222" t="str">
        <f aca="false">IF(OR($B25="",EX$2=""),"",SUMIFS(INDEX(Tbl_Marks,MATCH($B25,Tbl_Student_Names,0),),Entry!$A$4:$EP$4,EX$2,Entry!$A$5:$EP$5,EX$1) / SUMIFS(Entry!$C$6:$EP$6,Entry!$C$4:$EP$4,EX$2,Entry!$C$5:$EP$5,EX$1))</f>
        <v/>
      </c>
      <c r="EY25" s="222" t="str">
        <f aca="false">IF(OR($B25="",EY$2=""),"",SUMIFS(INDEX(Tbl_Marks,MATCH($B25,Tbl_Student_Names,0),),Entry!$A$4:$EP$4,EY$2,Entry!$A$5:$EP$5,EY$1) / SUMIFS(Entry!$C$6:$EP$6,Entry!$C$4:$EP$4,EY$2,Entry!$C$5:$EP$5,EY$1))</f>
        <v/>
      </c>
      <c r="EZ25" s="222" t="str">
        <f aca="false">IF(OR($B25="",EZ$2=""),"",SUMIFS(INDEX(Tbl_Marks,MATCH($B25,Tbl_Student_Names,0),),Entry!$A$4:$EP$4,EZ$2,Entry!$A$5:$EP$5,EZ$1) / SUMIFS(Entry!$C$6:$EP$6,Entry!$C$4:$EP$4,EZ$2,Entry!$C$5:$EP$5,EZ$1))</f>
        <v/>
      </c>
      <c r="FA25" s="222" t="str">
        <f aca="false">IF(OR($B25="",FA$2=""),"",SUMIFS(INDEX(Tbl_Marks,MATCH($B25,Tbl_Student_Names,0),),Entry!$A$4:$EP$4,FA$2,Entry!$A$5:$EP$5,FA$1) / SUMIFS(Entry!$C$6:$EP$6,Entry!$C$4:$EP$4,FA$2,Entry!$C$5:$EP$5,FA$1))</f>
        <v/>
      </c>
      <c r="FB25" s="222" t="str">
        <f aca="false">IF(OR($B25="",FB$2=""),"",SUMIFS(INDEX(Tbl_Marks,MATCH($B25,Tbl_Student_Names,0),),Entry!$A$4:$EP$4,FB$2,Entry!$A$5:$EP$5,FB$1) / SUMIFS(Entry!$C$6:$EP$6,Entry!$C$4:$EP$4,FB$2,Entry!$C$5:$EP$5,FB$1))</f>
        <v/>
      </c>
      <c r="FC25" s="222" t="str">
        <f aca="false">IF(OR($B25="",FC$2=""),"",SUMIFS(INDEX(Tbl_Marks,MATCH($B25,Tbl_Student_Names,0),),Entry!$A$4:$EP$4,FC$2,Entry!$A$5:$EP$5,FC$1) / SUMIFS(Entry!$C$6:$EP$6,Entry!$C$4:$EP$4,FC$2,Entry!$C$5:$EP$5,FC$1))</f>
        <v/>
      </c>
      <c r="FD25" s="222" t="str">
        <f aca="false">IF(OR($B25="",FD$2=""),"",SUMIFS(INDEX(Tbl_Marks,MATCH($B25,Tbl_Student_Names,0),),Entry!$A$4:$EP$4,FD$2,Entry!$A$5:$EP$5,FD$1) / SUMIFS(Entry!$C$6:$EP$6,Entry!$C$4:$EP$4,FD$2,Entry!$C$5:$EP$5,FD$1))</f>
        <v/>
      </c>
      <c r="FE25" s="222" t="str">
        <f aca="false">IF(OR($B25="",FE$2=""),"",SUMIFS(INDEX(Tbl_Marks,MATCH($B25,Tbl_Student_Names,0),),Entry!$A$4:$EP$4,FE$2,Entry!$A$5:$EP$5,FE$1) / SUMIFS(Entry!$C$6:$EP$6,Entry!$C$4:$EP$4,FE$2,Entry!$C$5:$EP$5,FE$1))</f>
        <v/>
      </c>
      <c r="FF25" s="222" t="str">
        <f aca="false">IF(OR($B25="",FF$2=""),"",SUMIFS(INDEX(Tbl_Marks,MATCH($B25,Tbl_Student_Names,0),),Entry!$A$4:$EP$4,FF$2,Entry!$A$5:$EP$5,FF$1) / SUMIFS(Entry!$C$6:$EP$6,Entry!$C$4:$EP$4,FF$2,Entry!$C$5:$EP$5,FF$1))</f>
        <v/>
      </c>
      <c r="FG25" s="222" t="str">
        <f aca="false">IF(OR($B25="",FG$2=""),"",SUMIFS(INDEX(Tbl_Marks,MATCH($B25,Tbl_Student_Names,0),),Entry!$A$4:$EP$4,FG$2,Entry!$A$5:$EP$5,FG$1) / SUMIFS(Entry!$C$6:$EP$6,Entry!$C$4:$EP$4,FG$2,Entry!$C$5:$EP$5,FG$1))</f>
        <v/>
      </c>
      <c r="FH25" s="222" t="str">
        <f aca="false">IF(OR($B25="",FH$2=""),"",SUMIFS(INDEX(Tbl_Marks,MATCH($B25,Tbl_Student_Names,0),),Entry!$A$4:$EP$4,FH$2,Entry!$A$5:$EP$5,FH$1) / SUMIFS(Entry!$C$6:$EP$6,Entry!$C$4:$EP$4,FH$2,Entry!$C$5:$EP$5,FH$1))</f>
        <v/>
      </c>
      <c r="FI25" s="222" t="str">
        <f aca="false">IF(OR($B25="",FI$2=""),"",SUMIFS(INDEX(Tbl_Marks,MATCH($B25,Tbl_Student_Names,0),),Entry!$A$4:$EP$4,FI$2,Entry!$A$5:$EP$5,FI$1) / SUMIFS(Entry!$C$6:$EP$6,Entry!$C$4:$EP$4,FI$2,Entry!$C$5:$EP$5,FI$1))</f>
        <v/>
      </c>
      <c r="FJ25" s="222" t="str">
        <f aca="false">IF(OR($B25="",FJ$2=""),"",SUMIFS(INDEX(Tbl_Marks,MATCH($B25,Tbl_Student_Names,0),),Entry!$A$4:$EP$4,FJ$2,Entry!$A$5:$EP$5,FJ$1) / SUMIFS(Entry!$C$6:$EP$6,Entry!$C$4:$EP$4,FJ$2,Entry!$C$5:$EP$5,FJ$1))</f>
        <v/>
      </c>
      <c r="FK25" s="222" t="str">
        <f aca="false">IF(OR($B25="",FK$2=""),"",SUMIFS(INDEX(Tbl_Marks,MATCH($B25,Tbl_Student_Names,0),),Entry!$A$4:$EP$4,FK$2,Entry!$A$5:$EP$5,FK$1) / SUMIFS(Entry!$C$6:$EP$6,Entry!$C$4:$EP$4,FK$2,Entry!$C$5:$EP$5,FK$1))</f>
        <v/>
      </c>
      <c r="FL25" s="222" t="str">
        <f aca="false">IF(OR($B25="",FL$2=""),"",SUMIFS(INDEX(Tbl_Marks,MATCH($B25,Tbl_Student_Names,0),),Entry!$A$4:$EP$4,FL$2,Entry!$A$5:$EP$5,FL$1) / SUMIFS(Entry!$C$6:$EP$6,Entry!$C$4:$EP$4,FL$2,Entry!$C$5:$EP$5,FL$1))</f>
        <v/>
      </c>
      <c r="FM25" s="222" t="str">
        <f aca="false">IF(OR($B25="",FM$2=""),"",SUMIFS(INDEX(Tbl_Marks,MATCH($B25,Tbl_Student_Names,0),),Entry!$A$4:$EP$4,FM$2,Entry!$A$5:$EP$5,FM$1) / SUMIFS(Entry!$C$6:$EP$6,Entry!$C$4:$EP$4,FM$2,Entry!$C$5:$EP$5,FM$1))</f>
        <v/>
      </c>
      <c r="FN25" s="222" t="str">
        <f aca="false">IF(OR($B25="",FN$2=""),"",SUMIFS(INDEX(Tbl_Marks,MATCH($B25,Tbl_Student_Names,0),),Entry!$A$4:$EP$4,FN$2,Entry!$A$5:$EP$5,FN$1) / SUMIFS(Entry!$C$6:$EP$6,Entry!$C$4:$EP$4,FN$2,Entry!$C$5:$EP$5,FN$1))</f>
        <v/>
      </c>
      <c r="FO25" s="222" t="str">
        <f aca="false">IF(OR($B25="",FO$2=""),"",SUMIFS(INDEX(Tbl_Marks,MATCH($B25,Tbl_Student_Names,0),),Entry!$A$4:$EP$4,FO$2,Entry!$A$5:$EP$5,FO$1) / SUMIFS(Entry!$C$6:$EP$6,Entry!$C$4:$EP$4,FO$2,Entry!$C$5:$EP$5,FO$1))</f>
        <v/>
      </c>
      <c r="FP25" s="222" t="str">
        <f aca="false">IF(OR($B25="",FP$2=""),"",SUMIFS(INDEX(Tbl_Marks,MATCH($B25,Tbl_Student_Names,0),),Entry!$A$4:$EP$4,FP$2,Entry!$A$5:$EP$5,FP$1) / SUMIFS(Entry!$C$6:$EP$6,Entry!$C$4:$EP$4,FP$2,Entry!$C$5:$EP$5,FP$1))</f>
        <v/>
      </c>
      <c r="FQ25" s="222" t="str">
        <f aca="false">IF(OR($B25="",FQ$2=""),"",SUMIFS(INDEX(Tbl_Marks,MATCH($B25,Tbl_Student_Names,0),),Entry!$A$4:$EP$4,FQ$2,Entry!$A$5:$EP$5,FQ$1) / SUMIFS(Entry!$C$6:$EP$6,Entry!$C$4:$EP$4,FQ$2,Entry!$C$5:$EP$5,FQ$1))</f>
        <v/>
      </c>
      <c r="FR25" s="222" t="str">
        <f aca="false">IF(OR($B25="",FR$2=""),"",SUMIFS(INDEX(Tbl_Marks,MATCH($B25,Tbl_Student_Names,0),),Entry!$A$4:$EP$4,FR$2,Entry!$A$5:$EP$5,FR$1) / SUMIFS(Entry!$C$6:$EP$6,Entry!$C$4:$EP$4,FR$2,Entry!$C$5:$EP$5,FR$1))</f>
        <v/>
      </c>
      <c r="FS25" s="222" t="str">
        <f aca="false">IF(OR($B25="",FS$2=""),"",SUMIFS(INDEX(Tbl_Marks,MATCH($B25,Tbl_Student_Names,0),),Entry!$A$4:$EP$4,FS$2,Entry!$A$5:$EP$5,FS$1) / SUMIFS(Entry!$C$6:$EP$6,Entry!$C$4:$EP$4,FS$2,Entry!$C$5:$EP$5,FS$1))</f>
        <v/>
      </c>
      <c r="FT25" s="222" t="str">
        <f aca="false">IF(OR($B25="",FT$2=""),"",SUMIFS(INDEX(Tbl_Marks,MATCH($B25,Tbl_Student_Names,0),),Entry!$A$4:$EP$4,FT$2,Entry!$A$5:$EP$5,FT$1) / SUMIFS(Entry!$C$6:$EP$6,Entry!$C$4:$EP$4,FT$2,Entry!$C$5:$EP$5,FT$1))</f>
        <v/>
      </c>
      <c r="FU25" s="222" t="str">
        <f aca="false">IF(OR($B25="",FU$2=""),"",SUMIFS(INDEX(Tbl_Marks,MATCH($B25,Tbl_Student_Names,0),),Entry!$A$4:$EP$4,FU$2,Entry!$A$5:$EP$5,FU$1) / SUMIFS(Entry!$C$6:$EP$6,Entry!$C$4:$EP$4,FU$2,Entry!$C$5:$EP$5,FU$1))</f>
        <v/>
      </c>
      <c r="FV25" s="222" t="str">
        <f aca="false">IF(OR($B25="",FV$2=""),"",SUMIFS(INDEX(Tbl_Marks,MATCH($B25,Tbl_Student_Names,0),),Entry!$A$4:$EP$4,FV$2,Entry!$A$5:$EP$5,FV$1) / SUMIFS(Entry!$C$6:$EP$6,Entry!$C$4:$EP$4,FV$2,Entry!$C$5:$EP$5,FV$1))</f>
        <v/>
      </c>
      <c r="FW25" s="222" t="str">
        <f aca="false">IF(OR($B25="",FW$2=""),"",SUMIFS(INDEX(Tbl_Marks,MATCH($B25,Tbl_Student_Names,0),),Entry!$A$4:$EP$4,FW$2,Entry!$A$5:$EP$5,FW$1) / SUMIFS(Entry!$C$6:$EP$6,Entry!$C$4:$EP$4,FW$2,Entry!$C$5:$EP$5,FW$1))</f>
        <v/>
      </c>
      <c r="FX25" s="222" t="str">
        <f aca="false">IF(OR($B25="",FX$2=""),"",SUMIFS(INDEX(Tbl_Marks,MATCH($B25,Tbl_Student_Names,0),),Entry!$A$4:$EP$4,FX$2,Entry!$A$5:$EP$5,FX$1) / SUMIFS(Entry!$C$6:$EP$6,Entry!$C$4:$EP$4,FX$2,Entry!$C$5:$EP$5,FX$1))</f>
        <v/>
      </c>
      <c r="FY25" s="222" t="str">
        <f aca="false">IF(OR($B25="",FY$2=""),"",SUMIFS(INDEX(Tbl_Marks,MATCH($B25,Tbl_Student_Names,0),),Entry!$A$4:$EP$4,FY$2,Entry!$A$5:$EP$5,FY$1) / SUMIFS(Entry!$C$6:$EP$6,Entry!$C$4:$EP$4,FY$2,Entry!$C$5:$EP$5,FY$1))</f>
        <v/>
      </c>
      <c r="FZ25" s="222" t="str">
        <f aca="false">IF(OR($B25="",FZ$2=""),"",SUMIFS(INDEX(Tbl_Marks,MATCH($B25,Tbl_Student_Names,0),),Entry!$A$4:$EP$4,FZ$2,Entry!$A$5:$EP$5,FZ$1) / SUMIFS(Entry!$C$6:$EP$6,Entry!$C$4:$EP$4,FZ$2,Entry!$C$5:$EP$5,FZ$1))</f>
        <v/>
      </c>
      <c r="GA25" s="222" t="str">
        <f aca="false">IF(OR($B25="",GA$2=""),"",SUMIFS(INDEX(Tbl_Marks,MATCH($B25,Tbl_Student_Names,0),),Entry!$A$4:$EP$4,GA$2,Entry!$A$5:$EP$5,GA$1) / SUMIFS(Entry!$C$6:$EP$6,Entry!$C$4:$EP$4,GA$2,Entry!$C$5:$EP$5,GA$1))</f>
        <v/>
      </c>
      <c r="GB25" s="222" t="str">
        <f aca="false">IF(OR($B25="",GB$2=""),"",SUMIFS(INDEX(Tbl_Marks,MATCH($B25,Tbl_Student_Names,0),),Entry!$A$4:$EP$4,GB$2,Entry!$A$5:$EP$5,GB$1) / SUMIFS(Entry!$C$6:$EP$6,Entry!$C$4:$EP$4,GB$2,Entry!$C$5:$EP$5,GB$1))</f>
        <v/>
      </c>
      <c r="GC25" s="222" t="str">
        <f aca="false">IF(OR($B25="",GC$2=""),"",SUMIFS(INDEX(Tbl_Marks,MATCH($B25,Tbl_Student_Names,0),),Entry!$A$4:$EP$4,GC$2,Entry!$A$5:$EP$5,GC$1) / SUMIFS(Entry!$C$6:$EP$6,Entry!$C$4:$EP$4,GC$2,Entry!$C$5:$EP$5,GC$1))</f>
        <v/>
      </c>
      <c r="GD25" s="222" t="str">
        <f aca="false">IF(OR($B25="",GD$2=""),"",SUMIFS(INDEX(Tbl_Marks,MATCH($B25,Tbl_Student_Names,0),),Entry!$A$4:$EP$4,GD$2,Entry!$A$5:$EP$5,GD$1) / SUMIFS(Entry!$C$6:$EP$6,Entry!$C$4:$EP$4,GD$2,Entry!$C$5:$EP$5,GD$1))</f>
        <v/>
      </c>
      <c r="GE25" s="222" t="str">
        <f aca="false">IF(OR($B25="",GE$2=""),"",SUMIFS(INDEX(Tbl_Marks,MATCH($B25,Tbl_Student_Names,0),),Entry!$A$4:$EP$4,GE$2,Entry!$A$5:$EP$5,GE$1) / SUMIFS(Entry!$C$6:$EP$6,Entry!$C$4:$EP$4,GE$2,Entry!$C$5:$EP$5,GE$1))</f>
        <v/>
      </c>
      <c r="GF25" s="222" t="str">
        <f aca="false">IF(OR($B25="",GF$2=""),"",SUMIFS(INDEX(Tbl_Marks,MATCH($B25,Tbl_Student_Names,0),),Entry!$A$4:$EP$4,GF$2,Entry!$A$5:$EP$5,GF$1) / SUMIFS(Entry!$C$6:$EP$6,Entry!$C$4:$EP$4,GF$2,Entry!$C$5:$EP$5,GF$1))</f>
        <v/>
      </c>
      <c r="GG25" s="222" t="str">
        <f aca="false">IF(OR($B25="",GG$2=""),"",SUMIFS(INDEX(Tbl_Marks,MATCH($B25,Tbl_Student_Names,0),),Entry!$A$4:$EP$4,GG$2,Entry!$A$5:$EP$5,GG$1) / SUMIFS(Entry!$C$6:$EP$6,Entry!$C$4:$EP$4,GG$2,Entry!$C$5:$EP$5,GG$1))</f>
        <v/>
      </c>
      <c r="GH25" s="222" t="str">
        <f aca="false">IF(OR($B25="",GH$2=""),"",SUMIFS(INDEX(Tbl_Marks,MATCH($B25,Tbl_Student_Names,0),),Entry!$A$4:$EP$4,GH$2,Entry!$A$5:$EP$5,GH$1) / SUMIFS(Entry!$C$6:$EP$6,Entry!$C$4:$EP$4,GH$2,Entry!$C$5:$EP$5,GH$1))</f>
        <v/>
      </c>
      <c r="GI25" s="222" t="str">
        <f aca="false">IF(OR($B25="",GI$2=""),"",SUMIFS(INDEX(Tbl_Marks,MATCH($B25,Tbl_Student_Names,0),),Entry!$A$4:$EP$4,GI$2,Entry!$A$5:$EP$5,GI$1) / SUMIFS(Entry!$C$6:$EP$6,Entry!$C$4:$EP$4,GI$2,Entry!$C$5:$EP$5,GI$1))</f>
        <v/>
      </c>
      <c r="GJ25" s="222" t="str">
        <f aca="false">IF(OR($B25="",GJ$2=""),"",SUMIFS(INDEX(Tbl_Marks,MATCH($B25,Tbl_Student_Names,0),),Entry!$A$4:$EP$4,GJ$2,Entry!$A$5:$EP$5,GJ$1) / SUMIFS(Entry!$C$6:$EP$6,Entry!$C$4:$EP$4,GJ$2,Entry!$C$5:$EP$5,GJ$1))</f>
        <v/>
      </c>
      <c r="GK25" s="222" t="str">
        <f aca="false">IF(OR($B25="",GK$2=""),"",SUMIFS(INDEX(Tbl_Marks,MATCH($B25,Tbl_Student_Names,0),),Entry!$A$4:$EP$4,GK$2,Entry!$A$5:$EP$5,GK$1) / SUMIFS(Entry!$C$6:$EP$6,Entry!$C$4:$EP$4,GK$2,Entry!$C$5:$EP$5,GK$1))</f>
        <v/>
      </c>
      <c r="GL25" s="222" t="str">
        <f aca="false">IF(OR($B25="",GL$2=""),"",SUMIFS(INDEX(Tbl_Marks,MATCH($B25,Tbl_Student_Names,0),),Entry!$A$4:$EP$4,GL$2,Entry!$A$5:$EP$5,GL$1) / SUMIFS(Entry!$C$6:$EP$6,Entry!$C$4:$EP$4,GL$2,Entry!$C$5:$EP$5,GL$1))</f>
        <v/>
      </c>
      <c r="GM25" s="222" t="str">
        <f aca="false">IF(OR($B25="",GM$2=""),"",SUMIFS(INDEX(Tbl_Marks,MATCH($B25,Tbl_Student_Names,0),),Entry!$A$4:$EP$4,GM$2,Entry!$A$5:$EP$5,GM$1) / SUMIFS(Entry!$C$6:$EP$6,Entry!$C$4:$EP$4,GM$2,Entry!$C$5:$EP$5,GM$1))</f>
        <v/>
      </c>
      <c r="GN25" s="222" t="str">
        <f aca="false">IF(OR($B25="",GN$2=""),"",SUMIFS(INDEX(Tbl_Marks,MATCH($B25,Tbl_Student_Names,0),),Entry!$A$4:$EP$4,GN$2,Entry!$A$5:$EP$5,GN$1) / SUMIFS(Entry!$C$6:$EP$6,Entry!$C$4:$EP$4,GN$2,Entry!$C$5:$EP$5,GN$1))</f>
        <v/>
      </c>
      <c r="GO25" s="222" t="str">
        <f aca="false">IF(OR($B25="",GO$2=""),"",SUMIFS(INDEX(Tbl_Marks,MATCH($B25,Tbl_Student_Names,0),),Entry!$A$4:$EP$4,GO$2,Entry!$A$5:$EP$5,GO$1) / SUMIFS(Entry!$C$6:$EP$6,Entry!$C$4:$EP$4,GO$2,Entry!$C$5:$EP$5,GO$1))</f>
        <v/>
      </c>
      <c r="GP25" s="222" t="str">
        <f aca="false">IF(OR($B25="",GP$2=""),"",SUMIFS(INDEX(Tbl_Marks,MATCH($B25,Tbl_Student_Names,0),),Entry!$A$4:$EP$4,GP$2,Entry!$A$5:$EP$5,GP$1) / SUMIFS(Entry!$C$6:$EP$6,Entry!$C$4:$EP$4,GP$2,Entry!$C$5:$EP$5,GP$1))</f>
        <v/>
      </c>
      <c r="GQ25" s="223" t="str">
        <f aca="false" t="array" ref="GQ25:GQ25">IF(OR(GQ$1="",$B25=""),"",SUMPRODUCT(TRANSPOSE($BC25:$BN25),(Settings!$D$19:$D$30)))</f>
        <v/>
      </c>
      <c r="GR25" s="223" t="str">
        <f aca="false" t="array" ref="GR25:GR25">IF(OR(GR$1="",$B25=""),"",SUMPRODUCT(TRANSPOSE($BO25:$BZ25),(Settings!$D$19:$D$30)))</f>
        <v/>
      </c>
      <c r="GS25" s="223" t="str">
        <f aca="false" t="array" ref="GS25:GS25">IF(OR(GS$1="",$B25=""),"",SUMPRODUCT(TRANSPOSE($CA25:$CL25),(Settings!$D$19:$D$30)))</f>
        <v/>
      </c>
      <c r="GT25" s="223" t="str">
        <f aca="false" t="array" ref="GT25:GT25">IF(OR(GT$1="",$B25=""),"",SUMPRODUCT(TRANSPOSE($CM25:$CX25),(Settings!$D$19:$D$30)))</f>
        <v/>
      </c>
      <c r="GU25" s="223" t="str">
        <f aca="false" t="array" ref="GU25:GU25">IF(OR(GU$1="",$B25=""),"",SUMPRODUCT(TRANSPOSE($CY25:$DJ25),(Settings!$D$19:$D$30)))</f>
        <v/>
      </c>
      <c r="GV25" s="223" t="str">
        <f aca="false" t="array" ref="GV25:GV25">IF(OR(GV$1="",$B25=""),"",SUMPRODUCT(TRANSPOSE($DK25:$DV25),(Settings!$D$19:$D$30)))</f>
        <v/>
      </c>
      <c r="GW25" s="223" t="str">
        <f aca="false" t="array" ref="GW25:GW25">IF(OR(GW$1="",$B25=""),"",SUMPRODUCT(TRANSPOSE($DW25:$EH25),(Settings!$D$19:$D$30)))</f>
        <v/>
      </c>
      <c r="GX25" s="223" t="str">
        <f aca="false" t="array" ref="GX25:GX25">IF(OR(GX$1="",$B25=""),"",SUMPRODUCT(TRANSPOSE($EI25:$ET25),(Settings!$D$19:$D$30)))</f>
        <v/>
      </c>
      <c r="GY25" s="223" t="str">
        <f aca="false" t="array" ref="GY25:GY25">IF(OR(GY$1="",$B25=""),"",SUMPRODUCT(TRANSPOSE($EU25:$FF25),(Settings!$D$19:$D$30)))</f>
        <v/>
      </c>
      <c r="GZ25" s="223" t="str">
        <f aca="false" t="array" ref="GZ25:GZ25">IF(OR(GZ$1="",$B25=""),"",SUMPRODUCT(TRANSPOSE($FG25:$FR25),(Settings!$D$19:$D$30)))</f>
        <v/>
      </c>
      <c r="HA25" s="223" t="str">
        <f aca="false" t="array" ref="HA25:HA25">IF(OR(HA$1="",$B25=""),"",SUMPRODUCT(TRANSPOSE($FS25:$GD25),(Settings!$D$19:$D$30)))</f>
        <v/>
      </c>
      <c r="HB25" s="224" t="str">
        <f aca="false" t="array" ref="HB25:HB25">IF(OR(HB$1="",$B25=""),"",SUMPRODUCT(TRANSPOSE($GE25:$GP25),(Settings!$D$19:$D$30)))</f>
        <v/>
      </c>
      <c r="HC25" s="225"/>
      <c r="HD25" s="222" t="str">
        <f aca="false">IF(OR(HD$2="",$B25=""),"",SUMIFS(INDEX(Tbl_Marks,MATCH($B25,Tbl_Student_Names,0),),Entry!$A$4:$EP$4,HD$2) / SUMIFS(Entry!$C$6:$EP$6,Entry!$C$4:$EP$4,HD$2))</f>
        <v/>
      </c>
      <c r="HE25" s="222" t="str">
        <f aca="false">IF(OR(HE$2="",$B25=""),"",SUMIFS(INDEX(Tbl_Marks,MATCH($B25,Tbl_Student_Names,0),),Entry!$A$4:$EP$4,HE$2) / SUMIFS(Entry!$C$6:$EP$6,Entry!$C$4:$EP$4,HE$2))</f>
        <v/>
      </c>
      <c r="HF25" s="222" t="str">
        <f aca="false">IF(OR(HF$2="",$B25=""),"",SUMIFS(INDEX(Tbl_Marks,MATCH($B25,Tbl_Student_Names,0),),Entry!$A$4:$EP$4,HF$2) / SUMIFS(Entry!$C$6:$EP$6,Entry!$C$4:$EP$4,HF$2))</f>
        <v/>
      </c>
      <c r="HG25" s="222" t="str">
        <f aca="false">IF(OR(HG$2="",$B25=""),"",SUMIFS(INDEX(Tbl_Marks,MATCH($B25,Tbl_Student_Names,0),),Entry!$A$4:$EP$4,HG$2) / SUMIFS(Entry!$C$6:$EP$6,Entry!$C$4:$EP$4,HG$2))</f>
        <v/>
      </c>
      <c r="HH25" s="222" t="str">
        <f aca="false">IF(OR(HH$2="",$B25=""),"",SUMIFS(INDEX(Tbl_Marks,MATCH($B25,Tbl_Student_Names,0),),Entry!$A$4:$EP$4,HH$2) / SUMIFS(Entry!$C$6:$EP$6,Entry!$C$4:$EP$4,HH$2))</f>
        <v/>
      </c>
      <c r="HI25" s="222" t="str">
        <f aca="false">IF(OR(HI$2="",$B25=""),"",SUMIFS(INDEX(Tbl_Marks,MATCH($B25,Tbl_Student_Names,0),),Entry!$A$4:$EP$4,HI$2) / SUMIFS(Entry!$C$6:$EP$6,Entry!$C$4:$EP$4,HI$2))</f>
        <v/>
      </c>
      <c r="HJ25" s="222" t="str">
        <f aca="false">IF(OR(HJ$2="",$B25=""),"",SUMIFS(INDEX(Tbl_Marks,MATCH($B25,Tbl_Student_Names,0),),Entry!$A$4:$EP$4,HJ$2) / SUMIFS(Entry!$C$6:$EP$6,Entry!$C$4:$EP$4,HJ$2))</f>
        <v/>
      </c>
      <c r="HK25" s="222" t="str">
        <f aca="false">IF(OR(HK$2="",$B25=""),"",SUMIFS(INDEX(Tbl_Marks,MATCH($B25,Tbl_Student_Names,0),),Entry!$A$4:$EP$4,HK$2) / SUMIFS(Entry!$C$6:$EP$6,Entry!$C$4:$EP$4,HK$2))</f>
        <v/>
      </c>
      <c r="HL25" s="222" t="str">
        <f aca="false">IF(OR(HL$2="",$B25=""),"",SUMIFS(INDEX(Tbl_Marks,MATCH($B25,Tbl_Student_Names,0),),Entry!$A$4:$EP$4,HL$2) / SUMIFS(Entry!$C$6:$EP$6,Entry!$C$4:$EP$4,HL$2))</f>
        <v/>
      </c>
      <c r="HM25" s="222" t="str">
        <f aca="false">IF(OR(HM$2="",$B25=""),"",SUMIFS(INDEX(Tbl_Marks,MATCH($B25,Tbl_Student_Names,0),),Entry!$A$4:$EP$4,HM$2) / SUMIFS(Entry!$C$6:$EP$6,Entry!$C$4:$EP$4,HM$2))</f>
        <v/>
      </c>
      <c r="HN25" s="222" t="str">
        <f aca="false">IF(OR(HN$2="",$B25=""),"",SUMIFS(INDEX(Tbl_Marks,MATCH($B25,Tbl_Student_Names,0),),Entry!$A$4:$EP$4,HN$2) / SUMIFS(Entry!$C$6:$EP$6,Entry!$C$4:$EP$4,HN$2))</f>
        <v/>
      </c>
      <c r="HO25" s="222" t="str">
        <f aca="false">IF(OR(HO$2="",$B25=""),"",SUMIFS(INDEX(Tbl_Marks,MATCH($B25,Tbl_Student_Names,0),),Entry!$A$4:$EP$4,HO$2) / SUMIFS(Entry!$C$6:$EP$6,Entry!$C$4:$EP$4,HO$2))</f>
        <v/>
      </c>
      <c r="HP25" s="222" t="str">
        <f aca="false">IF($B25="","",AVERAGE($GQ25:$HB25))</f>
        <v/>
      </c>
    </row>
    <row r="26" customFormat="false" ht="15" hidden="false" customHeight="false" outlineLevel="0" collapsed="false">
      <c r="A26" s="201" t="n">
        <f aca="false">INDEX(Tbl_Marks,ROW(A26)-ROW($A$2),1)</f>
        <v>0</v>
      </c>
      <c r="B26" s="201" t="str">
        <f aca="false">IF(LEN(INDEX(Tbl_Marks,ROW(B26)-ROW($B$2),2))=0,"",INDEX(Tbl_Marks,ROW(B26)-ROW($B$2),2))</f>
        <v/>
      </c>
      <c r="C26" s="201" t="str">
        <f aca="false">IF(OR($B26="",C$2=""),"",SUMIF(Entry!$A$4:$EP$4,C$2,INDEX(Tbl_Marks,MATCH($B26,Tbl_Student_Names,0),)))</f>
        <v/>
      </c>
      <c r="D26" s="201" t="str">
        <f aca="false">IF(OR($B26="",D$2=""),"",SUMIF(Entry!$A$4:$EP$4,D$2,INDEX(Tbl_Marks,MATCH($B26,Tbl_Student_Names,0),)))</f>
        <v/>
      </c>
      <c r="E26" s="201" t="str">
        <f aca="false">IF(OR($B26="",E$2=""),"",SUMIF(Entry!$A$4:$EP$4,E$2,INDEX(Tbl_Marks,MATCH($B26,Tbl_Student_Names,0),)))</f>
        <v/>
      </c>
      <c r="F26" s="201" t="str">
        <f aca="false">IF(OR($B26="",F$2=""),"",SUMIF(Entry!$A$4:$EP$4,F$2,INDEX(Tbl_Marks,MATCH($B26,Tbl_Student_Names,0),)))</f>
        <v/>
      </c>
      <c r="G26" s="201" t="str">
        <f aca="false">IF(OR($B26="",G$2=""),"",SUMIF(Entry!$A$4:$EP$4,G$2,INDEX(Tbl_Marks,MATCH($B26,Tbl_Student_Names,0),)))</f>
        <v/>
      </c>
      <c r="H26" s="201" t="str">
        <f aca="false">IF(OR($B26="",H$2=""),"",SUMIF(Entry!$A$4:$EP$4,H$2,INDEX(Tbl_Marks,MATCH($B26,Tbl_Student_Names,0),)))</f>
        <v/>
      </c>
      <c r="I26" s="201" t="str">
        <f aca="false">IF(OR($B26="",I$2=""),"",SUMIF(Entry!$A$4:$EP$4,I$2,INDEX(Tbl_Marks,MATCH($B26,Tbl_Student_Names,0),)))</f>
        <v/>
      </c>
      <c r="J26" s="201" t="str">
        <f aca="false">IF(OR($B26="",J$2=""),"",SUMIF(Entry!$A$4:$EP$4,J$2,INDEX(Tbl_Marks,MATCH($B26,Tbl_Student_Names,0),)))</f>
        <v/>
      </c>
      <c r="K26" s="201" t="str">
        <f aca="false">IF(OR($B26="",K$2=""),"",SUMIF(Entry!$A$4:$EP$4,K$2,INDEX(Tbl_Marks,MATCH($B26,Tbl_Student_Names,0),)))</f>
        <v/>
      </c>
      <c r="L26" s="201" t="str">
        <f aca="false">IF(OR($B26="",L$2=""),"",SUMIF(Entry!$A$4:$EP$4,L$2,INDEX(Tbl_Marks,MATCH($B26,Tbl_Student_Names,0),)))</f>
        <v/>
      </c>
      <c r="M26" s="201" t="str">
        <f aca="false">IF(OR($B26="",M$2=""),"",SUMIF(Entry!$A$4:$EP$4,M$2,INDEX(Tbl_Marks,MATCH($B26,Tbl_Student_Names,0),)))</f>
        <v/>
      </c>
      <c r="N26" s="201" t="str">
        <f aca="false">IF(OR($B26="",N$2=""),"",SUMIF(Entry!$A$4:$EP$4,N$2,INDEX(Tbl_Marks,MATCH($B26,Tbl_Student_Names,0),)))</f>
        <v/>
      </c>
      <c r="O26" s="217" t="str">
        <f aca="false">IF($B26="","",(HP26*Num_Subjects*100))</f>
        <v/>
      </c>
      <c r="P26" s="218" t="str">
        <f aca="false" t="array" ref="P26:P26">IF(OR($B26="",P$2=""),"",IF(MIN(IF(Help_Lookup_Tests=P$2,$BC26:$GP26,""))&gt;=I_PassPercentage,"PASS","FAIL"))</f>
        <v/>
      </c>
      <c r="Q26" s="218" t="str">
        <f aca="false" t="array" ref="Q26:Q26">IF(OR($B26="",Q$2=""),"",IF(MIN(IF(Help_Lookup_Tests=Q$2,$BC26:$GP26,""))&gt;=I_PassPercentage,"PASS","FAIL"))</f>
        <v/>
      </c>
      <c r="R26" s="218" t="str">
        <f aca="false" t="array" ref="R26:R26">IF(OR($B26="",R$2=""),"",IF(MIN(IF(Help_Lookup_Tests=R$2,$BC26:$GP26,""))&gt;=I_PassPercentage,"PASS","FAIL"))</f>
        <v/>
      </c>
      <c r="S26" s="218" t="str">
        <f aca="false" t="array" ref="S26:S26">IF(OR($B26="",S$2=""),"",IF(MIN(IF(Help_Lookup_Tests=S$2,$BC26:$GP26,""))&gt;=I_PassPercentage,"PASS","FAIL"))</f>
        <v/>
      </c>
      <c r="T26" s="218" t="str">
        <f aca="false" t="array" ref="T26:T26">IF(OR($B26="",T$2=""),"",IF(MIN(IF(Help_Lookup_Tests=T$2,$BC26:$GP26,""))&gt;=I_PassPercentage,"PASS","FAIL"))</f>
        <v/>
      </c>
      <c r="U26" s="218" t="str">
        <f aca="false" t="array" ref="U26:U26">IF(OR($B26="",U$2=""),"",IF(MIN(IF(Help_Lookup_Tests=U$2,$BC26:$GP26,""))&gt;=I_PassPercentage,"PASS","FAIL"))</f>
        <v/>
      </c>
      <c r="V26" s="218" t="str">
        <f aca="false" t="array" ref="V26:V26">IF(OR($B26="",V$2=""),"",IF(MIN(IF(Help_Lookup_Tests=V$2,$BC26:$GP26,""))&gt;=I_PassPercentage,"PASS","FAIL"))</f>
        <v/>
      </c>
      <c r="W26" s="218" t="str">
        <f aca="false" t="array" ref="W26:W26">IF(OR($B26="",W$2=""),"",IF(MIN(IF(Help_Lookup_Tests=W$2,$BC26:$GP26,""))&gt;=I_PassPercentage,"PASS","FAIL"))</f>
        <v/>
      </c>
      <c r="X26" s="218" t="str">
        <f aca="false" t="array" ref="X26:X26">IF(OR($B26="",X$2=""),"",IF(MIN(IF(Help_Lookup_Tests=X$2,$BC26:$GP26,""))&gt;=I_PassPercentage,"PASS","FAIL"))</f>
        <v/>
      </c>
      <c r="Y26" s="218" t="str">
        <f aca="false" t="array" ref="Y26:Y26">IF(OR($B26="",Y$2=""),"",IF(MIN(IF(Help_Lookup_Tests=Y$2,$BC26:$GP26,""))&gt;=I_PassPercentage,"PASS","FAIL"))</f>
        <v/>
      </c>
      <c r="Z26" s="218" t="str">
        <f aca="false" t="array" ref="Z26:Z26">IF(OR($B26="",Z$2=""),"",IF(MIN(IF(Help_Lookup_Tests=Z$2,$BC26:$GP26,""))&gt;=I_PassPercentage,"PASS","FAIL"))</f>
        <v/>
      </c>
      <c r="AA26" s="218" t="str">
        <f aca="false" t="array" ref="AA26:AA26">IF(OR($B26="",AA$2=""),"",IF(MIN(IF(Help_Lookup_Tests=AA$2,$BC26:$GP26,""))&gt;=I_PassPercentage,"PASS","FAIL"))</f>
        <v/>
      </c>
      <c r="AB26" s="227" t="str">
        <f aca="false" t="array" ref="AB26:AB26">IF(OR($B26=""),"",IF(MIN(IF($GQ$2:$HB$2="FINAL",$GQ26:$HB26,""))&gt;=I_PassPercentage,"PASS","FAIL"))</f>
        <v/>
      </c>
      <c r="AC26" s="201" t="str">
        <f aca="false">IF(OR($B26="",AC$2="",P26="FAIL"),"",C26)</f>
        <v/>
      </c>
      <c r="AD26" s="201" t="str">
        <f aca="false">IF(OR($B26="",AD$2="",Q26="FAIL"),"",D26)</f>
        <v/>
      </c>
      <c r="AE26" s="201" t="str">
        <f aca="false">IF(OR($B26="",AE$2="",R26="FAIL"),"",E26)</f>
        <v/>
      </c>
      <c r="AF26" s="201" t="str">
        <f aca="false">IF(OR($B26="",AF$2="",S26="FAIL"),"",F26)</f>
        <v/>
      </c>
      <c r="AG26" s="201" t="str">
        <f aca="false">IF(OR($B26="",AG$2="",T26="FAIL"),"",G26)</f>
        <v/>
      </c>
      <c r="AH26" s="201" t="str">
        <f aca="false">IF(OR($B26="",AH$2="",U26="FAIL"),"",H26)</f>
        <v/>
      </c>
      <c r="AI26" s="201" t="str">
        <f aca="false">IF(OR($B26="",AI$2="",V26="FAIL"),"",I26)</f>
        <v/>
      </c>
      <c r="AJ26" s="201" t="str">
        <f aca="false">IF(OR($B26="",AJ$2="",W26="FAIL"),"",J26)</f>
        <v/>
      </c>
      <c r="AK26" s="201" t="str">
        <f aca="false">IF(OR($B26="",AK$2="",X26="FAIL"),"",K26)</f>
        <v/>
      </c>
      <c r="AL26" s="201" t="str">
        <f aca="false">IF(OR($B26="",AL$2="",Y26="FAIL"),"",L26)</f>
        <v/>
      </c>
      <c r="AM26" s="201" t="str">
        <f aca="false">IF(OR($B26="",AM$2="",Z26="FAIL"),"",M26)</f>
        <v/>
      </c>
      <c r="AN26" s="201" t="str">
        <f aca="false">IF(OR($B26="",AN$2="",AA26="FAIL"),"",N26)</f>
        <v/>
      </c>
      <c r="AO26" s="220" t="str">
        <f aca="false">IF(OR($B26="",AB26="FAIL"),"",O26)</f>
        <v/>
      </c>
      <c r="AP26" s="221" t="str">
        <f aca="false">IFERROR(IF(OR(AP$2="",$B26=""),"",RANK(AC26,AC$3:AC$52,0)),"NR")</f>
        <v/>
      </c>
      <c r="AQ26" s="221" t="str">
        <f aca="false">IFERROR(IF(OR(AQ$2="",$B26=""),"",RANK(AD26,AD$3:AD$52,0)),"NR")</f>
        <v/>
      </c>
      <c r="AR26" s="221" t="str">
        <f aca="false">IFERROR(IF(OR(AR$2="",$B26=""),"",RANK(AE26,AE$3:AE$52,0)),"NR")</f>
        <v/>
      </c>
      <c r="AS26" s="221" t="str">
        <f aca="false">IFERROR(IF(OR(AS$2="",$B26=""),"",RANK(AF26,AF$3:AF$52,0)),"NR")</f>
        <v/>
      </c>
      <c r="AT26" s="221" t="str">
        <f aca="false">IFERROR(IF(OR(AT$2="",$B26=""),"",RANK(AG26,AG$3:AG$52,0)),"NR")</f>
        <v/>
      </c>
      <c r="AU26" s="221" t="str">
        <f aca="false">IFERROR(IF(OR(AU$2="",$B26=""),"",RANK(AH26,AH$3:AH$52,0)),"NR")</f>
        <v/>
      </c>
      <c r="AV26" s="221" t="str">
        <f aca="false">IFERROR(IF(OR(AV$2="",$B26=""),"",RANK(AI26,AI$3:AI$52,0)),"NR")</f>
        <v/>
      </c>
      <c r="AW26" s="221" t="str">
        <f aca="false">IFERROR(IF(OR(AW$2="",$B26=""),"",RANK(AJ26,AJ$3:AJ$52,0)),"NR")</f>
        <v/>
      </c>
      <c r="AX26" s="221" t="str">
        <f aca="false">IFERROR(IF(OR(AX$2="",$B26=""),"",RANK(AK26,AK$3:AK$52,0)),"NR")</f>
        <v/>
      </c>
      <c r="AY26" s="221" t="str">
        <f aca="false">IFERROR(IF(OR(AY$2="",$B26=""),"",RANK(AL26,AL$3:AL$52,0)),"NR")</f>
        <v/>
      </c>
      <c r="AZ26" s="221" t="str">
        <f aca="false">IFERROR(IF(OR(AZ$2="",$B26=""),"",RANK(AM26,AM$3:AM$52,0)),"NR")</f>
        <v/>
      </c>
      <c r="BA26" s="221" t="str">
        <f aca="false">IFERROR(IF(OR(BA$2="",$B26=""),"",RANK(AN26,AN$3:AN$52,0)),"NR")</f>
        <v/>
      </c>
      <c r="BB26" s="211" t="str">
        <f aca="false">IFERROR(IF($B26="","",RANK(AO26,AO$3:AO$52,0)),"NR")</f>
        <v/>
      </c>
      <c r="BC26" s="222" t="str">
        <f aca="false">IF(OR($B26="",BC$2=""),"",SUMIFS(INDEX(Tbl_Marks,MATCH($B26,Tbl_Student_Names,0),),Entry!$A$4:$EP$4,BC$2,Entry!$A$5:$EP$5,BC$1) / SUMIFS(Entry!$C$6:$EP$6,Entry!$C$4:$EP$4,BC$2,Entry!$C$5:$EP$5,BC$1))</f>
        <v/>
      </c>
      <c r="BD26" s="222" t="str">
        <f aca="false">IF(OR($B26="",BD$2=""),"",SUMIFS(INDEX(Tbl_Marks,MATCH($B26,Tbl_Student_Names,0),),Entry!$A$4:$EP$4,BD$2,Entry!$A$5:$EP$5,BD$1) / SUMIFS(Entry!$C$6:$EP$6,Entry!$C$4:$EP$4,BD$2,Entry!$C$5:$EP$5,BD$1))</f>
        <v/>
      </c>
      <c r="BE26" s="222" t="str">
        <f aca="false">IF(OR($B26="",BE$2=""),"",SUMIFS(INDEX(Tbl_Marks,MATCH($B26,Tbl_Student_Names,0),),Entry!$A$4:$EP$4,BE$2,Entry!$A$5:$EP$5,BE$1) / SUMIFS(Entry!$C$6:$EP$6,Entry!$C$4:$EP$4,BE$2,Entry!$C$5:$EP$5,BE$1))</f>
        <v/>
      </c>
      <c r="BF26" s="222" t="str">
        <f aca="false">IF(OR($B26="",BF$2=""),"",SUMIFS(INDEX(Tbl_Marks,MATCH($B26,Tbl_Student_Names,0),),Entry!$A$4:$EP$4,BF$2,Entry!$A$5:$EP$5,BF$1) / SUMIFS(Entry!$C$6:$EP$6,Entry!$C$4:$EP$4,BF$2,Entry!$C$5:$EP$5,BF$1))</f>
        <v/>
      </c>
      <c r="BG26" s="222" t="str">
        <f aca="false">IF(OR($B26="",BG$2=""),"",SUMIFS(INDEX(Tbl_Marks,MATCH($B26,Tbl_Student_Names,0),),Entry!$A$4:$EP$4,BG$2,Entry!$A$5:$EP$5,BG$1) / SUMIFS(Entry!$C$6:$EP$6,Entry!$C$4:$EP$4,BG$2,Entry!$C$5:$EP$5,BG$1))</f>
        <v/>
      </c>
      <c r="BH26" s="222" t="str">
        <f aca="false">IF(OR($B26="",BH$2=""),"",SUMIFS(INDEX(Tbl_Marks,MATCH($B26,Tbl_Student_Names,0),),Entry!$A$4:$EP$4,BH$2,Entry!$A$5:$EP$5,BH$1) / SUMIFS(Entry!$C$6:$EP$6,Entry!$C$4:$EP$4,BH$2,Entry!$C$5:$EP$5,BH$1))</f>
        <v/>
      </c>
      <c r="BI26" s="222" t="str">
        <f aca="false">IF(OR($B26="",BI$2=""),"",SUMIFS(INDEX(Tbl_Marks,MATCH($B26,Tbl_Student_Names,0),),Entry!$A$4:$EP$4,BI$2,Entry!$A$5:$EP$5,BI$1) / SUMIFS(Entry!$C$6:$EP$6,Entry!$C$4:$EP$4,BI$2,Entry!$C$5:$EP$5,BI$1))</f>
        <v/>
      </c>
      <c r="BJ26" s="222" t="str">
        <f aca="false">IF(OR($B26="",BJ$2=""),"",SUMIFS(INDEX(Tbl_Marks,MATCH($B26,Tbl_Student_Names,0),),Entry!$A$4:$EP$4,BJ$2,Entry!$A$5:$EP$5,BJ$1) / SUMIFS(Entry!$C$6:$EP$6,Entry!$C$4:$EP$4,BJ$2,Entry!$C$5:$EP$5,BJ$1))</f>
        <v/>
      </c>
      <c r="BK26" s="222" t="str">
        <f aca="false">IF(OR($B26="",BK$2=""),"",SUMIFS(INDEX(Tbl_Marks,MATCH($B26,Tbl_Student_Names,0),),Entry!$A$4:$EP$4,BK$2,Entry!$A$5:$EP$5,BK$1) / SUMIFS(Entry!$C$6:$EP$6,Entry!$C$4:$EP$4,BK$2,Entry!$C$5:$EP$5,BK$1))</f>
        <v/>
      </c>
      <c r="BL26" s="222" t="str">
        <f aca="false">IF(OR($B26="",BL$2=""),"",SUMIFS(INDEX(Tbl_Marks,MATCH($B26,Tbl_Student_Names,0),),Entry!$A$4:$EP$4,BL$2,Entry!$A$5:$EP$5,BL$1) / SUMIFS(Entry!$C$6:$EP$6,Entry!$C$4:$EP$4,BL$2,Entry!$C$5:$EP$5,BL$1))</f>
        <v/>
      </c>
      <c r="BM26" s="222" t="str">
        <f aca="false">IF(OR($B26="",BM$2=""),"",SUMIFS(INDEX(Tbl_Marks,MATCH($B26,Tbl_Student_Names,0),),Entry!$A$4:$EP$4,BM$2,Entry!$A$5:$EP$5,BM$1) / SUMIFS(Entry!$C$6:$EP$6,Entry!$C$4:$EP$4,BM$2,Entry!$C$5:$EP$5,BM$1))</f>
        <v/>
      </c>
      <c r="BN26" s="222" t="str">
        <f aca="false">IF(OR($B26="",BN$2=""),"",SUMIFS(INDEX(Tbl_Marks,MATCH($B26,Tbl_Student_Names,0),),Entry!$A$4:$EP$4,BN$2,Entry!$A$5:$EP$5,BN$1) / SUMIFS(Entry!$C$6:$EP$6,Entry!$C$4:$EP$4,BN$2,Entry!$C$5:$EP$5,BN$1))</f>
        <v/>
      </c>
      <c r="BO26" s="222" t="str">
        <f aca="false">IF(OR($B26="",BO$2=""),"",SUMIFS(INDEX(Tbl_Marks,MATCH($B26,Tbl_Student_Names,0),),Entry!$A$4:$EP$4,BO$2,Entry!$A$5:$EP$5,BO$1) / SUMIFS(Entry!$C$6:$EP$6,Entry!$C$4:$EP$4,BO$2,Entry!$C$5:$EP$5,BO$1))</f>
        <v/>
      </c>
      <c r="BP26" s="222" t="str">
        <f aca="false">IF(OR($B26="",BP$2=""),"",SUMIFS(INDEX(Tbl_Marks,MATCH($B26,Tbl_Student_Names,0),),Entry!$A$4:$EP$4,BP$2,Entry!$A$5:$EP$5,BP$1) / SUMIFS(Entry!$C$6:$EP$6,Entry!$C$4:$EP$4,BP$2,Entry!$C$5:$EP$5,BP$1))</f>
        <v/>
      </c>
      <c r="BQ26" s="222" t="str">
        <f aca="false">IF(OR($B26="",BQ$2=""),"",SUMIFS(INDEX(Tbl_Marks,MATCH($B26,Tbl_Student_Names,0),),Entry!$A$4:$EP$4,BQ$2,Entry!$A$5:$EP$5,BQ$1) / SUMIFS(Entry!$C$6:$EP$6,Entry!$C$4:$EP$4,BQ$2,Entry!$C$5:$EP$5,BQ$1))</f>
        <v/>
      </c>
      <c r="BR26" s="222" t="str">
        <f aca="false">IF(OR($B26="",BR$2=""),"",SUMIFS(INDEX(Tbl_Marks,MATCH($B26,Tbl_Student_Names,0),),Entry!$A$4:$EP$4,BR$2,Entry!$A$5:$EP$5,BR$1) / SUMIFS(Entry!$C$6:$EP$6,Entry!$C$4:$EP$4,BR$2,Entry!$C$5:$EP$5,BR$1))</f>
        <v/>
      </c>
      <c r="BS26" s="222" t="str">
        <f aca="false">IF(OR($B26="",BS$2=""),"",SUMIFS(INDEX(Tbl_Marks,MATCH($B26,Tbl_Student_Names,0),),Entry!$A$4:$EP$4,BS$2,Entry!$A$5:$EP$5,BS$1) / SUMIFS(Entry!$C$6:$EP$6,Entry!$C$4:$EP$4,BS$2,Entry!$C$5:$EP$5,BS$1))</f>
        <v/>
      </c>
      <c r="BT26" s="222" t="str">
        <f aca="false">IF(OR($B26="",BT$2=""),"",SUMIFS(INDEX(Tbl_Marks,MATCH($B26,Tbl_Student_Names,0),),Entry!$A$4:$EP$4,BT$2,Entry!$A$5:$EP$5,BT$1) / SUMIFS(Entry!$C$6:$EP$6,Entry!$C$4:$EP$4,BT$2,Entry!$C$5:$EP$5,BT$1))</f>
        <v/>
      </c>
      <c r="BU26" s="222" t="str">
        <f aca="false">IF(OR($B26="",BU$2=""),"",SUMIFS(INDEX(Tbl_Marks,MATCH($B26,Tbl_Student_Names,0),),Entry!$A$4:$EP$4,BU$2,Entry!$A$5:$EP$5,BU$1) / SUMIFS(Entry!$C$6:$EP$6,Entry!$C$4:$EP$4,BU$2,Entry!$C$5:$EP$5,BU$1))</f>
        <v/>
      </c>
      <c r="BV26" s="222" t="str">
        <f aca="false">IF(OR($B26="",BV$2=""),"",SUMIFS(INDEX(Tbl_Marks,MATCH($B26,Tbl_Student_Names,0),),Entry!$A$4:$EP$4,BV$2,Entry!$A$5:$EP$5,BV$1) / SUMIFS(Entry!$C$6:$EP$6,Entry!$C$4:$EP$4,BV$2,Entry!$C$5:$EP$5,BV$1))</f>
        <v/>
      </c>
      <c r="BW26" s="222" t="str">
        <f aca="false">IF(OR($B26="",BW$2=""),"",SUMIFS(INDEX(Tbl_Marks,MATCH($B26,Tbl_Student_Names,0),),Entry!$A$4:$EP$4,BW$2,Entry!$A$5:$EP$5,BW$1) / SUMIFS(Entry!$C$6:$EP$6,Entry!$C$4:$EP$4,BW$2,Entry!$C$5:$EP$5,BW$1))</f>
        <v/>
      </c>
      <c r="BX26" s="222" t="str">
        <f aca="false">IF(OR($B26="",BX$2=""),"",SUMIFS(INDEX(Tbl_Marks,MATCH($B26,Tbl_Student_Names,0),),Entry!$A$4:$EP$4,BX$2,Entry!$A$5:$EP$5,BX$1) / SUMIFS(Entry!$C$6:$EP$6,Entry!$C$4:$EP$4,BX$2,Entry!$C$5:$EP$5,BX$1))</f>
        <v/>
      </c>
      <c r="BY26" s="222" t="str">
        <f aca="false">IF(OR($B26="",BY$2=""),"",SUMIFS(INDEX(Tbl_Marks,MATCH($B26,Tbl_Student_Names,0),),Entry!$A$4:$EP$4,BY$2,Entry!$A$5:$EP$5,BY$1) / SUMIFS(Entry!$C$6:$EP$6,Entry!$C$4:$EP$4,BY$2,Entry!$C$5:$EP$5,BY$1))</f>
        <v/>
      </c>
      <c r="BZ26" s="222" t="str">
        <f aca="false">IF(OR($B26="",BZ$2=""),"",SUMIFS(INDEX(Tbl_Marks,MATCH($B26,Tbl_Student_Names,0),),Entry!$A$4:$EP$4,BZ$2,Entry!$A$5:$EP$5,BZ$1) / SUMIFS(Entry!$C$6:$EP$6,Entry!$C$4:$EP$4,BZ$2,Entry!$C$5:$EP$5,BZ$1))</f>
        <v/>
      </c>
      <c r="CA26" s="222" t="str">
        <f aca="false">IF(OR($B26="",CA$2=""),"",SUMIFS(INDEX(Tbl_Marks,MATCH($B26,Tbl_Student_Names,0),),Entry!$A$4:$EP$4,CA$2,Entry!$A$5:$EP$5,CA$1) / SUMIFS(Entry!$C$6:$EP$6,Entry!$C$4:$EP$4,CA$2,Entry!$C$5:$EP$5,CA$1))</f>
        <v/>
      </c>
      <c r="CB26" s="222" t="str">
        <f aca="false">IF(OR($B26="",CB$2=""),"",SUMIFS(INDEX(Tbl_Marks,MATCH($B26,Tbl_Student_Names,0),),Entry!$A$4:$EP$4,CB$2,Entry!$A$5:$EP$5,CB$1) / SUMIFS(Entry!$C$6:$EP$6,Entry!$C$4:$EP$4,CB$2,Entry!$C$5:$EP$5,CB$1))</f>
        <v/>
      </c>
      <c r="CC26" s="222" t="str">
        <f aca="false">IF(OR($B26="",CC$2=""),"",SUMIFS(INDEX(Tbl_Marks,MATCH($B26,Tbl_Student_Names,0),),Entry!$A$4:$EP$4,CC$2,Entry!$A$5:$EP$5,CC$1) / SUMIFS(Entry!$C$6:$EP$6,Entry!$C$4:$EP$4,CC$2,Entry!$C$5:$EP$5,CC$1))</f>
        <v/>
      </c>
      <c r="CD26" s="222" t="str">
        <f aca="false">IF(OR($B26="",CD$2=""),"",SUMIFS(INDEX(Tbl_Marks,MATCH($B26,Tbl_Student_Names,0),),Entry!$A$4:$EP$4,CD$2,Entry!$A$5:$EP$5,CD$1) / SUMIFS(Entry!$C$6:$EP$6,Entry!$C$4:$EP$4,CD$2,Entry!$C$5:$EP$5,CD$1))</f>
        <v/>
      </c>
      <c r="CE26" s="222" t="str">
        <f aca="false">IF(OR($B26="",CE$2=""),"",SUMIFS(INDEX(Tbl_Marks,MATCH($B26,Tbl_Student_Names,0),),Entry!$A$4:$EP$4,CE$2,Entry!$A$5:$EP$5,CE$1) / SUMIFS(Entry!$C$6:$EP$6,Entry!$C$4:$EP$4,CE$2,Entry!$C$5:$EP$5,CE$1))</f>
        <v/>
      </c>
      <c r="CF26" s="222" t="str">
        <f aca="false">IF(OR($B26="",CF$2=""),"",SUMIFS(INDEX(Tbl_Marks,MATCH($B26,Tbl_Student_Names,0),),Entry!$A$4:$EP$4,CF$2,Entry!$A$5:$EP$5,CF$1) / SUMIFS(Entry!$C$6:$EP$6,Entry!$C$4:$EP$4,CF$2,Entry!$C$5:$EP$5,CF$1))</f>
        <v/>
      </c>
      <c r="CG26" s="222" t="str">
        <f aca="false">IF(OR($B26="",CG$2=""),"",SUMIFS(INDEX(Tbl_Marks,MATCH($B26,Tbl_Student_Names,0),),Entry!$A$4:$EP$4,CG$2,Entry!$A$5:$EP$5,CG$1) / SUMIFS(Entry!$C$6:$EP$6,Entry!$C$4:$EP$4,CG$2,Entry!$C$5:$EP$5,CG$1))</f>
        <v/>
      </c>
      <c r="CH26" s="222" t="str">
        <f aca="false">IF(OR($B26="",CH$2=""),"",SUMIFS(INDEX(Tbl_Marks,MATCH($B26,Tbl_Student_Names,0),),Entry!$A$4:$EP$4,CH$2,Entry!$A$5:$EP$5,CH$1) / SUMIFS(Entry!$C$6:$EP$6,Entry!$C$4:$EP$4,CH$2,Entry!$C$5:$EP$5,CH$1))</f>
        <v/>
      </c>
      <c r="CI26" s="222" t="str">
        <f aca="false">IF(OR($B26="",CI$2=""),"",SUMIFS(INDEX(Tbl_Marks,MATCH($B26,Tbl_Student_Names,0),),Entry!$A$4:$EP$4,CI$2,Entry!$A$5:$EP$5,CI$1) / SUMIFS(Entry!$C$6:$EP$6,Entry!$C$4:$EP$4,CI$2,Entry!$C$5:$EP$5,CI$1))</f>
        <v/>
      </c>
      <c r="CJ26" s="222" t="str">
        <f aca="false">IF(OR($B26="",CJ$2=""),"",SUMIFS(INDEX(Tbl_Marks,MATCH($B26,Tbl_Student_Names,0),),Entry!$A$4:$EP$4,CJ$2,Entry!$A$5:$EP$5,CJ$1) / SUMIFS(Entry!$C$6:$EP$6,Entry!$C$4:$EP$4,CJ$2,Entry!$C$5:$EP$5,CJ$1))</f>
        <v/>
      </c>
      <c r="CK26" s="222" t="str">
        <f aca="false">IF(OR($B26="",CK$2=""),"",SUMIFS(INDEX(Tbl_Marks,MATCH($B26,Tbl_Student_Names,0),),Entry!$A$4:$EP$4,CK$2,Entry!$A$5:$EP$5,CK$1) / SUMIFS(Entry!$C$6:$EP$6,Entry!$C$4:$EP$4,CK$2,Entry!$C$5:$EP$5,CK$1))</f>
        <v/>
      </c>
      <c r="CL26" s="222" t="str">
        <f aca="false">IF(OR($B26="",CL$2=""),"",SUMIFS(INDEX(Tbl_Marks,MATCH($B26,Tbl_Student_Names,0),),Entry!$A$4:$EP$4,CL$2,Entry!$A$5:$EP$5,CL$1) / SUMIFS(Entry!$C$6:$EP$6,Entry!$C$4:$EP$4,CL$2,Entry!$C$5:$EP$5,CL$1))</f>
        <v/>
      </c>
      <c r="CM26" s="222" t="str">
        <f aca="false">IF(OR($B26="",CM$2=""),"",SUMIFS(INDEX(Tbl_Marks,MATCH($B26,Tbl_Student_Names,0),),Entry!$A$4:$EP$4,CM$2,Entry!$A$5:$EP$5,CM$1) / SUMIFS(Entry!$C$6:$EP$6,Entry!$C$4:$EP$4,CM$2,Entry!$C$5:$EP$5,CM$1))</f>
        <v/>
      </c>
      <c r="CN26" s="222" t="str">
        <f aca="false">IF(OR($B26="",CN$2=""),"",SUMIFS(INDEX(Tbl_Marks,MATCH($B26,Tbl_Student_Names,0),),Entry!$A$4:$EP$4,CN$2,Entry!$A$5:$EP$5,CN$1) / SUMIFS(Entry!$C$6:$EP$6,Entry!$C$4:$EP$4,CN$2,Entry!$C$5:$EP$5,CN$1))</f>
        <v/>
      </c>
      <c r="CO26" s="222" t="str">
        <f aca="false">IF(OR($B26="",CO$2=""),"",SUMIFS(INDEX(Tbl_Marks,MATCH($B26,Tbl_Student_Names,0),),Entry!$A$4:$EP$4,CO$2,Entry!$A$5:$EP$5,CO$1) / SUMIFS(Entry!$C$6:$EP$6,Entry!$C$4:$EP$4,CO$2,Entry!$C$5:$EP$5,CO$1))</f>
        <v/>
      </c>
      <c r="CP26" s="222" t="str">
        <f aca="false">IF(OR($B26="",CP$2=""),"",SUMIFS(INDEX(Tbl_Marks,MATCH($B26,Tbl_Student_Names,0),),Entry!$A$4:$EP$4,CP$2,Entry!$A$5:$EP$5,CP$1) / SUMIFS(Entry!$C$6:$EP$6,Entry!$C$4:$EP$4,CP$2,Entry!$C$5:$EP$5,CP$1))</f>
        <v/>
      </c>
      <c r="CQ26" s="222" t="str">
        <f aca="false">IF(OR($B26="",CQ$2=""),"",SUMIFS(INDEX(Tbl_Marks,MATCH($B26,Tbl_Student_Names,0),),Entry!$A$4:$EP$4,CQ$2,Entry!$A$5:$EP$5,CQ$1) / SUMIFS(Entry!$C$6:$EP$6,Entry!$C$4:$EP$4,CQ$2,Entry!$C$5:$EP$5,CQ$1))</f>
        <v/>
      </c>
      <c r="CR26" s="222" t="str">
        <f aca="false">IF(OR($B26="",CR$2=""),"",SUMIFS(INDEX(Tbl_Marks,MATCH($B26,Tbl_Student_Names,0),),Entry!$A$4:$EP$4,CR$2,Entry!$A$5:$EP$5,CR$1) / SUMIFS(Entry!$C$6:$EP$6,Entry!$C$4:$EP$4,CR$2,Entry!$C$5:$EP$5,CR$1))</f>
        <v/>
      </c>
      <c r="CS26" s="222" t="str">
        <f aca="false">IF(OR($B26="",CS$2=""),"",SUMIFS(INDEX(Tbl_Marks,MATCH($B26,Tbl_Student_Names,0),),Entry!$A$4:$EP$4,CS$2,Entry!$A$5:$EP$5,CS$1) / SUMIFS(Entry!$C$6:$EP$6,Entry!$C$4:$EP$4,CS$2,Entry!$C$5:$EP$5,CS$1))</f>
        <v/>
      </c>
      <c r="CT26" s="222" t="str">
        <f aca="false">IF(OR($B26="",CT$2=""),"",SUMIFS(INDEX(Tbl_Marks,MATCH($B26,Tbl_Student_Names,0),),Entry!$A$4:$EP$4,CT$2,Entry!$A$5:$EP$5,CT$1) / SUMIFS(Entry!$C$6:$EP$6,Entry!$C$4:$EP$4,CT$2,Entry!$C$5:$EP$5,CT$1))</f>
        <v/>
      </c>
      <c r="CU26" s="222" t="str">
        <f aca="false">IF(OR($B26="",CU$2=""),"",SUMIFS(INDEX(Tbl_Marks,MATCH($B26,Tbl_Student_Names,0),),Entry!$A$4:$EP$4,CU$2,Entry!$A$5:$EP$5,CU$1) / SUMIFS(Entry!$C$6:$EP$6,Entry!$C$4:$EP$4,CU$2,Entry!$C$5:$EP$5,CU$1))</f>
        <v/>
      </c>
      <c r="CV26" s="222" t="str">
        <f aca="false">IF(OR($B26="",CV$2=""),"",SUMIFS(INDEX(Tbl_Marks,MATCH($B26,Tbl_Student_Names,0),),Entry!$A$4:$EP$4,CV$2,Entry!$A$5:$EP$5,CV$1) / SUMIFS(Entry!$C$6:$EP$6,Entry!$C$4:$EP$4,CV$2,Entry!$C$5:$EP$5,CV$1))</f>
        <v/>
      </c>
      <c r="CW26" s="222" t="str">
        <f aca="false">IF(OR($B26="",CW$2=""),"",SUMIFS(INDEX(Tbl_Marks,MATCH($B26,Tbl_Student_Names,0),),Entry!$A$4:$EP$4,CW$2,Entry!$A$5:$EP$5,CW$1) / SUMIFS(Entry!$C$6:$EP$6,Entry!$C$4:$EP$4,CW$2,Entry!$C$5:$EP$5,CW$1))</f>
        <v/>
      </c>
      <c r="CX26" s="222" t="str">
        <f aca="false">IF(OR($B26="",CX$2=""),"",SUMIFS(INDEX(Tbl_Marks,MATCH($B26,Tbl_Student_Names,0),),Entry!$A$4:$EP$4,CX$2,Entry!$A$5:$EP$5,CX$1) / SUMIFS(Entry!$C$6:$EP$6,Entry!$C$4:$EP$4,CX$2,Entry!$C$5:$EP$5,CX$1))</f>
        <v/>
      </c>
      <c r="CY26" s="222" t="str">
        <f aca="false">IF(OR($B26="",CY$2=""),"",SUMIFS(INDEX(Tbl_Marks,MATCH($B26,Tbl_Student_Names,0),),Entry!$A$4:$EP$4,CY$2,Entry!$A$5:$EP$5,CY$1) / SUMIFS(Entry!$C$6:$EP$6,Entry!$C$4:$EP$4,CY$2,Entry!$C$5:$EP$5,CY$1))</f>
        <v/>
      </c>
      <c r="CZ26" s="222" t="str">
        <f aca="false">IF(OR($B26="",CZ$2=""),"",SUMIFS(INDEX(Tbl_Marks,MATCH($B26,Tbl_Student_Names,0),),Entry!$A$4:$EP$4,CZ$2,Entry!$A$5:$EP$5,CZ$1) / SUMIFS(Entry!$C$6:$EP$6,Entry!$C$4:$EP$4,CZ$2,Entry!$C$5:$EP$5,CZ$1))</f>
        <v/>
      </c>
      <c r="DA26" s="222" t="str">
        <f aca="false">IF(OR($B26="",DA$2=""),"",SUMIFS(INDEX(Tbl_Marks,MATCH($B26,Tbl_Student_Names,0),),Entry!$A$4:$EP$4,DA$2,Entry!$A$5:$EP$5,DA$1) / SUMIFS(Entry!$C$6:$EP$6,Entry!$C$4:$EP$4,DA$2,Entry!$C$5:$EP$5,DA$1))</f>
        <v/>
      </c>
      <c r="DB26" s="222" t="str">
        <f aca="false">IF(OR($B26="",DB$2=""),"",SUMIFS(INDEX(Tbl_Marks,MATCH($B26,Tbl_Student_Names,0),),Entry!$A$4:$EP$4,DB$2,Entry!$A$5:$EP$5,DB$1) / SUMIFS(Entry!$C$6:$EP$6,Entry!$C$4:$EP$4,DB$2,Entry!$C$5:$EP$5,DB$1))</f>
        <v/>
      </c>
      <c r="DC26" s="222" t="str">
        <f aca="false">IF(OR($B26="",DC$2=""),"",SUMIFS(INDEX(Tbl_Marks,MATCH($B26,Tbl_Student_Names,0),),Entry!$A$4:$EP$4,DC$2,Entry!$A$5:$EP$5,DC$1) / SUMIFS(Entry!$C$6:$EP$6,Entry!$C$4:$EP$4,DC$2,Entry!$C$5:$EP$5,DC$1))</f>
        <v/>
      </c>
      <c r="DD26" s="222" t="str">
        <f aca="false">IF(OR($B26="",DD$2=""),"",SUMIFS(INDEX(Tbl_Marks,MATCH($B26,Tbl_Student_Names,0),),Entry!$A$4:$EP$4,DD$2,Entry!$A$5:$EP$5,DD$1) / SUMIFS(Entry!$C$6:$EP$6,Entry!$C$4:$EP$4,DD$2,Entry!$C$5:$EP$5,DD$1))</f>
        <v/>
      </c>
      <c r="DE26" s="222" t="str">
        <f aca="false">IF(OR($B26="",DE$2=""),"",SUMIFS(INDEX(Tbl_Marks,MATCH($B26,Tbl_Student_Names,0),),Entry!$A$4:$EP$4,DE$2,Entry!$A$5:$EP$5,DE$1) / SUMIFS(Entry!$C$6:$EP$6,Entry!$C$4:$EP$4,DE$2,Entry!$C$5:$EP$5,DE$1))</f>
        <v/>
      </c>
      <c r="DF26" s="222" t="str">
        <f aca="false">IF(OR($B26="",DF$2=""),"",SUMIFS(INDEX(Tbl_Marks,MATCH($B26,Tbl_Student_Names,0),),Entry!$A$4:$EP$4,DF$2,Entry!$A$5:$EP$5,DF$1) / SUMIFS(Entry!$C$6:$EP$6,Entry!$C$4:$EP$4,DF$2,Entry!$C$5:$EP$5,DF$1))</f>
        <v/>
      </c>
      <c r="DG26" s="222" t="str">
        <f aca="false">IF(OR($B26="",DG$2=""),"",SUMIFS(INDEX(Tbl_Marks,MATCH($B26,Tbl_Student_Names,0),),Entry!$A$4:$EP$4,DG$2,Entry!$A$5:$EP$5,DG$1) / SUMIFS(Entry!$C$6:$EP$6,Entry!$C$4:$EP$4,DG$2,Entry!$C$5:$EP$5,DG$1))</f>
        <v/>
      </c>
      <c r="DH26" s="222" t="str">
        <f aca="false">IF(OR($B26="",DH$2=""),"",SUMIFS(INDEX(Tbl_Marks,MATCH($B26,Tbl_Student_Names,0),),Entry!$A$4:$EP$4,DH$2,Entry!$A$5:$EP$5,DH$1) / SUMIFS(Entry!$C$6:$EP$6,Entry!$C$4:$EP$4,DH$2,Entry!$C$5:$EP$5,DH$1))</f>
        <v/>
      </c>
      <c r="DI26" s="222" t="str">
        <f aca="false">IF(OR($B26="",DI$2=""),"",SUMIFS(INDEX(Tbl_Marks,MATCH($B26,Tbl_Student_Names,0),),Entry!$A$4:$EP$4,DI$2,Entry!$A$5:$EP$5,DI$1) / SUMIFS(Entry!$C$6:$EP$6,Entry!$C$4:$EP$4,DI$2,Entry!$C$5:$EP$5,DI$1))</f>
        <v/>
      </c>
      <c r="DJ26" s="222" t="str">
        <f aca="false">IF(OR($B26="",DJ$2=""),"",SUMIFS(INDEX(Tbl_Marks,MATCH($B26,Tbl_Student_Names,0),),Entry!$A$4:$EP$4,DJ$2,Entry!$A$5:$EP$5,DJ$1) / SUMIFS(Entry!$C$6:$EP$6,Entry!$C$4:$EP$4,DJ$2,Entry!$C$5:$EP$5,DJ$1))</f>
        <v/>
      </c>
      <c r="DK26" s="222" t="str">
        <f aca="false">IF(OR($B26="",DK$2=""),"",SUMIFS(INDEX(Tbl_Marks,MATCH($B26,Tbl_Student_Names,0),),Entry!$A$4:$EP$4,DK$2,Entry!$A$5:$EP$5,DK$1) / SUMIFS(Entry!$C$6:$EP$6,Entry!$C$4:$EP$4,DK$2,Entry!$C$5:$EP$5,DK$1))</f>
        <v/>
      </c>
      <c r="DL26" s="222" t="str">
        <f aca="false">IF(OR($B26="",DL$2=""),"",SUMIFS(INDEX(Tbl_Marks,MATCH($B26,Tbl_Student_Names,0),),Entry!$A$4:$EP$4,DL$2,Entry!$A$5:$EP$5,DL$1) / SUMIFS(Entry!$C$6:$EP$6,Entry!$C$4:$EP$4,DL$2,Entry!$C$5:$EP$5,DL$1))</f>
        <v/>
      </c>
      <c r="DM26" s="222" t="str">
        <f aca="false">IF(OR($B26="",DM$2=""),"",SUMIFS(INDEX(Tbl_Marks,MATCH($B26,Tbl_Student_Names,0),),Entry!$A$4:$EP$4,DM$2,Entry!$A$5:$EP$5,DM$1) / SUMIFS(Entry!$C$6:$EP$6,Entry!$C$4:$EP$4,DM$2,Entry!$C$5:$EP$5,DM$1))</f>
        <v/>
      </c>
      <c r="DN26" s="222" t="str">
        <f aca="false">IF(OR($B26="",DN$2=""),"",SUMIFS(INDEX(Tbl_Marks,MATCH($B26,Tbl_Student_Names,0),),Entry!$A$4:$EP$4,DN$2,Entry!$A$5:$EP$5,DN$1) / SUMIFS(Entry!$C$6:$EP$6,Entry!$C$4:$EP$4,DN$2,Entry!$C$5:$EP$5,DN$1))</f>
        <v/>
      </c>
      <c r="DO26" s="222" t="str">
        <f aca="false">IF(OR($B26="",DO$2=""),"",SUMIFS(INDEX(Tbl_Marks,MATCH($B26,Tbl_Student_Names,0),),Entry!$A$4:$EP$4,DO$2,Entry!$A$5:$EP$5,DO$1) / SUMIFS(Entry!$C$6:$EP$6,Entry!$C$4:$EP$4,DO$2,Entry!$C$5:$EP$5,DO$1))</f>
        <v/>
      </c>
      <c r="DP26" s="222" t="str">
        <f aca="false">IF(OR($B26="",DP$2=""),"",SUMIFS(INDEX(Tbl_Marks,MATCH($B26,Tbl_Student_Names,0),),Entry!$A$4:$EP$4,DP$2,Entry!$A$5:$EP$5,DP$1) / SUMIFS(Entry!$C$6:$EP$6,Entry!$C$4:$EP$4,DP$2,Entry!$C$5:$EP$5,DP$1))</f>
        <v/>
      </c>
      <c r="DQ26" s="222" t="str">
        <f aca="false">IF(OR($B26="",DQ$2=""),"",SUMIFS(INDEX(Tbl_Marks,MATCH($B26,Tbl_Student_Names,0),),Entry!$A$4:$EP$4,DQ$2,Entry!$A$5:$EP$5,DQ$1) / SUMIFS(Entry!$C$6:$EP$6,Entry!$C$4:$EP$4,DQ$2,Entry!$C$5:$EP$5,DQ$1))</f>
        <v/>
      </c>
      <c r="DR26" s="222" t="str">
        <f aca="false">IF(OR($B26="",DR$2=""),"",SUMIFS(INDEX(Tbl_Marks,MATCH($B26,Tbl_Student_Names,0),),Entry!$A$4:$EP$4,DR$2,Entry!$A$5:$EP$5,DR$1) / SUMIFS(Entry!$C$6:$EP$6,Entry!$C$4:$EP$4,DR$2,Entry!$C$5:$EP$5,DR$1))</f>
        <v/>
      </c>
      <c r="DS26" s="222" t="str">
        <f aca="false">IF(OR($B26="",DS$2=""),"",SUMIFS(INDEX(Tbl_Marks,MATCH($B26,Tbl_Student_Names,0),),Entry!$A$4:$EP$4,DS$2,Entry!$A$5:$EP$5,DS$1) / SUMIFS(Entry!$C$6:$EP$6,Entry!$C$4:$EP$4,DS$2,Entry!$C$5:$EP$5,DS$1))</f>
        <v/>
      </c>
      <c r="DT26" s="222" t="str">
        <f aca="false">IF(OR($B26="",DT$2=""),"",SUMIFS(INDEX(Tbl_Marks,MATCH($B26,Tbl_Student_Names,0),),Entry!$A$4:$EP$4,DT$2,Entry!$A$5:$EP$5,DT$1) / SUMIFS(Entry!$C$6:$EP$6,Entry!$C$4:$EP$4,DT$2,Entry!$C$5:$EP$5,DT$1))</f>
        <v/>
      </c>
      <c r="DU26" s="222" t="str">
        <f aca="false">IF(OR($B26="",DU$2=""),"",SUMIFS(INDEX(Tbl_Marks,MATCH($B26,Tbl_Student_Names,0),),Entry!$A$4:$EP$4,DU$2,Entry!$A$5:$EP$5,DU$1) / SUMIFS(Entry!$C$6:$EP$6,Entry!$C$4:$EP$4,DU$2,Entry!$C$5:$EP$5,DU$1))</f>
        <v/>
      </c>
      <c r="DV26" s="222" t="str">
        <f aca="false">IF(OR($B26="",DV$2=""),"",SUMIFS(INDEX(Tbl_Marks,MATCH($B26,Tbl_Student_Names,0),),Entry!$A$4:$EP$4,DV$2,Entry!$A$5:$EP$5,DV$1) / SUMIFS(Entry!$C$6:$EP$6,Entry!$C$4:$EP$4,DV$2,Entry!$C$5:$EP$5,DV$1))</f>
        <v/>
      </c>
      <c r="DW26" s="222" t="str">
        <f aca="false">IF(OR($B26="",DW$2=""),"",SUMIFS(INDEX(Tbl_Marks,MATCH($B26,Tbl_Student_Names,0),),Entry!$A$4:$EP$4,DW$2,Entry!$A$5:$EP$5,DW$1) / SUMIFS(Entry!$C$6:$EP$6,Entry!$C$4:$EP$4,DW$2,Entry!$C$5:$EP$5,DW$1))</f>
        <v/>
      </c>
      <c r="DX26" s="222" t="str">
        <f aca="false">IF(OR($B26="",DX$2=""),"",SUMIFS(INDEX(Tbl_Marks,MATCH($B26,Tbl_Student_Names,0),),Entry!$A$4:$EP$4,DX$2,Entry!$A$5:$EP$5,DX$1) / SUMIFS(Entry!$C$6:$EP$6,Entry!$C$4:$EP$4,DX$2,Entry!$C$5:$EP$5,DX$1))</f>
        <v/>
      </c>
      <c r="DY26" s="222" t="str">
        <f aca="false">IF(OR($B26="",DY$2=""),"",SUMIFS(INDEX(Tbl_Marks,MATCH($B26,Tbl_Student_Names,0),),Entry!$A$4:$EP$4,DY$2,Entry!$A$5:$EP$5,DY$1) / SUMIFS(Entry!$C$6:$EP$6,Entry!$C$4:$EP$4,DY$2,Entry!$C$5:$EP$5,DY$1))</f>
        <v/>
      </c>
      <c r="DZ26" s="222" t="str">
        <f aca="false">IF(OR($B26="",DZ$2=""),"",SUMIFS(INDEX(Tbl_Marks,MATCH($B26,Tbl_Student_Names,0),),Entry!$A$4:$EP$4,DZ$2,Entry!$A$5:$EP$5,DZ$1) / SUMIFS(Entry!$C$6:$EP$6,Entry!$C$4:$EP$4,DZ$2,Entry!$C$5:$EP$5,DZ$1))</f>
        <v/>
      </c>
      <c r="EA26" s="222" t="str">
        <f aca="false">IF(OR($B26="",EA$2=""),"",SUMIFS(INDEX(Tbl_Marks,MATCH($B26,Tbl_Student_Names,0),),Entry!$A$4:$EP$4,EA$2,Entry!$A$5:$EP$5,EA$1) / SUMIFS(Entry!$C$6:$EP$6,Entry!$C$4:$EP$4,EA$2,Entry!$C$5:$EP$5,EA$1))</f>
        <v/>
      </c>
      <c r="EB26" s="222" t="str">
        <f aca="false">IF(OR($B26="",EB$2=""),"",SUMIFS(INDEX(Tbl_Marks,MATCH($B26,Tbl_Student_Names,0),),Entry!$A$4:$EP$4,EB$2,Entry!$A$5:$EP$5,EB$1) / SUMIFS(Entry!$C$6:$EP$6,Entry!$C$4:$EP$4,EB$2,Entry!$C$5:$EP$5,EB$1))</f>
        <v/>
      </c>
      <c r="EC26" s="222" t="str">
        <f aca="false">IF(OR($B26="",EC$2=""),"",SUMIFS(INDEX(Tbl_Marks,MATCH($B26,Tbl_Student_Names,0),),Entry!$A$4:$EP$4,EC$2,Entry!$A$5:$EP$5,EC$1) / SUMIFS(Entry!$C$6:$EP$6,Entry!$C$4:$EP$4,EC$2,Entry!$C$5:$EP$5,EC$1))</f>
        <v/>
      </c>
      <c r="ED26" s="222" t="str">
        <f aca="false">IF(OR($B26="",ED$2=""),"",SUMIFS(INDEX(Tbl_Marks,MATCH($B26,Tbl_Student_Names,0),),Entry!$A$4:$EP$4,ED$2,Entry!$A$5:$EP$5,ED$1) / SUMIFS(Entry!$C$6:$EP$6,Entry!$C$4:$EP$4,ED$2,Entry!$C$5:$EP$5,ED$1))</f>
        <v/>
      </c>
      <c r="EE26" s="222" t="str">
        <f aca="false">IF(OR($B26="",EE$2=""),"",SUMIFS(INDEX(Tbl_Marks,MATCH($B26,Tbl_Student_Names,0),),Entry!$A$4:$EP$4,EE$2,Entry!$A$5:$EP$5,EE$1) / SUMIFS(Entry!$C$6:$EP$6,Entry!$C$4:$EP$4,EE$2,Entry!$C$5:$EP$5,EE$1))</f>
        <v/>
      </c>
      <c r="EF26" s="222" t="str">
        <f aca="false">IF(OR($B26="",EF$2=""),"",SUMIFS(INDEX(Tbl_Marks,MATCH($B26,Tbl_Student_Names,0),),Entry!$A$4:$EP$4,EF$2,Entry!$A$5:$EP$5,EF$1) / SUMIFS(Entry!$C$6:$EP$6,Entry!$C$4:$EP$4,EF$2,Entry!$C$5:$EP$5,EF$1))</f>
        <v/>
      </c>
      <c r="EG26" s="222" t="str">
        <f aca="false">IF(OR($B26="",EG$2=""),"",SUMIFS(INDEX(Tbl_Marks,MATCH($B26,Tbl_Student_Names,0),),Entry!$A$4:$EP$4,EG$2,Entry!$A$5:$EP$5,EG$1) / SUMIFS(Entry!$C$6:$EP$6,Entry!$C$4:$EP$4,EG$2,Entry!$C$5:$EP$5,EG$1))</f>
        <v/>
      </c>
      <c r="EH26" s="222" t="str">
        <f aca="false">IF(OR($B26="",EH$2=""),"",SUMIFS(INDEX(Tbl_Marks,MATCH($B26,Tbl_Student_Names,0),),Entry!$A$4:$EP$4,EH$2,Entry!$A$5:$EP$5,EH$1) / SUMIFS(Entry!$C$6:$EP$6,Entry!$C$4:$EP$4,EH$2,Entry!$C$5:$EP$5,EH$1))</f>
        <v/>
      </c>
      <c r="EI26" s="222" t="str">
        <f aca="false">IF(OR($B26="",EI$2=""),"",SUMIFS(INDEX(Tbl_Marks,MATCH($B26,Tbl_Student_Names,0),),Entry!$A$4:$EP$4,EI$2,Entry!$A$5:$EP$5,EI$1) / SUMIFS(Entry!$C$6:$EP$6,Entry!$C$4:$EP$4,EI$2,Entry!$C$5:$EP$5,EI$1))</f>
        <v/>
      </c>
      <c r="EJ26" s="222" t="str">
        <f aca="false">IF(OR($B26="",EJ$2=""),"",SUMIFS(INDEX(Tbl_Marks,MATCH($B26,Tbl_Student_Names,0),),Entry!$A$4:$EP$4,EJ$2,Entry!$A$5:$EP$5,EJ$1) / SUMIFS(Entry!$C$6:$EP$6,Entry!$C$4:$EP$4,EJ$2,Entry!$C$5:$EP$5,EJ$1))</f>
        <v/>
      </c>
      <c r="EK26" s="222" t="str">
        <f aca="false">IF(OR($B26="",EK$2=""),"",SUMIFS(INDEX(Tbl_Marks,MATCH($B26,Tbl_Student_Names,0),),Entry!$A$4:$EP$4,EK$2,Entry!$A$5:$EP$5,EK$1) / SUMIFS(Entry!$C$6:$EP$6,Entry!$C$4:$EP$4,EK$2,Entry!$C$5:$EP$5,EK$1))</f>
        <v/>
      </c>
      <c r="EL26" s="222" t="str">
        <f aca="false">IF(OR($B26="",EL$2=""),"",SUMIFS(INDEX(Tbl_Marks,MATCH($B26,Tbl_Student_Names,0),),Entry!$A$4:$EP$4,EL$2,Entry!$A$5:$EP$5,EL$1) / SUMIFS(Entry!$C$6:$EP$6,Entry!$C$4:$EP$4,EL$2,Entry!$C$5:$EP$5,EL$1))</f>
        <v/>
      </c>
      <c r="EM26" s="222" t="str">
        <f aca="false">IF(OR($B26="",EM$2=""),"",SUMIFS(INDEX(Tbl_Marks,MATCH($B26,Tbl_Student_Names,0),),Entry!$A$4:$EP$4,EM$2,Entry!$A$5:$EP$5,EM$1) / SUMIFS(Entry!$C$6:$EP$6,Entry!$C$4:$EP$4,EM$2,Entry!$C$5:$EP$5,EM$1))</f>
        <v/>
      </c>
      <c r="EN26" s="222" t="str">
        <f aca="false">IF(OR($B26="",EN$2=""),"",SUMIFS(INDEX(Tbl_Marks,MATCH($B26,Tbl_Student_Names,0),),Entry!$A$4:$EP$4,EN$2,Entry!$A$5:$EP$5,EN$1) / SUMIFS(Entry!$C$6:$EP$6,Entry!$C$4:$EP$4,EN$2,Entry!$C$5:$EP$5,EN$1))</f>
        <v/>
      </c>
      <c r="EO26" s="222" t="str">
        <f aca="false">IF(OR($B26="",EO$2=""),"",SUMIFS(INDEX(Tbl_Marks,MATCH($B26,Tbl_Student_Names,0),),Entry!$A$4:$EP$4,EO$2,Entry!$A$5:$EP$5,EO$1) / SUMIFS(Entry!$C$6:$EP$6,Entry!$C$4:$EP$4,EO$2,Entry!$C$5:$EP$5,EO$1))</f>
        <v/>
      </c>
      <c r="EP26" s="222" t="str">
        <f aca="false">IF(OR($B26="",EP$2=""),"",SUMIFS(INDEX(Tbl_Marks,MATCH($B26,Tbl_Student_Names,0),),Entry!$A$4:$EP$4,EP$2,Entry!$A$5:$EP$5,EP$1) / SUMIFS(Entry!$C$6:$EP$6,Entry!$C$4:$EP$4,EP$2,Entry!$C$5:$EP$5,EP$1))</f>
        <v/>
      </c>
      <c r="EQ26" s="222" t="str">
        <f aca="false">IF(OR($B26="",EQ$2=""),"",SUMIFS(INDEX(Tbl_Marks,MATCH($B26,Tbl_Student_Names,0),),Entry!$A$4:$EP$4,EQ$2,Entry!$A$5:$EP$5,EQ$1) / SUMIFS(Entry!$C$6:$EP$6,Entry!$C$4:$EP$4,EQ$2,Entry!$C$5:$EP$5,EQ$1))</f>
        <v/>
      </c>
      <c r="ER26" s="222" t="str">
        <f aca="false">IF(OR($B26="",ER$2=""),"",SUMIFS(INDEX(Tbl_Marks,MATCH($B26,Tbl_Student_Names,0),),Entry!$A$4:$EP$4,ER$2,Entry!$A$5:$EP$5,ER$1) / SUMIFS(Entry!$C$6:$EP$6,Entry!$C$4:$EP$4,ER$2,Entry!$C$5:$EP$5,ER$1))</f>
        <v/>
      </c>
      <c r="ES26" s="222" t="str">
        <f aca="false">IF(OR($B26="",ES$2=""),"",SUMIFS(INDEX(Tbl_Marks,MATCH($B26,Tbl_Student_Names,0),),Entry!$A$4:$EP$4,ES$2,Entry!$A$5:$EP$5,ES$1) / SUMIFS(Entry!$C$6:$EP$6,Entry!$C$4:$EP$4,ES$2,Entry!$C$5:$EP$5,ES$1))</f>
        <v/>
      </c>
      <c r="ET26" s="222" t="str">
        <f aca="false">IF(OR($B26="",ET$2=""),"",SUMIFS(INDEX(Tbl_Marks,MATCH($B26,Tbl_Student_Names,0),),Entry!$A$4:$EP$4,ET$2,Entry!$A$5:$EP$5,ET$1) / SUMIFS(Entry!$C$6:$EP$6,Entry!$C$4:$EP$4,ET$2,Entry!$C$5:$EP$5,ET$1))</f>
        <v/>
      </c>
      <c r="EU26" s="222" t="str">
        <f aca="false">IF(OR($B26="",EU$2=""),"",SUMIFS(INDEX(Tbl_Marks,MATCH($B26,Tbl_Student_Names,0),),Entry!$A$4:$EP$4,EU$2,Entry!$A$5:$EP$5,EU$1) / SUMIFS(Entry!$C$6:$EP$6,Entry!$C$4:$EP$4,EU$2,Entry!$C$5:$EP$5,EU$1))</f>
        <v/>
      </c>
      <c r="EV26" s="222" t="str">
        <f aca="false">IF(OR($B26="",EV$2=""),"",SUMIFS(INDEX(Tbl_Marks,MATCH($B26,Tbl_Student_Names,0),),Entry!$A$4:$EP$4,EV$2,Entry!$A$5:$EP$5,EV$1) / SUMIFS(Entry!$C$6:$EP$6,Entry!$C$4:$EP$4,EV$2,Entry!$C$5:$EP$5,EV$1))</f>
        <v/>
      </c>
      <c r="EW26" s="222" t="str">
        <f aca="false">IF(OR($B26="",EW$2=""),"",SUMIFS(INDEX(Tbl_Marks,MATCH($B26,Tbl_Student_Names,0),),Entry!$A$4:$EP$4,EW$2,Entry!$A$5:$EP$5,EW$1) / SUMIFS(Entry!$C$6:$EP$6,Entry!$C$4:$EP$4,EW$2,Entry!$C$5:$EP$5,EW$1))</f>
        <v/>
      </c>
      <c r="EX26" s="222" t="str">
        <f aca="false">IF(OR($B26="",EX$2=""),"",SUMIFS(INDEX(Tbl_Marks,MATCH($B26,Tbl_Student_Names,0),),Entry!$A$4:$EP$4,EX$2,Entry!$A$5:$EP$5,EX$1) / SUMIFS(Entry!$C$6:$EP$6,Entry!$C$4:$EP$4,EX$2,Entry!$C$5:$EP$5,EX$1))</f>
        <v/>
      </c>
      <c r="EY26" s="222" t="str">
        <f aca="false">IF(OR($B26="",EY$2=""),"",SUMIFS(INDEX(Tbl_Marks,MATCH($B26,Tbl_Student_Names,0),),Entry!$A$4:$EP$4,EY$2,Entry!$A$5:$EP$5,EY$1) / SUMIFS(Entry!$C$6:$EP$6,Entry!$C$4:$EP$4,EY$2,Entry!$C$5:$EP$5,EY$1))</f>
        <v/>
      </c>
      <c r="EZ26" s="222" t="str">
        <f aca="false">IF(OR($B26="",EZ$2=""),"",SUMIFS(INDEX(Tbl_Marks,MATCH($B26,Tbl_Student_Names,0),),Entry!$A$4:$EP$4,EZ$2,Entry!$A$5:$EP$5,EZ$1) / SUMIFS(Entry!$C$6:$EP$6,Entry!$C$4:$EP$4,EZ$2,Entry!$C$5:$EP$5,EZ$1))</f>
        <v/>
      </c>
      <c r="FA26" s="222" t="str">
        <f aca="false">IF(OR($B26="",FA$2=""),"",SUMIFS(INDEX(Tbl_Marks,MATCH($B26,Tbl_Student_Names,0),),Entry!$A$4:$EP$4,FA$2,Entry!$A$5:$EP$5,FA$1) / SUMIFS(Entry!$C$6:$EP$6,Entry!$C$4:$EP$4,FA$2,Entry!$C$5:$EP$5,FA$1))</f>
        <v/>
      </c>
      <c r="FB26" s="222" t="str">
        <f aca="false">IF(OR($B26="",FB$2=""),"",SUMIFS(INDEX(Tbl_Marks,MATCH($B26,Tbl_Student_Names,0),),Entry!$A$4:$EP$4,FB$2,Entry!$A$5:$EP$5,FB$1) / SUMIFS(Entry!$C$6:$EP$6,Entry!$C$4:$EP$4,FB$2,Entry!$C$5:$EP$5,FB$1))</f>
        <v/>
      </c>
      <c r="FC26" s="222" t="str">
        <f aca="false">IF(OR($B26="",FC$2=""),"",SUMIFS(INDEX(Tbl_Marks,MATCH($B26,Tbl_Student_Names,0),),Entry!$A$4:$EP$4,FC$2,Entry!$A$5:$EP$5,FC$1) / SUMIFS(Entry!$C$6:$EP$6,Entry!$C$4:$EP$4,FC$2,Entry!$C$5:$EP$5,FC$1))</f>
        <v/>
      </c>
      <c r="FD26" s="222" t="str">
        <f aca="false">IF(OR($B26="",FD$2=""),"",SUMIFS(INDEX(Tbl_Marks,MATCH($B26,Tbl_Student_Names,0),),Entry!$A$4:$EP$4,FD$2,Entry!$A$5:$EP$5,FD$1) / SUMIFS(Entry!$C$6:$EP$6,Entry!$C$4:$EP$4,FD$2,Entry!$C$5:$EP$5,FD$1))</f>
        <v/>
      </c>
      <c r="FE26" s="222" t="str">
        <f aca="false">IF(OR($B26="",FE$2=""),"",SUMIFS(INDEX(Tbl_Marks,MATCH($B26,Tbl_Student_Names,0),),Entry!$A$4:$EP$4,FE$2,Entry!$A$5:$EP$5,FE$1) / SUMIFS(Entry!$C$6:$EP$6,Entry!$C$4:$EP$4,FE$2,Entry!$C$5:$EP$5,FE$1))</f>
        <v/>
      </c>
      <c r="FF26" s="222" t="str">
        <f aca="false">IF(OR($B26="",FF$2=""),"",SUMIFS(INDEX(Tbl_Marks,MATCH($B26,Tbl_Student_Names,0),),Entry!$A$4:$EP$4,FF$2,Entry!$A$5:$EP$5,FF$1) / SUMIFS(Entry!$C$6:$EP$6,Entry!$C$4:$EP$4,FF$2,Entry!$C$5:$EP$5,FF$1))</f>
        <v/>
      </c>
      <c r="FG26" s="222" t="str">
        <f aca="false">IF(OR($B26="",FG$2=""),"",SUMIFS(INDEX(Tbl_Marks,MATCH($B26,Tbl_Student_Names,0),),Entry!$A$4:$EP$4,FG$2,Entry!$A$5:$EP$5,FG$1) / SUMIFS(Entry!$C$6:$EP$6,Entry!$C$4:$EP$4,FG$2,Entry!$C$5:$EP$5,FG$1))</f>
        <v/>
      </c>
      <c r="FH26" s="222" t="str">
        <f aca="false">IF(OR($B26="",FH$2=""),"",SUMIFS(INDEX(Tbl_Marks,MATCH($B26,Tbl_Student_Names,0),),Entry!$A$4:$EP$4,FH$2,Entry!$A$5:$EP$5,FH$1) / SUMIFS(Entry!$C$6:$EP$6,Entry!$C$4:$EP$4,FH$2,Entry!$C$5:$EP$5,FH$1))</f>
        <v/>
      </c>
      <c r="FI26" s="222" t="str">
        <f aca="false">IF(OR($B26="",FI$2=""),"",SUMIFS(INDEX(Tbl_Marks,MATCH($B26,Tbl_Student_Names,0),),Entry!$A$4:$EP$4,FI$2,Entry!$A$5:$EP$5,FI$1) / SUMIFS(Entry!$C$6:$EP$6,Entry!$C$4:$EP$4,FI$2,Entry!$C$5:$EP$5,FI$1))</f>
        <v/>
      </c>
      <c r="FJ26" s="222" t="str">
        <f aca="false">IF(OR($B26="",FJ$2=""),"",SUMIFS(INDEX(Tbl_Marks,MATCH($B26,Tbl_Student_Names,0),),Entry!$A$4:$EP$4,FJ$2,Entry!$A$5:$EP$5,FJ$1) / SUMIFS(Entry!$C$6:$EP$6,Entry!$C$4:$EP$4,FJ$2,Entry!$C$5:$EP$5,FJ$1))</f>
        <v/>
      </c>
      <c r="FK26" s="222" t="str">
        <f aca="false">IF(OR($B26="",FK$2=""),"",SUMIFS(INDEX(Tbl_Marks,MATCH($B26,Tbl_Student_Names,0),),Entry!$A$4:$EP$4,FK$2,Entry!$A$5:$EP$5,FK$1) / SUMIFS(Entry!$C$6:$EP$6,Entry!$C$4:$EP$4,FK$2,Entry!$C$5:$EP$5,FK$1))</f>
        <v/>
      </c>
      <c r="FL26" s="222" t="str">
        <f aca="false">IF(OR($B26="",FL$2=""),"",SUMIFS(INDEX(Tbl_Marks,MATCH($B26,Tbl_Student_Names,0),),Entry!$A$4:$EP$4,FL$2,Entry!$A$5:$EP$5,FL$1) / SUMIFS(Entry!$C$6:$EP$6,Entry!$C$4:$EP$4,FL$2,Entry!$C$5:$EP$5,FL$1))</f>
        <v/>
      </c>
      <c r="FM26" s="222" t="str">
        <f aca="false">IF(OR($B26="",FM$2=""),"",SUMIFS(INDEX(Tbl_Marks,MATCH($B26,Tbl_Student_Names,0),),Entry!$A$4:$EP$4,FM$2,Entry!$A$5:$EP$5,FM$1) / SUMIFS(Entry!$C$6:$EP$6,Entry!$C$4:$EP$4,FM$2,Entry!$C$5:$EP$5,FM$1))</f>
        <v/>
      </c>
      <c r="FN26" s="222" t="str">
        <f aca="false">IF(OR($B26="",FN$2=""),"",SUMIFS(INDEX(Tbl_Marks,MATCH($B26,Tbl_Student_Names,0),),Entry!$A$4:$EP$4,FN$2,Entry!$A$5:$EP$5,FN$1) / SUMIFS(Entry!$C$6:$EP$6,Entry!$C$4:$EP$4,FN$2,Entry!$C$5:$EP$5,FN$1))</f>
        <v/>
      </c>
      <c r="FO26" s="222" t="str">
        <f aca="false">IF(OR($B26="",FO$2=""),"",SUMIFS(INDEX(Tbl_Marks,MATCH($B26,Tbl_Student_Names,0),),Entry!$A$4:$EP$4,FO$2,Entry!$A$5:$EP$5,FO$1) / SUMIFS(Entry!$C$6:$EP$6,Entry!$C$4:$EP$4,FO$2,Entry!$C$5:$EP$5,FO$1))</f>
        <v/>
      </c>
      <c r="FP26" s="222" t="str">
        <f aca="false">IF(OR($B26="",FP$2=""),"",SUMIFS(INDEX(Tbl_Marks,MATCH($B26,Tbl_Student_Names,0),),Entry!$A$4:$EP$4,FP$2,Entry!$A$5:$EP$5,FP$1) / SUMIFS(Entry!$C$6:$EP$6,Entry!$C$4:$EP$4,FP$2,Entry!$C$5:$EP$5,FP$1))</f>
        <v/>
      </c>
      <c r="FQ26" s="222" t="str">
        <f aca="false">IF(OR($B26="",FQ$2=""),"",SUMIFS(INDEX(Tbl_Marks,MATCH($B26,Tbl_Student_Names,0),),Entry!$A$4:$EP$4,FQ$2,Entry!$A$5:$EP$5,FQ$1) / SUMIFS(Entry!$C$6:$EP$6,Entry!$C$4:$EP$4,FQ$2,Entry!$C$5:$EP$5,FQ$1))</f>
        <v/>
      </c>
      <c r="FR26" s="222" t="str">
        <f aca="false">IF(OR($B26="",FR$2=""),"",SUMIFS(INDEX(Tbl_Marks,MATCH($B26,Tbl_Student_Names,0),),Entry!$A$4:$EP$4,FR$2,Entry!$A$5:$EP$5,FR$1) / SUMIFS(Entry!$C$6:$EP$6,Entry!$C$4:$EP$4,FR$2,Entry!$C$5:$EP$5,FR$1))</f>
        <v/>
      </c>
      <c r="FS26" s="222" t="str">
        <f aca="false">IF(OR($B26="",FS$2=""),"",SUMIFS(INDEX(Tbl_Marks,MATCH($B26,Tbl_Student_Names,0),),Entry!$A$4:$EP$4,FS$2,Entry!$A$5:$EP$5,FS$1) / SUMIFS(Entry!$C$6:$EP$6,Entry!$C$4:$EP$4,FS$2,Entry!$C$5:$EP$5,FS$1))</f>
        <v/>
      </c>
      <c r="FT26" s="222" t="str">
        <f aca="false">IF(OR($B26="",FT$2=""),"",SUMIFS(INDEX(Tbl_Marks,MATCH($B26,Tbl_Student_Names,0),),Entry!$A$4:$EP$4,FT$2,Entry!$A$5:$EP$5,FT$1) / SUMIFS(Entry!$C$6:$EP$6,Entry!$C$4:$EP$4,FT$2,Entry!$C$5:$EP$5,FT$1))</f>
        <v/>
      </c>
      <c r="FU26" s="222" t="str">
        <f aca="false">IF(OR($B26="",FU$2=""),"",SUMIFS(INDEX(Tbl_Marks,MATCH($B26,Tbl_Student_Names,0),),Entry!$A$4:$EP$4,FU$2,Entry!$A$5:$EP$5,FU$1) / SUMIFS(Entry!$C$6:$EP$6,Entry!$C$4:$EP$4,FU$2,Entry!$C$5:$EP$5,FU$1))</f>
        <v/>
      </c>
      <c r="FV26" s="222" t="str">
        <f aca="false">IF(OR($B26="",FV$2=""),"",SUMIFS(INDEX(Tbl_Marks,MATCH($B26,Tbl_Student_Names,0),),Entry!$A$4:$EP$4,FV$2,Entry!$A$5:$EP$5,FV$1) / SUMIFS(Entry!$C$6:$EP$6,Entry!$C$4:$EP$4,FV$2,Entry!$C$5:$EP$5,FV$1))</f>
        <v/>
      </c>
      <c r="FW26" s="222" t="str">
        <f aca="false">IF(OR($B26="",FW$2=""),"",SUMIFS(INDEX(Tbl_Marks,MATCH($B26,Tbl_Student_Names,0),),Entry!$A$4:$EP$4,FW$2,Entry!$A$5:$EP$5,FW$1) / SUMIFS(Entry!$C$6:$EP$6,Entry!$C$4:$EP$4,FW$2,Entry!$C$5:$EP$5,FW$1))</f>
        <v/>
      </c>
      <c r="FX26" s="222" t="str">
        <f aca="false">IF(OR($B26="",FX$2=""),"",SUMIFS(INDEX(Tbl_Marks,MATCH($B26,Tbl_Student_Names,0),),Entry!$A$4:$EP$4,FX$2,Entry!$A$5:$EP$5,FX$1) / SUMIFS(Entry!$C$6:$EP$6,Entry!$C$4:$EP$4,FX$2,Entry!$C$5:$EP$5,FX$1))</f>
        <v/>
      </c>
      <c r="FY26" s="222" t="str">
        <f aca="false">IF(OR($B26="",FY$2=""),"",SUMIFS(INDEX(Tbl_Marks,MATCH($B26,Tbl_Student_Names,0),),Entry!$A$4:$EP$4,FY$2,Entry!$A$5:$EP$5,FY$1) / SUMIFS(Entry!$C$6:$EP$6,Entry!$C$4:$EP$4,FY$2,Entry!$C$5:$EP$5,FY$1))</f>
        <v/>
      </c>
      <c r="FZ26" s="222" t="str">
        <f aca="false">IF(OR($B26="",FZ$2=""),"",SUMIFS(INDEX(Tbl_Marks,MATCH($B26,Tbl_Student_Names,0),),Entry!$A$4:$EP$4,FZ$2,Entry!$A$5:$EP$5,FZ$1) / SUMIFS(Entry!$C$6:$EP$6,Entry!$C$4:$EP$4,FZ$2,Entry!$C$5:$EP$5,FZ$1))</f>
        <v/>
      </c>
      <c r="GA26" s="222" t="str">
        <f aca="false">IF(OR($B26="",GA$2=""),"",SUMIFS(INDEX(Tbl_Marks,MATCH($B26,Tbl_Student_Names,0),),Entry!$A$4:$EP$4,GA$2,Entry!$A$5:$EP$5,GA$1) / SUMIFS(Entry!$C$6:$EP$6,Entry!$C$4:$EP$4,GA$2,Entry!$C$5:$EP$5,GA$1))</f>
        <v/>
      </c>
      <c r="GB26" s="222" t="str">
        <f aca="false">IF(OR($B26="",GB$2=""),"",SUMIFS(INDEX(Tbl_Marks,MATCH($B26,Tbl_Student_Names,0),),Entry!$A$4:$EP$4,GB$2,Entry!$A$5:$EP$5,GB$1) / SUMIFS(Entry!$C$6:$EP$6,Entry!$C$4:$EP$4,GB$2,Entry!$C$5:$EP$5,GB$1))</f>
        <v/>
      </c>
      <c r="GC26" s="222" t="str">
        <f aca="false">IF(OR($B26="",GC$2=""),"",SUMIFS(INDEX(Tbl_Marks,MATCH($B26,Tbl_Student_Names,0),),Entry!$A$4:$EP$4,GC$2,Entry!$A$5:$EP$5,GC$1) / SUMIFS(Entry!$C$6:$EP$6,Entry!$C$4:$EP$4,GC$2,Entry!$C$5:$EP$5,GC$1))</f>
        <v/>
      </c>
      <c r="GD26" s="222" t="str">
        <f aca="false">IF(OR($B26="",GD$2=""),"",SUMIFS(INDEX(Tbl_Marks,MATCH($B26,Tbl_Student_Names,0),),Entry!$A$4:$EP$4,GD$2,Entry!$A$5:$EP$5,GD$1) / SUMIFS(Entry!$C$6:$EP$6,Entry!$C$4:$EP$4,GD$2,Entry!$C$5:$EP$5,GD$1))</f>
        <v/>
      </c>
      <c r="GE26" s="222" t="str">
        <f aca="false">IF(OR($B26="",GE$2=""),"",SUMIFS(INDEX(Tbl_Marks,MATCH($B26,Tbl_Student_Names,0),),Entry!$A$4:$EP$4,GE$2,Entry!$A$5:$EP$5,GE$1) / SUMIFS(Entry!$C$6:$EP$6,Entry!$C$4:$EP$4,GE$2,Entry!$C$5:$EP$5,GE$1))</f>
        <v/>
      </c>
      <c r="GF26" s="222" t="str">
        <f aca="false">IF(OR($B26="",GF$2=""),"",SUMIFS(INDEX(Tbl_Marks,MATCH($B26,Tbl_Student_Names,0),),Entry!$A$4:$EP$4,GF$2,Entry!$A$5:$EP$5,GF$1) / SUMIFS(Entry!$C$6:$EP$6,Entry!$C$4:$EP$4,GF$2,Entry!$C$5:$EP$5,GF$1))</f>
        <v/>
      </c>
      <c r="GG26" s="222" t="str">
        <f aca="false">IF(OR($B26="",GG$2=""),"",SUMIFS(INDEX(Tbl_Marks,MATCH($B26,Tbl_Student_Names,0),),Entry!$A$4:$EP$4,GG$2,Entry!$A$5:$EP$5,GG$1) / SUMIFS(Entry!$C$6:$EP$6,Entry!$C$4:$EP$4,GG$2,Entry!$C$5:$EP$5,GG$1))</f>
        <v/>
      </c>
      <c r="GH26" s="222" t="str">
        <f aca="false">IF(OR($B26="",GH$2=""),"",SUMIFS(INDEX(Tbl_Marks,MATCH($B26,Tbl_Student_Names,0),),Entry!$A$4:$EP$4,GH$2,Entry!$A$5:$EP$5,GH$1) / SUMIFS(Entry!$C$6:$EP$6,Entry!$C$4:$EP$4,GH$2,Entry!$C$5:$EP$5,GH$1))</f>
        <v/>
      </c>
      <c r="GI26" s="222" t="str">
        <f aca="false">IF(OR($B26="",GI$2=""),"",SUMIFS(INDEX(Tbl_Marks,MATCH($B26,Tbl_Student_Names,0),),Entry!$A$4:$EP$4,GI$2,Entry!$A$5:$EP$5,GI$1) / SUMIFS(Entry!$C$6:$EP$6,Entry!$C$4:$EP$4,GI$2,Entry!$C$5:$EP$5,GI$1))</f>
        <v/>
      </c>
      <c r="GJ26" s="222" t="str">
        <f aca="false">IF(OR($B26="",GJ$2=""),"",SUMIFS(INDEX(Tbl_Marks,MATCH($B26,Tbl_Student_Names,0),),Entry!$A$4:$EP$4,GJ$2,Entry!$A$5:$EP$5,GJ$1) / SUMIFS(Entry!$C$6:$EP$6,Entry!$C$4:$EP$4,GJ$2,Entry!$C$5:$EP$5,GJ$1))</f>
        <v/>
      </c>
      <c r="GK26" s="222" t="str">
        <f aca="false">IF(OR($B26="",GK$2=""),"",SUMIFS(INDEX(Tbl_Marks,MATCH($B26,Tbl_Student_Names,0),),Entry!$A$4:$EP$4,GK$2,Entry!$A$5:$EP$5,GK$1) / SUMIFS(Entry!$C$6:$EP$6,Entry!$C$4:$EP$4,GK$2,Entry!$C$5:$EP$5,GK$1))</f>
        <v/>
      </c>
      <c r="GL26" s="222" t="str">
        <f aca="false">IF(OR($B26="",GL$2=""),"",SUMIFS(INDEX(Tbl_Marks,MATCH($B26,Tbl_Student_Names,0),),Entry!$A$4:$EP$4,GL$2,Entry!$A$5:$EP$5,GL$1) / SUMIFS(Entry!$C$6:$EP$6,Entry!$C$4:$EP$4,GL$2,Entry!$C$5:$EP$5,GL$1))</f>
        <v/>
      </c>
      <c r="GM26" s="222" t="str">
        <f aca="false">IF(OR($B26="",GM$2=""),"",SUMIFS(INDEX(Tbl_Marks,MATCH($B26,Tbl_Student_Names,0),),Entry!$A$4:$EP$4,GM$2,Entry!$A$5:$EP$5,GM$1) / SUMIFS(Entry!$C$6:$EP$6,Entry!$C$4:$EP$4,GM$2,Entry!$C$5:$EP$5,GM$1))</f>
        <v/>
      </c>
      <c r="GN26" s="222" t="str">
        <f aca="false">IF(OR($B26="",GN$2=""),"",SUMIFS(INDEX(Tbl_Marks,MATCH($B26,Tbl_Student_Names,0),),Entry!$A$4:$EP$4,GN$2,Entry!$A$5:$EP$5,GN$1) / SUMIFS(Entry!$C$6:$EP$6,Entry!$C$4:$EP$4,GN$2,Entry!$C$5:$EP$5,GN$1))</f>
        <v/>
      </c>
      <c r="GO26" s="222" t="str">
        <f aca="false">IF(OR($B26="",GO$2=""),"",SUMIFS(INDEX(Tbl_Marks,MATCH($B26,Tbl_Student_Names,0),),Entry!$A$4:$EP$4,GO$2,Entry!$A$5:$EP$5,GO$1) / SUMIFS(Entry!$C$6:$EP$6,Entry!$C$4:$EP$4,GO$2,Entry!$C$5:$EP$5,GO$1))</f>
        <v/>
      </c>
      <c r="GP26" s="222" t="str">
        <f aca="false">IF(OR($B26="",GP$2=""),"",SUMIFS(INDEX(Tbl_Marks,MATCH($B26,Tbl_Student_Names,0),),Entry!$A$4:$EP$4,GP$2,Entry!$A$5:$EP$5,GP$1) / SUMIFS(Entry!$C$6:$EP$6,Entry!$C$4:$EP$4,GP$2,Entry!$C$5:$EP$5,GP$1))</f>
        <v/>
      </c>
      <c r="GQ26" s="223" t="str">
        <f aca="false" t="array" ref="GQ26:GQ26">IF(OR(GQ$1="",$B26=""),"",SUMPRODUCT(TRANSPOSE($BC26:$BN26),(Settings!$D$19:$D$30)))</f>
        <v/>
      </c>
      <c r="GR26" s="223" t="str">
        <f aca="false" t="array" ref="GR26:GR26">IF(OR(GR$1="",$B26=""),"",SUMPRODUCT(TRANSPOSE($BO26:$BZ26),(Settings!$D$19:$D$30)))</f>
        <v/>
      </c>
      <c r="GS26" s="223" t="str">
        <f aca="false" t="array" ref="GS26:GS26">IF(OR(GS$1="",$B26=""),"",SUMPRODUCT(TRANSPOSE($CA26:$CL26),(Settings!$D$19:$D$30)))</f>
        <v/>
      </c>
      <c r="GT26" s="223" t="str">
        <f aca="false" t="array" ref="GT26:GT26">IF(OR(GT$1="",$B26=""),"",SUMPRODUCT(TRANSPOSE($CM26:$CX26),(Settings!$D$19:$D$30)))</f>
        <v/>
      </c>
      <c r="GU26" s="223" t="str">
        <f aca="false" t="array" ref="GU26:GU26">IF(OR(GU$1="",$B26=""),"",SUMPRODUCT(TRANSPOSE($CY26:$DJ26),(Settings!$D$19:$D$30)))</f>
        <v/>
      </c>
      <c r="GV26" s="223" t="str">
        <f aca="false" t="array" ref="GV26:GV26">IF(OR(GV$1="",$B26=""),"",SUMPRODUCT(TRANSPOSE($DK26:$DV26),(Settings!$D$19:$D$30)))</f>
        <v/>
      </c>
      <c r="GW26" s="223" t="str">
        <f aca="false" t="array" ref="GW26:GW26">IF(OR(GW$1="",$B26=""),"",SUMPRODUCT(TRANSPOSE($DW26:$EH26),(Settings!$D$19:$D$30)))</f>
        <v/>
      </c>
      <c r="GX26" s="223" t="str">
        <f aca="false" t="array" ref="GX26:GX26">IF(OR(GX$1="",$B26=""),"",SUMPRODUCT(TRANSPOSE($EI26:$ET26),(Settings!$D$19:$D$30)))</f>
        <v/>
      </c>
      <c r="GY26" s="223" t="str">
        <f aca="false" t="array" ref="GY26:GY26">IF(OR(GY$1="",$B26=""),"",SUMPRODUCT(TRANSPOSE($EU26:$FF26),(Settings!$D$19:$D$30)))</f>
        <v/>
      </c>
      <c r="GZ26" s="223" t="str">
        <f aca="false" t="array" ref="GZ26:GZ26">IF(OR(GZ$1="",$B26=""),"",SUMPRODUCT(TRANSPOSE($FG26:$FR26),(Settings!$D$19:$D$30)))</f>
        <v/>
      </c>
      <c r="HA26" s="223" t="str">
        <f aca="false" t="array" ref="HA26:HA26">IF(OR(HA$1="",$B26=""),"",SUMPRODUCT(TRANSPOSE($FS26:$GD26),(Settings!$D$19:$D$30)))</f>
        <v/>
      </c>
      <c r="HB26" s="224" t="str">
        <f aca="false" t="array" ref="HB26:HB26">IF(OR(HB$1="",$B26=""),"",SUMPRODUCT(TRANSPOSE($GE26:$GP26),(Settings!$D$19:$D$30)))</f>
        <v/>
      </c>
      <c r="HC26" s="225"/>
      <c r="HD26" s="222" t="str">
        <f aca="false">IF(OR(HD$2="",$B26=""),"",SUMIFS(INDEX(Tbl_Marks,MATCH($B26,Tbl_Student_Names,0),),Entry!$A$4:$EP$4,HD$2) / SUMIFS(Entry!$C$6:$EP$6,Entry!$C$4:$EP$4,HD$2))</f>
        <v/>
      </c>
      <c r="HE26" s="222" t="str">
        <f aca="false">IF(OR(HE$2="",$B26=""),"",SUMIFS(INDEX(Tbl_Marks,MATCH($B26,Tbl_Student_Names,0),),Entry!$A$4:$EP$4,HE$2) / SUMIFS(Entry!$C$6:$EP$6,Entry!$C$4:$EP$4,HE$2))</f>
        <v/>
      </c>
      <c r="HF26" s="222" t="str">
        <f aca="false">IF(OR(HF$2="",$B26=""),"",SUMIFS(INDEX(Tbl_Marks,MATCH($B26,Tbl_Student_Names,0),),Entry!$A$4:$EP$4,HF$2) / SUMIFS(Entry!$C$6:$EP$6,Entry!$C$4:$EP$4,HF$2))</f>
        <v/>
      </c>
      <c r="HG26" s="222" t="str">
        <f aca="false">IF(OR(HG$2="",$B26=""),"",SUMIFS(INDEX(Tbl_Marks,MATCH($B26,Tbl_Student_Names,0),),Entry!$A$4:$EP$4,HG$2) / SUMIFS(Entry!$C$6:$EP$6,Entry!$C$4:$EP$4,HG$2))</f>
        <v/>
      </c>
      <c r="HH26" s="222" t="str">
        <f aca="false">IF(OR(HH$2="",$B26=""),"",SUMIFS(INDEX(Tbl_Marks,MATCH($B26,Tbl_Student_Names,0),),Entry!$A$4:$EP$4,HH$2) / SUMIFS(Entry!$C$6:$EP$6,Entry!$C$4:$EP$4,HH$2))</f>
        <v/>
      </c>
      <c r="HI26" s="222" t="str">
        <f aca="false">IF(OR(HI$2="",$B26=""),"",SUMIFS(INDEX(Tbl_Marks,MATCH($B26,Tbl_Student_Names,0),),Entry!$A$4:$EP$4,HI$2) / SUMIFS(Entry!$C$6:$EP$6,Entry!$C$4:$EP$4,HI$2))</f>
        <v/>
      </c>
      <c r="HJ26" s="222" t="str">
        <f aca="false">IF(OR(HJ$2="",$B26=""),"",SUMIFS(INDEX(Tbl_Marks,MATCH($B26,Tbl_Student_Names,0),),Entry!$A$4:$EP$4,HJ$2) / SUMIFS(Entry!$C$6:$EP$6,Entry!$C$4:$EP$4,HJ$2))</f>
        <v/>
      </c>
      <c r="HK26" s="222" t="str">
        <f aca="false">IF(OR(HK$2="",$B26=""),"",SUMIFS(INDEX(Tbl_Marks,MATCH($B26,Tbl_Student_Names,0),),Entry!$A$4:$EP$4,HK$2) / SUMIFS(Entry!$C$6:$EP$6,Entry!$C$4:$EP$4,HK$2))</f>
        <v/>
      </c>
      <c r="HL26" s="222" t="str">
        <f aca="false">IF(OR(HL$2="",$B26=""),"",SUMIFS(INDEX(Tbl_Marks,MATCH($B26,Tbl_Student_Names,0),),Entry!$A$4:$EP$4,HL$2) / SUMIFS(Entry!$C$6:$EP$6,Entry!$C$4:$EP$4,HL$2))</f>
        <v/>
      </c>
      <c r="HM26" s="222" t="str">
        <f aca="false">IF(OR(HM$2="",$B26=""),"",SUMIFS(INDEX(Tbl_Marks,MATCH($B26,Tbl_Student_Names,0),),Entry!$A$4:$EP$4,HM$2) / SUMIFS(Entry!$C$6:$EP$6,Entry!$C$4:$EP$4,HM$2))</f>
        <v/>
      </c>
      <c r="HN26" s="222" t="str">
        <f aca="false">IF(OR(HN$2="",$B26=""),"",SUMIFS(INDEX(Tbl_Marks,MATCH($B26,Tbl_Student_Names,0),),Entry!$A$4:$EP$4,HN$2) / SUMIFS(Entry!$C$6:$EP$6,Entry!$C$4:$EP$4,HN$2))</f>
        <v/>
      </c>
      <c r="HO26" s="222" t="str">
        <f aca="false">IF(OR(HO$2="",$B26=""),"",SUMIFS(INDEX(Tbl_Marks,MATCH($B26,Tbl_Student_Names,0),),Entry!$A$4:$EP$4,HO$2) / SUMIFS(Entry!$C$6:$EP$6,Entry!$C$4:$EP$4,HO$2))</f>
        <v/>
      </c>
      <c r="HP26" s="222" t="str">
        <f aca="false">IF($B26="","",AVERAGE($GQ26:$HB26))</f>
        <v/>
      </c>
    </row>
    <row r="27" customFormat="false" ht="15" hidden="false" customHeight="false" outlineLevel="0" collapsed="false">
      <c r="A27" s="201" t="n">
        <f aca="false">INDEX(Tbl_Marks,ROW(A27)-ROW($A$2),1)</f>
        <v>0</v>
      </c>
      <c r="B27" s="201" t="str">
        <f aca="false">IF(LEN(INDEX(Tbl_Marks,ROW(B27)-ROW($B$2),2))=0,"",INDEX(Tbl_Marks,ROW(B27)-ROW($B$2),2))</f>
        <v/>
      </c>
      <c r="C27" s="201" t="str">
        <f aca="false">IF(OR($B27="",C$2=""),"",SUMIF(Entry!$A$4:$EP$4,C$2,INDEX(Tbl_Marks,MATCH($B27,Tbl_Student_Names,0),)))</f>
        <v/>
      </c>
      <c r="D27" s="201" t="str">
        <f aca="false">IF(OR($B27="",D$2=""),"",SUMIF(Entry!$A$4:$EP$4,D$2,INDEX(Tbl_Marks,MATCH($B27,Tbl_Student_Names,0),)))</f>
        <v/>
      </c>
      <c r="E27" s="201" t="str">
        <f aca="false">IF(OR($B27="",E$2=""),"",SUMIF(Entry!$A$4:$EP$4,E$2,INDEX(Tbl_Marks,MATCH($B27,Tbl_Student_Names,0),)))</f>
        <v/>
      </c>
      <c r="F27" s="201" t="str">
        <f aca="false">IF(OR($B27="",F$2=""),"",SUMIF(Entry!$A$4:$EP$4,F$2,INDEX(Tbl_Marks,MATCH($B27,Tbl_Student_Names,0),)))</f>
        <v/>
      </c>
      <c r="G27" s="201" t="str">
        <f aca="false">IF(OR($B27="",G$2=""),"",SUMIF(Entry!$A$4:$EP$4,G$2,INDEX(Tbl_Marks,MATCH($B27,Tbl_Student_Names,0),)))</f>
        <v/>
      </c>
      <c r="H27" s="201" t="str">
        <f aca="false">IF(OR($B27="",H$2=""),"",SUMIF(Entry!$A$4:$EP$4,H$2,INDEX(Tbl_Marks,MATCH($B27,Tbl_Student_Names,0),)))</f>
        <v/>
      </c>
      <c r="I27" s="201" t="str">
        <f aca="false">IF(OR($B27="",I$2=""),"",SUMIF(Entry!$A$4:$EP$4,I$2,INDEX(Tbl_Marks,MATCH($B27,Tbl_Student_Names,0),)))</f>
        <v/>
      </c>
      <c r="J27" s="201" t="str">
        <f aca="false">IF(OR($B27="",J$2=""),"",SUMIF(Entry!$A$4:$EP$4,J$2,INDEX(Tbl_Marks,MATCH($B27,Tbl_Student_Names,0),)))</f>
        <v/>
      </c>
      <c r="K27" s="201" t="str">
        <f aca="false">IF(OR($B27="",K$2=""),"",SUMIF(Entry!$A$4:$EP$4,K$2,INDEX(Tbl_Marks,MATCH($B27,Tbl_Student_Names,0),)))</f>
        <v/>
      </c>
      <c r="L27" s="201" t="str">
        <f aca="false">IF(OR($B27="",L$2=""),"",SUMIF(Entry!$A$4:$EP$4,L$2,INDEX(Tbl_Marks,MATCH($B27,Tbl_Student_Names,0),)))</f>
        <v/>
      </c>
      <c r="M27" s="201" t="str">
        <f aca="false">IF(OR($B27="",M$2=""),"",SUMIF(Entry!$A$4:$EP$4,M$2,INDEX(Tbl_Marks,MATCH($B27,Tbl_Student_Names,0),)))</f>
        <v/>
      </c>
      <c r="N27" s="201" t="str">
        <f aca="false">IF(OR($B27="",N$2=""),"",SUMIF(Entry!$A$4:$EP$4,N$2,INDEX(Tbl_Marks,MATCH($B27,Tbl_Student_Names,0),)))</f>
        <v/>
      </c>
      <c r="O27" s="217" t="str">
        <f aca="false">IF($B27="","",(HP27*Num_Subjects*100))</f>
        <v/>
      </c>
      <c r="P27" s="218" t="str">
        <f aca="false" t="array" ref="P27:P27">IF(OR($B27="",P$2=""),"",IF(MIN(IF(Help_Lookup_Tests=P$2,$BC27:$GP27,""))&gt;=I_PassPercentage,"PASS","FAIL"))</f>
        <v/>
      </c>
      <c r="Q27" s="218" t="str">
        <f aca="false" t="array" ref="Q27:Q27">IF(OR($B27="",Q$2=""),"",IF(MIN(IF(Help_Lookup_Tests=Q$2,$BC27:$GP27,""))&gt;=I_PassPercentage,"PASS","FAIL"))</f>
        <v/>
      </c>
      <c r="R27" s="218" t="str">
        <f aca="false" t="array" ref="R27:R27">IF(OR($B27="",R$2=""),"",IF(MIN(IF(Help_Lookup_Tests=R$2,$BC27:$GP27,""))&gt;=I_PassPercentage,"PASS","FAIL"))</f>
        <v/>
      </c>
      <c r="S27" s="218" t="str">
        <f aca="false" t="array" ref="S27:S27">IF(OR($B27="",S$2=""),"",IF(MIN(IF(Help_Lookup_Tests=S$2,$BC27:$GP27,""))&gt;=I_PassPercentage,"PASS","FAIL"))</f>
        <v/>
      </c>
      <c r="T27" s="218" t="str">
        <f aca="false" t="array" ref="T27:T27">IF(OR($B27="",T$2=""),"",IF(MIN(IF(Help_Lookup_Tests=T$2,$BC27:$GP27,""))&gt;=I_PassPercentage,"PASS","FAIL"))</f>
        <v/>
      </c>
      <c r="U27" s="218" t="str">
        <f aca="false" t="array" ref="U27:U27">IF(OR($B27="",U$2=""),"",IF(MIN(IF(Help_Lookup_Tests=U$2,$BC27:$GP27,""))&gt;=I_PassPercentage,"PASS","FAIL"))</f>
        <v/>
      </c>
      <c r="V27" s="218" t="str">
        <f aca="false" t="array" ref="V27:V27">IF(OR($B27="",V$2=""),"",IF(MIN(IF(Help_Lookup_Tests=V$2,$BC27:$GP27,""))&gt;=I_PassPercentage,"PASS","FAIL"))</f>
        <v/>
      </c>
      <c r="W27" s="218" t="str">
        <f aca="false" t="array" ref="W27:W27">IF(OR($B27="",W$2=""),"",IF(MIN(IF(Help_Lookup_Tests=W$2,$BC27:$GP27,""))&gt;=I_PassPercentage,"PASS","FAIL"))</f>
        <v/>
      </c>
      <c r="X27" s="218" t="str">
        <f aca="false" t="array" ref="X27:X27">IF(OR($B27="",X$2=""),"",IF(MIN(IF(Help_Lookup_Tests=X$2,$BC27:$GP27,""))&gt;=I_PassPercentage,"PASS","FAIL"))</f>
        <v/>
      </c>
      <c r="Y27" s="218" t="str">
        <f aca="false" t="array" ref="Y27:Y27">IF(OR($B27="",Y$2=""),"",IF(MIN(IF(Help_Lookup_Tests=Y$2,$BC27:$GP27,""))&gt;=I_PassPercentage,"PASS","FAIL"))</f>
        <v/>
      </c>
      <c r="Z27" s="218" t="str">
        <f aca="false" t="array" ref="Z27:Z27">IF(OR($B27="",Z$2=""),"",IF(MIN(IF(Help_Lookup_Tests=Z$2,$BC27:$GP27,""))&gt;=I_PassPercentage,"PASS","FAIL"))</f>
        <v/>
      </c>
      <c r="AA27" s="218" t="str">
        <f aca="false" t="array" ref="AA27:AA27">IF(OR($B27="",AA$2=""),"",IF(MIN(IF(Help_Lookup_Tests=AA$2,$BC27:$GP27,""))&gt;=I_PassPercentage,"PASS","FAIL"))</f>
        <v/>
      </c>
      <c r="AB27" s="227" t="str">
        <f aca="false" t="array" ref="AB27:AB27">IF(OR($B27=""),"",IF(MIN(IF($GQ$2:$HB$2="FINAL",$GQ27:$HB27,""))&gt;=I_PassPercentage,"PASS","FAIL"))</f>
        <v/>
      </c>
      <c r="AC27" s="201" t="str">
        <f aca="false">IF(OR($B27="",AC$2="",P27="FAIL"),"",C27)</f>
        <v/>
      </c>
      <c r="AD27" s="201" t="str">
        <f aca="false">IF(OR($B27="",AD$2="",Q27="FAIL"),"",D27)</f>
        <v/>
      </c>
      <c r="AE27" s="201" t="str">
        <f aca="false">IF(OR($B27="",AE$2="",R27="FAIL"),"",E27)</f>
        <v/>
      </c>
      <c r="AF27" s="201" t="str">
        <f aca="false">IF(OR($B27="",AF$2="",S27="FAIL"),"",F27)</f>
        <v/>
      </c>
      <c r="AG27" s="201" t="str">
        <f aca="false">IF(OR($B27="",AG$2="",T27="FAIL"),"",G27)</f>
        <v/>
      </c>
      <c r="AH27" s="201" t="str">
        <f aca="false">IF(OR($B27="",AH$2="",U27="FAIL"),"",H27)</f>
        <v/>
      </c>
      <c r="AI27" s="201" t="str">
        <f aca="false">IF(OR($B27="",AI$2="",V27="FAIL"),"",I27)</f>
        <v/>
      </c>
      <c r="AJ27" s="201" t="str">
        <f aca="false">IF(OR($B27="",AJ$2="",W27="FAIL"),"",J27)</f>
        <v/>
      </c>
      <c r="AK27" s="201" t="str">
        <f aca="false">IF(OR($B27="",AK$2="",X27="FAIL"),"",K27)</f>
        <v/>
      </c>
      <c r="AL27" s="201" t="str">
        <f aca="false">IF(OR($B27="",AL$2="",Y27="FAIL"),"",L27)</f>
        <v/>
      </c>
      <c r="AM27" s="201" t="str">
        <f aca="false">IF(OR($B27="",AM$2="",Z27="FAIL"),"",M27)</f>
        <v/>
      </c>
      <c r="AN27" s="201" t="str">
        <f aca="false">IF(OR($B27="",AN$2="",AA27="FAIL"),"",N27)</f>
        <v/>
      </c>
      <c r="AO27" s="220" t="str">
        <f aca="false">IF(OR($B27="",AB27="FAIL"),"",O27)</f>
        <v/>
      </c>
      <c r="AP27" s="221" t="str">
        <f aca="false">IFERROR(IF(OR(AP$2="",$B27=""),"",RANK(AC27,AC$3:AC$52,0)),"NR")</f>
        <v/>
      </c>
      <c r="AQ27" s="221" t="str">
        <f aca="false">IFERROR(IF(OR(AQ$2="",$B27=""),"",RANK(AD27,AD$3:AD$52,0)),"NR")</f>
        <v/>
      </c>
      <c r="AR27" s="221" t="str">
        <f aca="false">IFERROR(IF(OR(AR$2="",$B27=""),"",RANK(AE27,AE$3:AE$52,0)),"NR")</f>
        <v/>
      </c>
      <c r="AS27" s="221" t="str">
        <f aca="false">IFERROR(IF(OR(AS$2="",$B27=""),"",RANK(AF27,AF$3:AF$52,0)),"NR")</f>
        <v/>
      </c>
      <c r="AT27" s="221" t="str">
        <f aca="false">IFERROR(IF(OR(AT$2="",$B27=""),"",RANK(AG27,AG$3:AG$52,0)),"NR")</f>
        <v/>
      </c>
      <c r="AU27" s="221" t="str">
        <f aca="false">IFERROR(IF(OR(AU$2="",$B27=""),"",RANK(AH27,AH$3:AH$52,0)),"NR")</f>
        <v/>
      </c>
      <c r="AV27" s="221" t="str">
        <f aca="false">IFERROR(IF(OR(AV$2="",$B27=""),"",RANK(AI27,AI$3:AI$52,0)),"NR")</f>
        <v/>
      </c>
      <c r="AW27" s="221" t="str">
        <f aca="false">IFERROR(IF(OR(AW$2="",$B27=""),"",RANK(AJ27,AJ$3:AJ$52,0)),"NR")</f>
        <v/>
      </c>
      <c r="AX27" s="221" t="str">
        <f aca="false">IFERROR(IF(OR(AX$2="",$B27=""),"",RANK(AK27,AK$3:AK$52,0)),"NR")</f>
        <v/>
      </c>
      <c r="AY27" s="221" t="str">
        <f aca="false">IFERROR(IF(OR(AY$2="",$B27=""),"",RANK(AL27,AL$3:AL$52,0)),"NR")</f>
        <v/>
      </c>
      <c r="AZ27" s="221" t="str">
        <f aca="false">IFERROR(IF(OR(AZ$2="",$B27=""),"",RANK(AM27,AM$3:AM$52,0)),"NR")</f>
        <v/>
      </c>
      <c r="BA27" s="221" t="str">
        <f aca="false">IFERROR(IF(OR(BA$2="",$B27=""),"",RANK(AN27,AN$3:AN$52,0)),"NR")</f>
        <v/>
      </c>
      <c r="BB27" s="211" t="str">
        <f aca="false">IFERROR(IF($B27="","",RANK(AO27,AO$3:AO$52,0)),"NR")</f>
        <v/>
      </c>
      <c r="BC27" s="222" t="str">
        <f aca="false">IF(OR($B27="",BC$2=""),"",SUMIFS(INDEX(Tbl_Marks,MATCH($B27,Tbl_Student_Names,0),),Entry!$A$4:$EP$4,BC$2,Entry!$A$5:$EP$5,BC$1) / SUMIFS(Entry!$C$6:$EP$6,Entry!$C$4:$EP$4,BC$2,Entry!$C$5:$EP$5,BC$1))</f>
        <v/>
      </c>
      <c r="BD27" s="222" t="str">
        <f aca="false">IF(OR($B27="",BD$2=""),"",SUMIFS(INDEX(Tbl_Marks,MATCH($B27,Tbl_Student_Names,0),),Entry!$A$4:$EP$4,BD$2,Entry!$A$5:$EP$5,BD$1) / SUMIFS(Entry!$C$6:$EP$6,Entry!$C$4:$EP$4,BD$2,Entry!$C$5:$EP$5,BD$1))</f>
        <v/>
      </c>
      <c r="BE27" s="222" t="str">
        <f aca="false">IF(OR($B27="",BE$2=""),"",SUMIFS(INDEX(Tbl_Marks,MATCH($B27,Tbl_Student_Names,0),),Entry!$A$4:$EP$4,BE$2,Entry!$A$5:$EP$5,BE$1) / SUMIFS(Entry!$C$6:$EP$6,Entry!$C$4:$EP$4,BE$2,Entry!$C$5:$EP$5,BE$1))</f>
        <v/>
      </c>
      <c r="BF27" s="222" t="str">
        <f aca="false">IF(OR($B27="",BF$2=""),"",SUMIFS(INDEX(Tbl_Marks,MATCH($B27,Tbl_Student_Names,0),),Entry!$A$4:$EP$4,BF$2,Entry!$A$5:$EP$5,BF$1) / SUMIFS(Entry!$C$6:$EP$6,Entry!$C$4:$EP$4,BF$2,Entry!$C$5:$EP$5,BF$1))</f>
        <v/>
      </c>
      <c r="BG27" s="222" t="str">
        <f aca="false">IF(OR($B27="",BG$2=""),"",SUMIFS(INDEX(Tbl_Marks,MATCH($B27,Tbl_Student_Names,0),),Entry!$A$4:$EP$4,BG$2,Entry!$A$5:$EP$5,BG$1) / SUMIFS(Entry!$C$6:$EP$6,Entry!$C$4:$EP$4,BG$2,Entry!$C$5:$EP$5,BG$1))</f>
        <v/>
      </c>
      <c r="BH27" s="222" t="str">
        <f aca="false">IF(OR($B27="",BH$2=""),"",SUMIFS(INDEX(Tbl_Marks,MATCH($B27,Tbl_Student_Names,0),),Entry!$A$4:$EP$4,BH$2,Entry!$A$5:$EP$5,BH$1) / SUMIFS(Entry!$C$6:$EP$6,Entry!$C$4:$EP$4,BH$2,Entry!$C$5:$EP$5,BH$1))</f>
        <v/>
      </c>
      <c r="BI27" s="222" t="str">
        <f aca="false">IF(OR($B27="",BI$2=""),"",SUMIFS(INDEX(Tbl_Marks,MATCH($B27,Tbl_Student_Names,0),),Entry!$A$4:$EP$4,BI$2,Entry!$A$5:$EP$5,BI$1) / SUMIFS(Entry!$C$6:$EP$6,Entry!$C$4:$EP$4,BI$2,Entry!$C$5:$EP$5,BI$1))</f>
        <v/>
      </c>
      <c r="BJ27" s="222" t="str">
        <f aca="false">IF(OR($B27="",BJ$2=""),"",SUMIFS(INDEX(Tbl_Marks,MATCH($B27,Tbl_Student_Names,0),),Entry!$A$4:$EP$4,BJ$2,Entry!$A$5:$EP$5,BJ$1) / SUMIFS(Entry!$C$6:$EP$6,Entry!$C$4:$EP$4,BJ$2,Entry!$C$5:$EP$5,BJ$1))</f>
        <v/>
      </c>
      <c r="BK27" s="222" t="str">
        <f aca="false">IF(OR($B27="",BK$2=""),"",SUMIFS(INDEX(Tbl_Marks,MATCH($B27,Tbl_Student_Names,0),),Entry!$A$4:$EP$4,BK$2,Entry!$A$5:$EP$5,BK$1) / SUMIFS(Entry!$C$6:$EP$6,Entry!$C$4:$EP$4,BK$2,Entry!$C$5:$EP$5,BK$1))</f>
        <v/>
      </c>
      <c r="BL27" s="222" t="str">
        <f aca="false">IF(OR($B27="",BL$2=""),"",SUMIFS(INDEX(Tbl_Marks,MATCH($B27,Tbl_Student_Names,0),),Entry!$A$4:$EP$4,BL$2,Entry!$A$5:$EP$5,BL$1) / SUMIFS(Entry!$C$6:$EP$6,Entry!$C$4:$EP$4,BL$2,Entry!$C$5:$EP$5,BL$1))</f>
        <v/>
      </c>
      <c r="BM27" s="222" t="str">
        <f aca="false">IF(OR($B27="",BM$2=""),"",SUMIFS(INDEX(Tbl_Marks,MATCH($B27,Tbl_Student_Names,0),),Entry!$A$4:$EP$4,BM$2,Entry!$A$5:$EP$5,BM$1) / SUMIFS(Entry!$C$6:$EP$6,Entry!$C$4:$EP$4,BM$2,Entry!$C$5:$EP$5,BM$1))</f>
        <v/>
      </c>
      <c r="BN27" s="222" t="str">
        <f aca="false">IF(OR($B27="",BN$2=""),"",SUMIFS(INDEX(Tbl_Marks,MATCH($B27,Tbl_Student_Names,0),),Entry!$A$4:$EP$4,BN$2,Entry!$A$5:$EP$5,BN$1) / SUMIFS(Entry!$C$6:$EP$6,Entry!$C$4:$EP$4,BN$2,Entry!$C$5:$EP$5,BN$1))</f>
        <v/>
      </c>
      <c r="BO27" s="222" t="str">
        <f aca="false">IF(OR($B27="",BO$2=""),"",SUMIFS(INDEX(Tbl_Marks,MATCH($B27,Tbl_Student_Names,0),),Entry!$A$4:$EP$4,BO$2,Entry!$A$5:$EP$5,BO$1) / SUMIFS(Entry!$C$6:$EP$6,Entry!$C$4:$EP$4,BO$2,Entry!$C$5:$EP$5,BO$1))</f>
        <v/>
      </c>
      <c r="BP27" s="222" t="str">
        <f aca="false">IF(OR($B27="",BP$2=""),"",SUMIFS(INDEX(Tbl_Marks,MATCH($B27,Tbl_Student_Names,0),),Entry!$A$4:$EP$4,BP$2,Entry!$A$5:$EP$5,BP$1) / SUMIFS(Entry!$C$6:$EP$6,Entry!$C$4:$EP$4,BP$2,Entry!$C$5:$EP$5,BP$1))</f>
        <v/>
      </c>
      <c r="BQ27" s="222" t="str">
        <f aca="false">IF(OR($B27="",BQ$2=""),"",SUMIFS(INDEX(Tbl_Marks,MATCH($B27,Tbl_Student_Names,0),),Entry!$A$4:$EP$4,BQ$2,Entry!$A$5:$EP$5,BQ$1) / SUMIFS(Entry!$C$6:$EP$6,Entry!$C$4:$EP$4,BQ$2,Entry!$C$5:$EP$5,BQ$1))</f>
        <v/>
      </c>
      <c r="BR27" s="222" t="str">
        <f aca="false">IF(OR($B27="",BR$2=""),"",SUMIFS(INDEX(Tbl_Marks,MATCH($B27,Tbl_Student_Names,0),),Entry!$A$4:$EP$4,BR$2,Entry!$A$5:$EP$5,BR$1) / SUMIFS(Entry!$C$6:$EP$6,Entry!$C$4:$EP$4,BR$2,Entry!$C$5:$EP$5,BR$1))</f>
        <v/>
      </c>
      <c r="BS27" s="222" t="str">
        <f aca="false">IF(OR($B27="",BS$2=""),"",SUMIFS(INDEX(Tbl_Marks,MATCH($B27,Tbl_Student_Names,0),),Entry!$A$4:$EP$4,BS$2,Entry!$A$5:$EP$5,BS$1) / SUMIFS(Entry!$C$6:$EP$6,Entry!$C$4:$EP$4,BS$2,Entry!$C$5:$EP$5,BS$1))</f>
        <v/>
      </c>
      <c r="BT27" s="222" t="str">
        <f aca="false">IF(OR($B27="",BT$2=""),"",SUMIFS(INDEX(Tbl_Marks,MATCH($B27,Tbl_Student_Names,0),),Entry!$A$4:$EP$4,BT$2,Entry!$A$5:$EP$5,BT$1) / SUMIFS(Entry!$C$6:$EP$6,Entry!$C$4:$EP$4,BT$2,Entry!$C$5:$EP$5,BT$1))</f>
        <v/>
      </c>
      <c r="BU27" s="222" t="str">
        <f aca="false">IF(OR($B27="",BU$2=""),"",SUMIFS(INDEX(Tbl_Marks,MATCH($B27,Tbl_Student_Names,0),),Entry!$A$4:$EP$4,BU$2,Entry!$A$5:$EP$5,BU$1) / SUMIFS(Entry!$C$6:$EP$6,Entry!$C$4:$EP$4,BU$2,Entry!$C$5:$EP$5,BU$1))</f>
        <v/>
      </c>
      <c r="BV27" s="222" t="str">
        <f aca="false">IF(OR($B27="",BV$2=""),"",SUMIFS(INDEX(Tbl_Marks,MATCH($B27,Tbl_Student_Names,0),),Entry!$A$4:$EP$4,BV$2,Entry!$A$5:$EP$5,BV$1) / SUMIFS(Entry!$C$6:$EP$6,Entry!$C$4:$EP$4,BV$2,Entry!$C$5:$EP$5,BV$1))</f>
        <v/>
      </c>
      <c r="BW27" s="222" t="str">
        <f aca="false">IF(OR($B27="",BW$2=""),"",SUMIFS(INDEX(Tbl_Marks,MATCH($B27,Tbl_Student_Names,0),),Entry!$A$4:$EP$4,BW$2,Entry!$A$5:$EP$5,BW$1) / SUMIFS(Entry!$C$6:$EP$6,Entry!$C$4:$EP$4,BW$2,Entry!$C$5:$EP$5,BW$1))</f>
        <v/>
      </c>
      <c r="BX27" s="222" t="str">
        <f aca="false">IF(OR($B27="",BX$2=""),"",SUMIFS(INDEX(Tbl_Marks,MATCH($B27,Tbl_Student_Names,0),),Entry!$A$4:$EP$4,BX$2,Entry!$A$5:$EP$5,BX$1) / SUMIFS(Entry!$C$6:$EP$6,Entry!$C$4:$EP$4,BX$2,Entry!$C$5:$EP$5,BX$1))</f>
        <v/>
      </c>
      <c r="BY27" s="222" t="str">
        <f aca="false">IF(OR($B27="",BY$2=""),"",SUMIFS(INDEX(Tbl_Marks,MATCH($B27,Tbl_Student_Names,0),),Entry!$A$4:$EP$4,BY$2,Entry!$A$5:$EP$5,BY$1) / SUMIFS(Entry!$C$6:$EP$6,Entry!$C$4:$EP$4,BY$2,Entry!$C$5:$EP$5,BY$1))</f>
        <v/>
      </c>
      <c r="BZ27" s="222" t="str">
        <f aca="false">IF(OR($B27="",BZ$2=""),"",SUMIFS(INDEX(Tbl_Marks,MATCH($B27,Tbl_Student_Names,0),),Entry!$A$4:$EP$4,BZ$2,Entry!$A$5:$EP$5,BZ$1) / SUMIFS(Entry!$C$6:$EP$6,Entry!$C$4:$EP$4,BZ$2,Entry!$C$5:$EP$5,BZ$1))</f>
        <v/>
      </c>
      <c r="CA27" s="222" t="str">
        <f aca="false">IF(OR($B27="",CA$2=""),"",SUMIFS(INDEX(Tbl_Marks,MATCH($B27,Tbl_Student_Names,0),),Entry!$A$4:$EP$4,CA$2,Entry!$A$5:$EP$5,CA$1) / SUMIFS(Entry!$C$6:$EP$6,Entry!$C$4:$EP$4,CA$2,Entry!$C$5:$EP$5,CA$1))</f>
        <v/>
      </c>
      <c r="CB27" s="222" t="str">
        <f aca="false">IF(OR($B27="",CB$2=""),"",SUMIFS(INDEX(Tbl_Marks,MATCH($B27,Tbl_Student_Names,0),),Entry!$A$4:$EP$4,CB$2,Entry!$A$5:$EP$5,CB$1) / SUMIFS(Entry!$C$6:$EP$6,Entry!$C$4:$EP$4,CB$2,Entry!$C$5:$EP$5,CB$1))</f>
        <v/>
      </c>
      <c r="CC27" s="222" t="str">
        <f aca="false">IF(OR($B27="",CC$2=""),"",SUMIFS(INDEX(Tbl_Marks,MATCH($B27,Tbl_Student_Names,0),),Entry!$A$4:$EP$4,CC$2,Entry!$A$5:$EP$5,CC$1) / SUMIFS(Entry!$C$6:$EP$6,Entry!$C$4:$EP$4,CC$2,Entry!$C$5:$EP$5,CC$1))</f>
        <v/>
      </c>
      <c r="CD27" s="222" t="str">
        <f aca="false">IF(OR($B27="",CD$2=""),"",SUMIFS(INDEX(Tbl_Marks,MATCH($B27,Tbl_Student_Names,0),),Entry!$A$4:$EP$4,CD$2,Entry!$A$5:$EP$5,CD$1) / SUMIFS(Entry!$C$6:$EP$6,Entry!$C$4:$EP$4,CD$2,Entry!$C$5:$EP$5,CD$1))</f>
        <v/>
      </c>
      <c r="CE27" s="222" t="str">
        <f aca="false">IF(OR($B27="",CE$2=""),"",SUMIFS(INDEX(Tbl_Marks,MATCH($B27,Tbl_Student_Names,0),),Entry!$A$4:$EP$4,CE$2,Entry!$A$5:$EP$5,CE$1) / SUMIFS(Entry!$C$6:$EP$6,Entry!$C$4:$EP$4,CE$2,Entry!$C$5:$EP$5,CE$1))</f>
        <v/>
      </c>
      <c r="CF27" s="222" t="str">
        <f aca="false">IF(OR($B27="",CF$2=""),"",SUMIFS(INDEX(Tbl_Marks,MATCH($B27,Tbl_Student_Names,0),),Entry!$A$4:$EP$4,CF$2,Entry!$A$5:$EP$5,CF$1) / SUMIFS(Entry!$C$6:$EP$6,Entry!$C$4:$EP$4,CF$2,Entry!$C$5:$EP$5,CF$1))</f>
        <v/>
      </c>
      <c r="CG27" s="222" t="str">
        <f aca="false">IF(OR($B27="",CG$2=""),"",SUMIFS(INDEX(Tbl_Marks,MATCH($B27,Tbl_Student_Names,0),),Entry!$A$4:$EP$4,CG$2,Entry!$A$5:$EP$5,CG$1) / SUMIFS(Entry!$C$6:$EP$6,Entry!$C$4:$EP$4,CG$2,Entry!$C$5:$EP$5,CG$1))</f>
        <v/>
      </c>
      <c r="CH27" s="222" t="str">
        <f aca="false">IF(OR($B27="",CH$2=""),"",SUMIFS(INDEX(Tbl_Marks,MATCH($B27,Tbl_Student_Names,0),),Entry!$A$4:$EP$4,CH$2,Entry!$A$5:$EP$5,CH$1) / SUMIFS(Entry!$C$6:$EP$6,Entry!$C$4:$EP$4,CH$2,Entry!$C$5:$EP$5,CH$1))</f>
        <v/>
      </c>
      <c r="CI27" s="222" t="str">
        <f aca="false">IF(OR($B27="",CI$2=""),"",SUMIFS(INDEX(Tbl_Marks,MATCH($B27,Tbl_Student_Names,0),),Entry!$A$4:$EP$4,CI$2,Entry!$A$5:$EP$5,CI$1) / SUMIFS(Entry!$C$6:$EP$6,Entry!$C$4:$EP$4,CI$2,Entry!$C$5:$EP$5,CI$1))</f>
        <v/>
      </c>
      <c r="CJ27" s="222" t="str">
        <f aca="false">IF(OR($B27="",CJ$2=""),"",SUMIFS(INDEX(Tbl_Marks,MATCH($B27,Tbl_Student_Names,0),),Entry!$A$4:$EP$4,CJ$2,Entry!$A$5:$EP$5,CJ$1) / SUMIFS(Entry!$C$6:$EP$6,Entry!$C$4:$EP$4,CJ$2,Entry!$C$5:$EP$5,CJ$1))</f>
        <v/>
      </c>
      <c r="CK27" s="222" t="str">
        <f aca="false">IF(OR($B27="",CK$2=""),"",SUMIFS(INDEX(Tbl_Marks,MATCH($B27,Tbl_Student_Names,0),),Entry!$A$4:$EP$4,CK$2,Entry!$A$5:$EP$5,CK$1) / SUMIFS(Entry!$C$6:$EP$6,Entry!$C$4:$EP$4,CK$2,Entry!$C$5:$EP$5,CK$1))</f>
        <v/>
      </c>
      <c r="CL27" s="222" t="str">
        <f aca="false">IF(OR($B27="",CL$2=""),"",SUMIFS(INDEX(Tbl_Marks,MATCH($B27,Tbl_Student_Names,0),),Entry!$A$4:$EP$4,CL$2,Entry!$A$5:$EP$5,CL$1) / SUMIFS(Entry!$C$6:$EP$6,Entry!$C$4:$EP$4,CL$2,Entry!$C$5:$EP$5,CL$1))</f>
        <v/>
      </c>
      <c r="CM27" s="222" t="str">
        <f aca="false">IF(OR($B27="",CM$2=""),"",SUMIFS(INDEX(Tbl_Marks,MATCH($B27,Tbl_Student_Names,0),),Entry!$A$4:$EP$4,CM$2,Entry!$A$5:$EP$5,CM$1) / SUMIFS(Entry!$C$6:$EP$6,Entry!$C$4:$EP$4,CM$2,Entry!$C$5:$EP$5,CM$1))</f>
        <v/>
      </c>
      <c r="CN27" s="222" t="str">
        <f aca="false">IF(OR($B27="",CN$2=""),"",SUMIFS(INDEX(Tbl_Marks,MATCH($B27,Tbl_Student_Names,0),),Entry!$A$4:$EP$4,CN$2,Entry!$A$5:$EP$5,CN$1) / SUMIFS(Entry!$C$6:$EP$6,Entry!$C$4:$EP$4,CN$2,Entry!$C$5:$EP$5,CN$1))</f>
        <v/>
      </c>
      <c r="CO27" s="222" t="str">
        <f aca="false">IF(OR($B27="",CO$2=""),"",SUMIFS(INDEX(Tbl_Marks,MATCH($B27,Tbl_Student_Names,0),),Entry!$A$4:$EP$4,CO$2,Entry!$A$5:$EP$5,CO$1) / SUMIFS(Entry!$C$6:$EP$6,Entry!$C$4:$EP$4,CO$2,Entry!$C$5:$EP$5,CO$1))</f>
        <v/>
      </c>
      <c r="CP27" s="222" t="str">
        <f aca="false">IF(OR($B27="",CP$2=""),"",SUMIFS(INDEX(Tbl_Marks,MATCH($B27,Tbl_Student_Names,0),),Entry!$A$4:$EP$4,CP$2,Entry!$A$5:$EP$5,CP$1) / SUMIFS(Entry!$C$6:$EP$6,Entry!$C$4:$EP$4,CP$2,Entry!$C$5:$EP$5,CP$1))</f>
        <v/>
      </c>
      <c r="CQ27" s="222" t="str">
        <f aca="false">IF(OR($B27="",CQ$2=""),"",SUMIFS(INDEX(Tbl_Marks,MATCH($B27,Tbl_Student_Names,0),),Entry!$A$4:$EP$4,CQ$2,Entry!$A$5:$EP$5,CQ$1) / SUMIFS(Entry!$C$6:$EP$6,Entry!$C$4:$EP$4,CQ$2,Entry!$C$5:$EP$5,CQ$1))</f>
        <v/>
      </c>
      <c r="CR27" s="222" t="str">
        <f aca="false">IF(OR($B27="",CR$2=""),"",SUMIFS(INDEX(Tbl_Marks,MATCH($B27,Tbl_Student_Names,0),),Entry!$A$4:$EP$4,CR$2,Entry!$A$5:$EP$5,CR$1) / SUMIFS(Entry!$C$6:$EP$6,Entry!$C$4:$EP$4,CR$2,Entry!$C$5:$EP$5,CR$1))</f>
        <v/>
      </c>
      <c r="CS27" s="222" t="str">
        <f aca="false">IF(OR($B27="",CS$2=""),"",SUMIFS(INDEX(Tbl_Marks,MATCH($B27,Tbl_Student_Names,0),),Entry!$A$4:$EP$4,CS$2,Entry!$A$5:$EP$5,CS$1) / SUMIFS(Entry!$C$6:$EP$6,Entry!$C$4:$EP$4,CS$2,Entry!$C$5:$EP$5,CS$1))</f>
        <v/>
      </c>
      <c r="CT27" s="222" t="str">
        <f aca="false">IF(OR($B27="",CT$2=""),"",SUMIFS(INDEX(Tbl_Marks,MATCH($B27,Tbl_Student_Names,0),),Entry!$A$4:$EP$4,CT$2,Entry!$A$5:$EP$5,CT$1) / SUMIFS(Entry!$C$6:$EP$6,Entry!$C$4:$EP$4,CT$2,Entry!$C$5:$EP$5,CT$1))</f>
        <v/>
      </c>
      <c r="CU27" s="222" t="str">
        <f aca="false">IF(OR($B27="",CU$2=""),"",SUMIFS(INDEX(Tbl_Marks,MATCH($B27,Tbl_Student_Names,0),),Entry!$A$4:$EP$4,CU$2,Entry!$A$5:$EP$5,CU$1) / SUMIFS(Entry!$C$6:$EP$6,Entry!$C$4:$EP$4,CU$2,Entry!$C$5:$EP$5,CU$1))</f>
        <v/>
      </c>
      <c r="CV27" s="222" t="str">
        <f aca="false">IF(OR($B27="",CV$2=""),"",SUMIFS(INDEX(Tbl_Marks,MATCH($B27,Tbl_Student_Names,0),),Entry!$A$4:$EP$4,CV$2,Entry!$A$5:$EP$5,CV$1) / SUMIFS(Entry!$C$6:$EP$6,Entry!$C$4:$EP$4,CV$2,Entry!$C$5:$EP$5,CV$1))</f>
        <v/>
      </c>
      <c r="CW27" s="222" t="str">
        <f aca="false">IF(OR($B27="",CW$2=""),"",SUMIFS(INDEX(Tbl_Marks,MATCH($B27,Tbl_Student_Names,0),),Entry!$A$4:$EP$4,CW$2,Entry!$A$5:$EP$5,CW$1) / SUMIFS(Entry!$C$6:$EP$6,Entry!$C$4:$EP$4,CW$2,Entry!$C$5:$EP$5,CW$1))</f>
        <v/>
      </c>
      <c r="CX27" s="222" t="str">
        <f aca="false">IF(OR($B27="",CX$2=""),"",SUMIFS(INDEX(Tbl_Marks,MATCH($B27,Tbl_Student_Names,0),),Entry!$A$4:$EP$4,CX$2,Entry!$A$5:$EP$5,CX$1) / SUMIFS(Entry!$C$6:$EP$6,Entry!$C$4:$EP$4,CX$2,Entry!$C$5:$EP$5,CX$1))</f>
        <v/>
      </c>
      <c r="CY27" s="222" t="str">
        <f aca="false">IF(OR($B27="",CY$2=""),"",SUMIFS(INDEX(Tbl_Marks,MATCH($B27,Tbl_Student_Names,0),),Entry!$A$4:$EP$4,CY$2,Entry!$A$5:$EP$5,CY$1) / SUMIFS(Entry!$C$6:$EP$6,Entry!$C$4:$EP$4,CY$2,Entry!$C$5:$EP$5,CY$1))</f>
        <v/>
      </c>
      <c r="CZ27" s="222" t="str">
        <f aca="false">IF(OR($B27="",CZ$2=""),"",SUMIFS(INDEX(Tbl_Marks,MATCH($B27,Tbl_Student_Names,0),),Entry!$A$4:$EP$4,CZ$2,Entry!$A$5:$EP$5,CZ$1) / SUMIFS(Entry!$C$6:$EP$6,Entry!$C$4:$EP$4,CZ$2,Entry!$C$5:$EP$5,CZ$1))</f>
        <v/>
      </c>
      <c r="DA27" s="222" t="str">
        <f aca="false">IF(OR($B27="",DA$2=""),"",SUMIFS(INDEX(Tbl_Marks,MATCH($B27,Tbl_Student_Names,0),),Entry!$A$4:$EP$4,DA$2,Entry!$A$5:$EP$5,DA$1) / SUMIFS(Entry!$C$6:$EP$6,Entry!$C$4:$EP$4,DA$2,Entry!$C$5:$EP$5,DA$1))</f>
        <v/>
      </c>
      <c r="DB27" s="222" t="str">
        <f aca="false">IF(OR($B27="",DB$2=""),"",SUMIFS(INDEX(Tbl_Marks,MATCH($B27,Tbl_Student_Names,0),),Entry!$A$4:$EP$4,DB$2,Entry!$A$5:$EP$5,DB$1) / SUMIFS(Entry!$C$6:$EP$6,Entry!$C$4:$EP$4,DB$2,Entry!$C$5:$EP$5,DB$1))</f>
        <v/>
      </c>
      <c r="DC27" s="222" t="str">
        <f aca="false">IF(OR($B27="",DC$2=""),"",SUMIFS(INDEX(Tbl_Marks,MATCH($B27,Tbl_Student_Names,0),),Entry!$A$4:$EP$4,DC$2,Entry!$A$5:$EP$5,DC$1) / SUMIFS(Entry!$C$6:$EP$6,Entry!$C$4:$EP$4,DC$2,Entry!$C$5:$EP$5,DC$1))</f>
        <v/>
      </c>
      <c r="DD27" s="222" t="str">
        <f aca="false">IF(OR($B27="",DD$2=""),"",SUMIFS(INDEX(Tbl_Marks,MATCH($B27,Tbl_Student_Names,0),),Entry!$A$4:$EP$4,DD$2,Entry!$A$5:$EP$5,DD$1) / SUMIFS(Entry!$C$6:$EP$6,Entry!$C$4:$EP$4,DD$2,Entry!$C$5:$EP$5,DD$1))</f>
        <v/>
      </c>
      <c r="DE27" s="222" t="str">
        <f aca="false">IF(OR($B27="",DE$2=""),"",SUMIFS(INDEX(Tbl_Marks,MATCH($B27,Tbl_Student_Names,0),),Entry!$A$4:$EP$4,DE$2,Entry!$A$5:$EP$5,DE$1) / SUMIFS(Entry!$C$6:$EP$6,Entry!$C$4:$EP$4,DE$2,Entry!$C$5:$EP$5,DE$1))</f>
        <v/>
      </c>
      <c r="DF27" s="222" t="str">
        <f aca="false">IF(OR($B27="",DF$2=""),"",SUMIFS(INDEX(Tbl_Marks,MATCH($B27,Tbl_Student_Names,0),),Entry!$A$4:$EP$4,DF$2,Entry!$A$5:$EP$5,DF$1) / SUMIFS(Entry!$C$6:$EP$6,Entry!$C$4:$EP$4,DF$2,Entry!$C$5:$EP$5,DF$1))</f>
        <v/>
      </c>
      <c r="DG27" s="222" t="str">
        <f aca="false">IF(OR($B27="",DG$2=""),"",SUMIFS(INDEX(Tbl_Marks,MATCH($B27,Tbl_Student_Names,0),),Entry!$A$4:$EP$4,DG$2,Entry!$A$5:$EP$5,DG$1) / SUMIFS(Entry!$C$6:$EP$6,Entry!$C$4:$EP$4,DG$2,Entry!$C$5:$EP$5,DG$1))</f>
        <v/>
      </c>
      <c r="DH27" s="222" t="str">
        <f aca="false">IF(OR($B27="",DH$2=""),"",SUMIFS(INDEX(Tbl_Marks,MATCH($B27,Tbl_Student_Names,0),),Entry!$A$4:$EP$4,DH$2,Entry!$A$5:$EP$5,DH$1) / SUMIFS(Entry!$C$6:$EP$6,Entry!$C$4:$EP$4,DH$2,Entry!$C$5:$EP$5,DH$1))</f>
        <v/>
      </c>
      <c r="DI27" s="222" t="str">
        <f aca="false">IF(OR($B27="",DI$2=""),"",SUMIFS(INDEX(Tbl_Marks,MATCH($B27,Tbl_Student_Names,0),),Entry!$A$4:$EP$4,DI$2,Entry!$A$5:$EP$5,DI$1) / SUMIFS(Entry!$C$6:$EP$6,Entry!$C$4:$EP$4,DI$2,Entry!$C$5:$EP$5,DI$1))</f>
        <v/>
      </c>
      <c r="DJ27" s="222" t="str">
        <f aca="false">IF(OR($B27="",DJ$2=""),"",SUMIFS(INDEX(Tbl_Marks,MATCH($B27,Tbl_Student_Names,0),),Entry!$A$4:$EP$4,DJ$2,Entry!$A$5:$EP$5,DJ$1) / SUMIFS(Entry!$C$6:$EP$6,Entry!$C$4:$EP$4,DJ$2,Entry!$C$5:$EP$5,DJ$1))</f>
        <v/>
      </c>
      <c r="DK27" s="222" t="str">
        <f aca="false">IF(OR($B27="",DK$2=""),"",SUMIFS(INDEX(Tbl_Marks,MATCH($B27,Tbl_Student_Names,0),),Entry!$A$4:$EP$4,DK$2,Entry!$A$5:$EP$5,DK$1) / SUMIFS(Entry!$C$6:$EP$6,Entry!$C$4:$EP$4,DK$2,Entry!$C$5:$EP$5,DK$1))</f>
        <v/>
      </c>
      <c r="DL27" s="222" t="str">
        <f aca="false">IF(OR($B27="",DL$2=""),"",SUMIFS(INDEX(Tbl_Marks,MATCH($B27,Tbl_Student_Names,0),),Entry!$A$4:$EP$4,DL$2,Entry!$A$5:$EP$5,DL$1) / SUMIFS(Entry!$C$6:$EP$6,Entry!$C$4:$EP$4,DL$2,Entry!$C$5:$EP$5,DL$1))</f>
        <v/>
      </c>
      <c r="DM27" s="222" t="str">
        <f aca="false">IF(OR($B27="",DM$2=""),"",SUMIFS(INDEX(Tbl_Marks,MATCH($B27,Tbl_Student_Names,0),),Entry!$A$4:$EP$4,DM$2,Entry!$A$5:$EP$5,DM$1) / SUMIFS(Entry!$C$6:$EP$6,Entry!$C$4:$EP$4,DM$2,Entry!$C$5:$EP$5,DM$1))</f>
        <v/>
      </c>
      <c r="DN27" s="222" t="str">
        <f aca="false">IF(OR($B27="",DN$2=""),"",SUMIFS(INDEX(Tbl_Marks,MATCH($B27,Tbl_Student_Names,0),),Entry!$A$4:$EP$4,DN$2,Entry!$A$5:$EP$5,DN$1) / SUMIFS(Entry!$C$6:$EP$6,Entry!$C$4:$EP$4,DN$2,Entry!$C$5:$EP$5,DN$1))</f>
        <v/>
      </c>
      <c r="DO27" s="222" t="str">
        <f aca="false">IF(OR($B27="",DO$2=""),"",SUMIFS(INDEX(Tbl_Marks,MATCH($B27,Tbl_Student_Names,0),),Entry!$A$4:$EP$4,DO$2,Entry!$A$5:$EP$5,DO$1) / SUMIFS(Entry!$C$6:$EP$6,Entry!$C$4:$EP$4,DO$2,Entry!$C$5:$EP$5,DO$1))</f>
        <v/>
      </c>
      <c r="DP27" s="222" t="str">
        <f aca="false">IF(OR($B27="",DP$2=""),"",SUMIFS(INDEX(Tbl_Marks,MATCH($B27,Tbl_Student_Names,0),),Entry!$A$4:$EP$4,DP$2,Entry!$A$5:$EP$5,DP$1) / SUMIFS(Entry!$C$6:$EP$6,Entry!$C$4:$EP$4,DP$2,Entry!$C$5:$EP$5,DP$1))</f>
        <v/>
      </c>
      <c r="DQ27" s="222" t="str">
        <f aca="false">IF(OR($B27="",DQ$2=""),"",SUMIFS(INDEX(Tbl_Marks,MATCH($B27,Tbl_Student_Names,0),),Entry!$A$4:$EP$4,DQ$2,Entry!$A$5:$EP$5,DQ$1) / SUMIFS(Entry!$C$6:$EP$6,Entry!$C$4:$EP$4,DQ$2,Entry!$C$5:$EP$5,DQ$1))</f>
        <v/>
      </c>
      <c r="DR27" s="222" t="str">
        <f aca="false">IF(OR($B27="",DR$2=""),"",SUMIFS(INDEX(Tbl_Marks,MATCH($B27,Tbl_Student_Names,0),),Entry!$A$4:$EP$4,DR$2,Entry!$A$5:$EP$5,DR$1) / SUMIFS(Entry!$C$6:$EP$6,Entry!$C$4:$EP$4,DR$2,Entry!$C$5:$EP$5,DR$1))</f>
        <v/>
      </c>
      <c r="DS27" s="222" t="str">
        <f aca="false">IF(OR($B27="",DS$2=""),"",SUMIFS(INDEX(Tbl_Marks,MATCH($B27,Tbl_Student_Names,0),),Entry!$A$4:$EP$4,DS$2,Entry!$A$5:$EP$5,DS$1) / SUMIFS(Entry!$C$6:$EP$6,Entry!$C$4:$EP$4,DS$2,Entry!$C$5:$EP$5,DS$1))</f>
        <v/>
      </c>
      <c r="DT27" s="222" t="str">
        <f aca="false">IF(OR($B27="",DT$2=""),"",SUMIFS(INDEX(Tbl_Marks,MATCH($B27,Tbl_Student_Names,0),),Entry!$A$4:$EP$4,DT$2,Entry!$A$5:$EP$5,DT$1) / SUMIFS(Entry!$C$6:$EP$6,Entry!$C$4:$EP$4,DT$2,Entry!$C$5:$EP$5,DT$1))</f>
        <v/>
      </c>
      <c r="DU27" s="222" t="str">
        <f aca="false">IF(OR($B27="",DU$2=""),"",SUMIFS(INDEX(Tbl_Marks,MATCH($B27,Tbl_Student_Names,0),),Entry!$A$4:$EP$4,DU$2,Entry!$A$5:$EP$5,DU$1) / SUMIFS(Entry!$C$6:$EP$6,Entry!$C$4:$EP$4,DU$2,Entry!$C$5:$EP$5,DU$1))</f>
        <v/>
      </c>
      <c r="DV27" s="222" t="str">
        <f aca="false">IF(OR($B27="",DV$2=""),"",SUMIFS(INDEX(Tbl_Marks,MATCH($B27,Tbl_Student_Names,0),),Entry!$A$4:$EP$4,DV$2,Entry!$A$5:$EP$5,DV$1) / SUMIFS(Entry!$C$6:$EP$6,Entry!$C$4:$EP$4,DV$2,Entry!$C$5:$EP$5,DV$1))</f>
        <v/>
      </c>
      <c r="DW27" s="222" t="str">
        <f aca="false">IF(OR($B27="",DW$2=""),"",SUMIFS(INDEX(Tbl_Marks,MATCH($B27,Tbl_Student_Names,0),),Entry!$A$4:$EP$4,DW$2,Entry!$A$5:$EP$5,DW$1) / SUMIFS(Entry!$C$6:$EP$6,Entry!$C$4:$EP$4,DW$2,Entry!$C$5:$EP$5,DW$1))</f>
        <v/>
      </c>
      <c r="DX27" s="222" t="str">
        <f aca="false">IF(OR($B27="",DX$2=""),"",SUMIFS(INDEX(Tbl_Marks,MATCH($B27,Tbl_Student_Names,0),),Entry!$A$4:$EP$4,DX$2,Entry!$A$5:$EP$5,DX$1) / SUMIFS(Entry!$C$6:$EP$6,Entry!$C$4:$EP$4,DX$2,Entry!$C$5:$EP$5,DX$1))</f>
        <v/>
      </c>
      <c r="DY27" s="222" t="str">
        <f aca="false">IF(OR($B27="",DY$2=""),"",SUMIFS(INDEX(Tbl_Marks,MATCH($B27,Tbl_Student_Names,0),),Entry!$A$4:$EP$4,DY$2,Entry!$A$5:$EP$5,DY$1) / SUMIFS(Entry!$C$6:$EP$6,Entry!$C$4:$EP$4,DY$2,Entry!$C$5:$EP$5,DY$1))</f>
        <v/>
      </c>
      <c r="DZ27" s="222" t="str">
        <f aca="false">IF(OR($B27="",DZ$2=""),"",SUMIFS(INDEX(Tbl_Marks,MATCH($B27,Tbl_Student_Names,0),),Entry!$A$4:$EP$4,DZ$2,Entry!$A$5:$EP$5,DZ$1) / SUMIFS(Entry!$C$6:$EP$6,Entry!$C$4:$EP$4,DZ$2,Entry!$C$5:$EP$5,DZ$1))</f>
        <v/>
      </c>
      <c r="EA27" s="222" t="str">
        <f aca="false">IF(OR($B27="",EA$2=""),"",SUMIFS(INDEX(Tbl_Marks,MATCH($B27,Tbl_Student_Names,0),),Entry!$A$4:$EP$4,EA$2,Entry!$A$5:$EP$5,EA$1) / SUMIFS(Entry!$C$6:$EP$6,Entry!$C$4:$EP$4,EA$2,Entry!$C$5:$EP$5,EA$1))</f>
        <v/>
      </c>
      <c r="EB27" s="222" t="str">
        <f aca="false">IF(OR($B27="",EB$2=""),"",SUMIFS(INDEX(Tbl_Marks,MATCH($B27,Tbl_Student_Names,0),),Entry!$A$4:$EP$4,EB$2,Entry!$A$5:$EP$5,EB$1) / SUMIFS(Entry!$C$6:$EP$6,Entry!$C$4:$EP$4,EB$2,Entry!$C$5:$EP$5,EB$1))</f>
        <v/>
      </c>
      <c r="EC27" s="222" t="str">
        <f aca="false">IF(OR($B27="",EC$2=""),"",SUMIFS(INDEX(Tbl_Marks,MATCH($B27,Tbl_Student_Names,0),),Entry!$A$4:$EP$4,EC$2,Entry!$A$5:$EP$5,EC$1) / SUMIFS(Entry!$C$6:$EP$6,Entry!$C$4:$EP$4,EC$2,Entry!$C$5:$EP$5,EC$1))</f>
        <v/>
      </c>
      <c r="ED27" s="222" t="str">
        <f aca="false">IF(OR($B27="",ED$2=""),"",SUMIFS(INDEX(Tbl_Marks,MATCH($B27,Tbl_Student_Names,0),),Entry!$A$4:$EP$4,ED$2,Entry!$A$5:$EP$5,ED$1) / SUMIFS(Entry!$C$6:$EP$6,Entry!$C$4:$EP$4,ED$2,Entry!$C$5:$EP$5,ED$1))</f>
        <v/>
      </c>
      <c r="EE27" s="222" t="str">
        <f aca="false">IF(OR($B27="",EE$2=""),"",SUMIFS(INDEX(Tbl_Marks,MATCH($B27,Tbl_Student_Names,0),),Entry!$A$4:$EP$4,EE$2,Entry!$A$5:$EP$5,EE$1) / SUMIFS(Entry!$C$6:$EP$6,Entry!$C$4:$EP$4,EE$2,Entry!$C$5:$EP$5,EE$1))</f>
        <v/>
      </c>
      <c r="EF27" s="222" t="str">
        <f aca="false">IF(OR($B27="",EF$2=""),"",SUMIFS(INDEX(Tbl_Marks,MATCH($B27,Tbl_Student_Names,0),),Entry!$A$4:$EP$4,EF$2,Entry!$A$5:$EP$5,EF$1) / SUMIFS(Entry!$C$6:$EP$6,Entry!$C$4:$EP$4,EF$2,Entry!$C$5:$EP$5,EF$1))</f>
        <v/>
      </c>
      <c r="EG27" s="222" t="str">
        <f aca="false">IF(OR($B27="",EG$2=""),"",SUMIFS(INDEX(Tbl_Marks,MATCH($B27,Tbl_Student_Names,0),),Entry!$A$4:$EP$4,EG$2,Entry!$A$5:$EP$5,EG$1) / SUMIFS(Entry!$C$6:$EP$6,Entry!$C$4:$EP$4,EG$2,Entry!$C$5:$EP$5,EG$1))</f>
        <v/>
      </c>
      <c r="EH27" s="222" t="str">
        <f aca="false">IF(OR($B27="",EH$2=""),"",SUMIFS(INDEX(Tbl_Marks,MATCH($B27,Tbl_Student_Names,0),),Entry!$A$4:$EP$4,EH$2,Entry!$A$5:$EP$5,EH$1) / SUMIFS(Entry!$C$6:$EP$6,Entry!$C$4:$EP$4,EH$2,Entry!$C$5:$EP$5,EH$1))</f>
        <v/>
      </c>
      <c r="EI27" s="222" t="str">
        <f aca="false">IF(OR($B27="",EI$2=""),"",SUMIFS(INDEX(Tbl_Marks,MATCH($B27,Tbl_Student_Names,0),),Entry!$A$4:$EP$4,EI$2,Entry!$A$5:$EP$5,EI$1) / SUMIFS(Entry!$C$6:$EP$6,Entry!$C$4:$EP$4,EI$2,Entry!$C$5:$EP$5,EI$1))</f>
        <v/>
      </c>
      <c r="EJ27" s="222" t="str">
        <f aca="false">IF(OR($B27="",EJ$2=""),"",SUMIFS(INDEX(Tbl_Marks,MATCH($B27,Tbl_Student_Names,0),),Entry!$A$4:$EP$4,EJ$2,Entry!$A$5:$EP$5,EJ$1) / SUMIFS(Entry!$C$6:$EP$6,Entry!$C$4:$EP$4,EJ$2,Entry!$C$5:$EP$5,EJ$1))</f>
        <v/>
      </c>
      <c r="EK27" s="222" t="str">
        <f aca="false">IF(OR($B27="",EK$2=""),"",SUMIFS(INDEX(Tbl_Marks,MATCH($B27,Tbl_Student_Names,0),),Entry!$A$4:$EP$4,EK$2,Entry!$A$5:$EP$5,EK$1) / SUMIFS(Entry!$C$6:$EP$6,Entry!$C$4:$EP$4,EK$2,Entry!$C$5:$EP$5,EK$1))</f>
        <v/>
      </c>
      <c r="EL27" s="222" t="str">
        <f aca="false">IF(OR($B27="",EL$2=""),"",SUMIFS(INDEX(Tbl_Marks,MATCH($B27,Tbl_Student_Names,0),),Entry!$A$4:$EP$4,EL$2,Entry!$A$5:$EP$5,EL$1) / SUMIFS(Entry!$C$6:$EP$6,Entry!$C$4:$EP$4,EL$2,Entry!$C$5:$EP$5,EL$1))</f>
        <v/>
      </c>
      <c r="EM27" s="222" t="str">
        <f aca="false">IF(OR($B27="",EM$2=""),"",SUMIFS(INDEX(Tbl_Marks,MATCH($B27,Tbl_Student_Names,0),),Entry!$A$4:$EP$4,EM$2,Entry!$A$5:$EP$5,EM$1) / SUMIFS(Entry!$C$6:$EP$6,Entry!$C$4:$EP$4,EM$2,Entry!$C$5:$EP$5,EM$1))</f>
        <v/>
      </c>
      <c r="EN27" s="222" t="str">
        <f aca="false">IF(OR($B27="",EN$2=""),"",SUMIFS(INDEX(Tbl_Marks,MATCH($B27,Tbl_Student_Names,0),),Entry!$A$4:$EP$4,EN$2,Entry!$A$5:$EP$5,EN$1) / SUMIFS(Entry!$C$6:$EP$6,Entry!$C$4:$EP$4,EN$2,Entry!$C$5:$EP$5,EN$1))</f>
        <v/>
      </c>
      <c r="EO27" s="222" t="str">
        <f aca="false">IF(OR($B27="",EO$2=""),"",SUMIFS(INDEX(Tbl_Marks,MATCH($B27,Tbl_Student_Names,0),),Entry!$A$4:$EP$4,EO$2,Entry!$A$5:$EP$5,EO$1) / SUMIFS(Entry!$C$6:$EP$6,Entry!$C$4:$EP$4,EO$2,Entry!$C$5:$EP$5,EO$1))</f>
        <v/>
      </c>
      <c r="EP27" s="222" t="str">
        <f aca="false">IF(OR($B27="",EP$2=""),"",SUMIFS(INDEX(Tbl_Marks,MATCH($B27,Tbl_Student_Names,0),),Entry!$A$4:$EP$4,EP$2,Entry!$A$5:$EP$5,EP$1) / SUMIFS(Entry!$C$6:$EP$6,Entry!$C$4:$EP$4,EP$2,Entry!$C$5:$EP$5,EP$1))</f>
        <v/>
      </c>
      <c r="EQ27" s="222" t="str">
        <f aca="false">IF(OR($B27="",EQ$2=""),"",SUMIFS(INDEX(Tbl_Marks,MATCH($B27,Tbl_Student_Names,0),),Entry!$A$4:$EP$4,EQ$2,Entry!$A$5:$EP$5,EQ$1) / SUMIFS(Entry!$C$6:$EP$6,Entry!$C$4:$EP$4,EQ$2,Entry!$C$5:$EP$5,EQ$1))</f>
        <v/>
      </c>
      <c r="ER27" s="222" t="str">
        <f aca="false">IF(OR($B27="",ER$2=""),"",SUMIFS(INDEX(Tbl_Marks,MATCH($B27,Tbl_Student_Names,0),),Entry!$A$4:$EP$4,ER$2,Entry!$A$5:$EP$5,ER$1) / SUMIFS(Entry!$C$6:$EP$6,Entry!$C$4:$EP$4,ER$2,Entry!$C$5:$EP$5,ER$1))</f>
        <v/>
      </c>
      <c r="ES27" s="222" t="str">
        <f aca="false">IF(OR($B27="",ES$2=""),"",SUMIFS(INDEX(Tbl_Marks,MATCH($B27,Tbl_Student_Names,0),),Entry!$A$4:$EP$4,ES$2,Entry!$A$5:$EP$5,ES$1) / SUMIFS(Entry!$C$6:$EP$6,Entry!$C$4:$EP$4,ES$2,Entry!$C$5:$EP$5,ES$1))</f>
        <v/>
      </c>
      <c r="ET27" s="222" t="str">
        <f aca="false">IF(OR($B27="",ET$2=""),"",SUMIFS(INDEX(Tbl_Marks,MATCH($B27,Tbl_Student_Names,0),),Entry!$A$4:$EP$4,ET$2,Entry!$A$5:$EP$5,ET$1) / SUMIFS(Entry!$C$6:$EP$6,Entry!$C$4:$EP$4,ET$2,Entry!$C$5:$EP$5,ET$1))</f>
        <v/>
      </c>
      <c r="EU27" s="222" t="str">
        <f aca="false">IF(OR($B27="",EU$2=""),"",SUMIFS(INDEX(Tbl_Marks,MATCH($B27,Tbl_Student_Names,0),),Entry!$A$4:$EP$4,EU$2,Entry!$A$5:$EP$5,EU$1) / SUMIFS(Entry!$C$6:$EP$6,Entry!$C$4:$EP$4,EU$2,Entry!$C$5:$EP$5,EU$1))</f>
        <v/>
      </c>
      <c r="EV27" s="222" t="str">
        <f aca="false">IF(OR($B27="",EV$2=""),"",SUMIFS(INDEX(Tbl_Marks,MATCH($B27,Tbl_Student_Names,0),),Entry!$A$4:$EP$4,EV$2,Entry!$A$5:$EP$5,EV$1) / SUMIFS(Entry!$C$6:$EP$6,Entry!$C$4:$EP$4,EV$2,Entry!$C$5:$EP$5,EV$1))</f>
        <v/>
      </c>
      <c r="EW27" s="222" t="str">
        <f aca="false">IF(OR($B27="",EW$2=""),"",SUMIFS(INDEX(Tbl_Marks,MATCH($B27,Tbl_Student_Names,0),),Entry!$A$4:$EP$4,EW$2,Entry!$A$5:$EP$5,EW$1) / SUMIFS(Entry!$C$6:$EP$6,Entry!$C$4:$EP$4,EW$2,Entry!$C$5:$EP$5,EW$1))</f>
        <v/>
      </c>
      <c r="EX27" s="222" t="str">
        <f aca="false">IF(OR($B27="",EX$2=""),"",SUMIFS(INDEX(Tbl_Marks,MATCH($B27,Tbl_Student_Names,0),),Entry!$A$4:$EP$4,EX$2,Entry!$A$5:$EP$5,EX$1) / SUMIFS(Entry!$C$6:$EP$6,Entry!$C$4:$EP$4,EX$2,Entry!$C$5:$EP$5,EX$1))</f>
        <v/>
      </c>
      <c r="EY27" s="222" t="str">
        <f aca="false">IF(OR($B27="",EY$2=""),"",SUMIFS(INDEX(Tbl_Marks,MATCH($B27,Tbl_Student_Names,0),),Entry!$A$4:$EP$4,EY$2,Entry!$A$5:$EP$5,EY$1) / SUMIFS(Entry!$C$6:$EP$6,Entry!$C$4:$EP$4,EY$2,Entry!$C$5:$EP$5,EY$1))</f>
        <v/>
      </c>
      <c r="EZ27" s="222" t="str">
        <f aca="false">IF(OR($B27="",EZ$2=""),"",SUMIFS(INDEX(Tbl_Marks,MATCH($B27,Tbl_Student_Names,0),),Entry!$A$4:$EP$4,EZ$2,Entry!$A$5:$EP$5,EZ$1) / SUMIFS(Entry!$C$6:$EP$6,Entry!$C$4:$EP$4,EZ$2,Entry!$C$5:$EP$5,EZ$1))</f>
        <v/>
      </c>
      <c r="FA27" s="222" t="str">
        <f aca="false">IF(OR($B27="",FA$2=""),"",SUMIFS(INDEX(Tbl_Marks,MATCH($B27,Tbl_Student_Names,0),),Entry!$A$4:$EP$4,FA$2,Entry!$A$5:$EP$5,FA$1) / SUMIFS(Entry!$C$6:$EP$6,Entry!$C$4:$EP$4,FA$2,Entry!$C$5:$EP$5,FA$1))</f>
        <v/>
      </c>
      <c r="FB27" s="222" t="str">
        <f aca="false">IF(OR($B27="",FB$2=""),"",SUMIFS(INDEX(Tbl_Marks,MATCH($B27,Tbl_Student_Names,0),),Entry!$A$4:$EP$4,FB$2,Entry!$A$5:$EP$5,FB$1) / SUMIFS(Entry!$C$6:$EP$6,Entry!$C$4:$EP$4,FB$2,Entry!$C$5:$EP$5,FB$1))</f>
        <v/>
      </c>
      <c r="FC27" s="222" t="str">
        <f aca="false">IF(OR($B27="",FC$2=""),"",SUMIFS(INDEX(Tbl_Marks,MATCH($B27,Tbl_Student_Names,0),),Entry!$A$4:$EP$4,FC$2,Entry!$A$5:$EP$5,FC$1) / SUMIFS(Entry!$C$6:$EP$6,Entry!$C$4:$EP$4,FC$2,Entry!$C$5:$EP$5,FC$1))</f>
        <v/>
      </c>
      <c r="FD27" s="222" t="str">
        <f aca="false">IF(OR($B27="",FD$2=""),"",SUMIFS(INDEX(Tbl_Marks,MATCH($B27,Tbl_Student_Names,0),),Entry!$A$4:$EP$4,FD$2,Entry!$A$5:$EP$5,FD$1) / SUMIFS(Entry!$C$6:$EP$6,Entry!$C$4:$EP$4,FD$2,Entry!$C$5:$EP$5,FD$1))</f>
        <v/>
      </c>
      <c r="FE27" s="222" t="str">
        <f aca="false">IF(OR($B27="",FE$2=""),"",SUMIFS(INDEX(Tbl_Marks,MATCH($B27,Tbl_Student_Names,0),),Entry!$A$4:$EP$4,FE$2,Entry!$A$5:$EP$5,FE$1) / SUMIFS(Entry!$C$6:$EP$6,Entry!$C$4:$EP$4,FE$2,Entry!$C$5:$EP$5,FE$1))</f>
        <v/>
      </c>
      <c r="FF27" s="222" t="str">
        <f aca="false">IF(OR($B27="",FF$2=""),"",SUMIFS(INDEX(Tbl_Marks,MATCH($B27,Tbl_Student_Names,0),),Entry!$A$4:$EP$4,FF$2,Entry!$A$5:$EP$5,FF$1) / SUMIFS(Entry!$C$6:$EP$6,Entry!$C$4:$EP$4,FF$2,Entry!$C$5:$EP$5,FF$1))</f>
        <v/>
      </c>
      <c r="FG27" s="222" t="str">
        <f aca="false">IF(OR($B27="",FG$2=""),"",SUMIFS(INDEX(Tbl_Marks,MATCH($B27,Tbl_Student_Names,0),),Entry!$A$4:$EP$4,FG$2,Entry!$A$5:$EP$5,FG$1) / SUMIFS(Entry!$C$6:$EP$6,Entry!$C$4:$EP$4,FG$2,Entry!$C$5:$EP$5,FG$1))</f>
        <v/>
      </c>
      <c r="FH27" s="222" t="str">
        <f aca="false">IF(OR($B27="",FH$2=""),"",SUMIFS(INDEX(Tbl_Marks,MATCH($B27,Tbl_Student_Names,0),),Entry!$A$4:$EP$4,FH$2,Entry!$A$5:$EP$5,FH$1) / SUMIFS(Entry!$C$6:$EP$6,Entry!$C$4:$EP$4,FH$2,Entry!$C$5:$EP$5,FH$1))</f>
        <v/>
      </c>
      <c r="FI27" s="222" t="str">
        <f aca="false">IF(OR($B27="",FI$2=""),"",SUMIFS(INDEX(Tbl_Marks,MATCH($B27,Tbl_Student_Names,0),),Entry!$A$4:$EP$4,FI$2,Entry!$A$5:$EP$5,FI$1) / SUMIFS(Entry!$C$6:$EP$6,Entry!$C$4:$EP$4,FI$2,Entry!$C$5:$EP$5,FI$1))</f>
        <v/>
      </c>
      <c r="FJ27" s="222" t="str">
        <f aca="false">IF(OR($B27="",FJ$2=""),"",SUMIFS(INDEX(Tbl_Marks,MATCH($B27,Tbl_Student_Names,0),),Entry!$A$4:$EP$4,FJ$2,Entry!$A$5:$EP$5,FJ$1) / SUMIFS(Entry!$C$6:$EP$6,Entry!$C$4:$EP$4,FJ$2,Entry!$C$5:$EP$5,FJ$1))</f>
        <v/>
      </c>
      <c r="FK27" s="222" t="str">
        <f aca="false">IF(OR($B27="",FK$2=""),"",SUMIFS(INDEX(Tbl_Marks,MATCH($B27,Tbl_Student_Names,0),),Entry!$A$4:$EP$4,FK$2,Entry!$A$5:$EP$5,FK$1) / SUMIFS(Entry!$C$6:$EP$6,Entry!$C$4:$EP$4,FK$2,Entry!$C$5:$EP$5,FK$1))</f>
        <v/>
      </c>
      <c r="FL27" s="222" t="str">
        <f aca="false">IF(OR($B27="",FL$2=""),"",SUMIFS(INDEX(Tbl_Marks,MATCH($B27,Tbl_Student_Names,0),),Entry!$A$4:$EP$4,FL$2,Entry!$A$5:$EP$5,FL$1) / SUMIFS(Entry!$C$6:$EP$6,Entry!$C$4:$EP$4,FL$2,Entry!$C$5:$EP$5,FL$1))</f>
        <v/>
      </c>
      <c r="FM27" s="222" t="str">
        <f aca="false">IF(OR($B27="",FM$2=""),"",SUMIFS(INDEX(Tbl_Marks,MATCH($B27,Tbl_Student_Names,0),),Entry!$A$4:$EP$4,FM$2,Entry!$A$5:$EP$5,FM$1) / SUMIFS(Entry!$C$6:$EP$6,Entry!$C$4:$EP$4,FM$2,Entry!$C$5:$EP$5,FM$1))</f>
        <v/>
      </c>
      <c r="FN27" s="222" t="str">
        <f aca="false">IF(OR($B27="",FN$2=""),"",SUMIFS(INDEX(Tbl_Marks,MATCH($B27,Tbl_Student_Names,0),),Entry!$A$4:$EP$4,FN$2,Entry!$A$5:$EP$5,FN$1) / SUMIFS(Entry!$C$6:$EP$6,Entry!$C$4:$EP$4,FN$2,Entry!$C$5:$EP$5,FN$1))</f>
        <v/>
      </c>
      <c r="FO27" s="222" t="str">
        <f aca="false">IF(OR($B27="",FO$2=""),"",SUMIFS(INDEX(Tbl_Marks,MATCH($B27,Tbl_Student_Names,0),),Entry!$A$4:$EP$4,FO$2,Entry!$A$5:$EP$5,FO$1) / SUMIFS(Entry!$C$6:$EP$6,Entry!$C$4:$EP$4,FO$2,Entry!$C$5:$EP$5,FO$1))</f>
        <v/>
      </c>
      <c r="FP27" s="222" t="str">
        <f aca="false">IF(OR($B27="",FP$2=""),"",SUMIFS(INDEX(Tbl_Marks,MATCH($B27,Tbl_Student_Names,0),),Entry!$A$4:$EP$4,FP$2,Entry!$A$5:$EP$5,FP$1) / SUMIFS(Entry!$C$6:$EP$6,Entry!$C$4:$EP$4,FP$2,Entry!$C$5:$EP$5,FP$1))</f>
        <v/>
      </c>
      <c r="FQ27" s="222" t="str">
        <f aca="false">IF(OR($B27="",FQ$2=""),"",SUMIFS(INDEX(Tbl_Marks,MATCH($B27,Tbl_Student_Names,0),),Entry!$A$4:$EP$4,FQ$2,Entry!$A$5:$EP$5,FQ$1) / SUMIFS(Entry!$C$6:$EP$6,Entry!$C$4:$EP$4,FQ$2,Entry!$C$5:$EP$5,FQ$1))</f>
        <v/>
      </c>
      <c r="FR27" s="222" t="str">
        <f aca="false">IF(OR($B27="",FR$2=""),"",SUMIFS(INDEX(Tbl_Marks,MATCH($B27,Tbl_Student_Names,0),),Entry!$A$4:$EP$4,FR$2,Entry!$A$5:$EP$5,FR$1) / SUMIFS(Entry!$C$6:$EP$6,Entry!$C$4:$EP$4,FR$2,Entry!$C$5:$EP$5,FR$1))</f>
        <v/>
      </c>
      <c r="FS27" s="222" t="str">
        <f aca="false">IF(OR($B27="",FS$2=""),"",SUMIFS(INDEX(Tbl_Marks,MATCH($B27,Tbl_Student_Names,0),),Entry!$A$4:$EP$4,FS$2,Entry!$A$5:$EP$5,FS$1) / SUMIFS(Entry!$C$6:$EP$6,Entry!$C$4:$EP$4,FS$2,Entry!$C$5:$EP$5,FS$1))</f>
        <v/>
      </c>
      <c r="FT27" s="222" t="str">
        <f aca="false">IF(OR($B27="",FT$2=""),"",SUMIFS(INDEX(Tbl_Marks,MATCH($B27,Tbl_Student_Names,0),),Entry!$A$4:$EP$4,FT$2,Entry!$A$5:$EP$5,FT$1) / SUMIFS(Entry!$C$6:$EP$6,Entry!$C$4:$EP$4,FT$2,Entry!$C$5:$EP$5,FT$1))</f>
        <v/>
      </c>
      <c r="FU27" s="222" t="str">
        <f aca="false">IF(OR($B27="",FU$2=""),"",SUMIFS(INDEX(Tbl_Marks,MATCH($B27,Tbl_Student_Names,0),),Entry!$A$4:$EP$4,FU$2,Entry!$A$5:$EP$5,FU$1) / SUMIFS(Entry!$C$6:$EP$6,Entry!$C$4:$EP$4,FU$2,Entry!$C$5:$EP$5,FU$1))</f>
        <v/>
      </c>
      <c r="FV27" s="222" t="str">
        <f aca="false">IF(OR($B27="",FV$2=""),"",SUMIFS(INDEX(Tbl_Marks,MATCH($B27,Tbl_Student_Names,0),),Entry!$A$4:$EP$4,FV$2,Entry!$A$5:$EP$5,FV$1) / SUMIFS(Entry!$C$6:$EP$6,Entry!$C$4:$EP$4,FV$2,Entry!$C$5:$EP$5,FV$1))</f>
        <v/>
      </c>
      <c r="FW27" s="222" t="str">
        <f aca="false">IF(OR($B27="",FW$2=""),"",SUMIFS(INDEX(Tbl_Marks,MATCH($B27,Tbl_Student_Names,0),),Entry!$A$4:$EP$4,FW$2,Entry!$A$5:$EP$5,FW$1) / SUMIFS(Entry!$C$6:$EP$6,Entry!$C$4:$EP$4,FW$2,Entry!$C$5:$EP$5,FW$1))</f>
        <v/>
      </c>
      <c r="FX27" s="222" t="str">
        <f aca="false">IF(OR($B27="",FX$2=""),"",SUMIFS(INDEX(Tbl_Marks,MATCH($B27,Tbl_Student_Names,0),),Entry!$A$4:$EP$4,FX$2,Entry!$A$5:$EP$5,FX$1) / SUMIFS(Entry!$C$6:$EP$6,Entry!$C$4:$EP$4,FX$2,Entry!$C$5:$EP$5,FX$1))</f>
        <v/>
      </c>
      <c r="FY27" s="222" t="str">
        <f aca="false">IF(OR($B27="",FY$2=""),"",SUMIFS(INDEX(Tbl_Marks,MATCH($B27,Tbl_Student_Names,0),),Entry!$A$4:$EP$4,FY$2,Entry!$A$5:$EP$5,FY$1) / SUMIFS(Entry!$C$6:$EP$6,Entry!$C$4:$EP$4,FY$2,Entry!$C$5:$EP$5,FY$1))</f>
        <v/>
      </c>
      <c r="FZ27" s="222" t="str">
        <f aca="false">IF(OR($B27="",FZ$2=""),"",SUMIFS(INDEX(Tbl_Marks,MATCH($B27,Tbl_Student_Names,0),),Entry!$A$4:$EP$4,FZ$2,Entry!$A$5:$EP$5,FZ$1) / SUMIFS(Entry!$C$6:$EP$6,Entry!$C$4:$EP$4,FZ$2,Entry!$C$5:$EP$5,FZ$1))</f>
        <v/>
      </c>
      <c r="GA27" s="222" t="str">
        <f aca="false">IF(OR($B27="",GA$2=""),"",SUMIFS(INDEX(Tbl_Marks,MATCH($B27,Tbl_Student_Names,0),),Entry!$A$4:$EP$4,GA$2,Entry!$A$5:$EP$5,GA$1) / SUMIFS(Entry!$C$6:$EP$6,Entry!$C$4:$EP$4,GA$2,Entry!$C$5:$EP$5,GA$1))</f>
        <v/>
      </c>
      <c r="GB27" s="222" t="str">
        <f aca="false">IF(OR($B27="",GB$2=""),"",SUMIFS(INDEX(Tbl_Marks,MATCH($B27,Tbl_Student_Names,0),),Entry!$A$4:$EP$4,GB$2,Entry!$A$5:$EP$5,GB$1) / SUMIFS(Entry!$C$6:$EP$6,Entry!$C$4:$EP$4,GB$2,Entry!$C$5:$EP$5,GB$1))</f>
        <v/>
      </c>
      <c r="GC27" s="222" t="str">
        <f aca="false">IF(OR($B27="",GC$2=""),"",SUMIFS(INDEX(Tbl_Marks,MATCH($B27,Tbl_Student_Names,0),),Entry!$A$4:$EP$4,GC$2,Entry!$A$5:$EP$5,GC$1) / SUMIFS(Entry!$C$6:$EP$6,Entry!$C$4:$EP$4,GC$2,Entry!$C$5:$EP$5,GC$1))</f>
        <v/>
      </c>
      <c r="GD27" s="222" t="str">
        <f aca="false">IF(OR($B27="",GD$2=""),"",SUMIFS(INDEX(Tbl_Marks,MATCH($B27,Tbl_Student_Names,0),),Entry!$A$4:$EP$4,GD$2,Entry!$A$5:$EP$5,GD$1) / SUMIFS(Entry!$C$6:$EP$6,Entry!$C$4:$EP$4,GD$2,Entry!$C$5:$EP$5,GD$1))</f>
        <v/>
      </c>
      <c r="GE27" s="222" t="str">
        <f aca="false">IF(OR($B27="",GE$2=""),"",SUMIFS(INDEX(Tbl_Marks,MATCH($B27,Tbl_Student_Names,0),),Entry!$A$4:$EP$4,GE$2,Entry!$A$5:$EP$5,GE$1) / SUMIFS(Entry!$C$6:$EP$6,Entry!$C$4:$EP$4,GE$2,Entry!$C$5:$EP$5,GE$1))</f>
        <v/>
      </c>
      <c r="GF27" s="222" t="str">
        <f aca="false">IF(OR($B27="",GF$2=""),"",SUMIFS(INDEX(Tbl_Marks,MATCH($B27,Tbl_Student_Names,0),),Entry!$A$4:$EP$4,GF$2,Entry!$A$5:$EP$5,GF$1) / SUMIFS(Entry!$C$6:$EP$6,Entry!$C$4:$EP$4,GF$2,Entry!$C$5:$EP$5,GF$1))</f>
        <v/>
      </c>
      <c r="GG27" s="222" t="str">
        <f aca="false">IF(OR($B27="",GG$2=""),"",SUMIFS(INDEX(Tbl_Marks,MATCH($B27,Tbl_Student_Names,0),),Entry!$A$4:$EP$4,GG$2,Entry!$A$5:$EP$5,GG$1) / SUMIFS(Entry!$C$6:$EP$6,Entry!$C$4:$EP$4,GG$2,Entry!$C$5:$EP$5,GG$1))</f>
        <v/>
      </c>
      <c r="GH27" s="222" t="str">
        <f aca="false">IF(OR($B27="",GH$2=""),"",SUMIFS(INDEX(Tbl_Marks,MATCH($B27,Tbl_Student_Names,0),),Entry!$A$4:$EP$4,GH$2,Entry!$A$5:$EP$5,GH$1) / SUMIFS(Entry!$C$6:$EP$6,Entry!$C$4:$EP$4,GH$2,Entry!$C$5:$EP$5,GH$1))</f>
        <v/>
      </c>
      <c r="GI27" s="222" t="str">
        <f aca="false">IF(OR($B27="",GI$2=""),"",SUMIFS(INDEX(Tbl_Marks,MATCH($B27,Tbl_Student_Names,0),),Entry!$A$4:$EP$4,GI$2,Entry!$A$5:$EP$5,GI$1) / SUMIFS(Entry!$C$6:$EP$6,Entry!$C$4:$EP$4,GI$2,Entry!$C$5:$EP$5,GI$1))</f>
        <v/>
      </c>
      <c r="GJ27" s="222" t="str">
        <f aca="false">IF(OR($B27="",GJ$2=""),"",SUMIFS(INDEX(Tbl_Marks,MATCH($B27,Tbl_Student_Names,0),),Entry!$A$4:$EP$4,GJ$2,Entry!$A$5:$EP$5,GJ$1) / SUMIFS(Entry!$C$6:$EP$6,Entry!$C$4:$EP$4,GJ$2,Entry!$C$5:$EP$5,GJ$1))</f>
        <v/>
      </c>
      <c r="GK27" s="222" t="str">
        <f aca="false">IF(OR($B27="",GK$2=""),"",SUMIFS(INDEX(Tbl_Marks,MATCH($B27,Tbl_Student_Names,0),),Entry!$A$4:$EP$4,GK$2,Entry!$A$5:$EP$5,GK$1) / SUMIFS(Entry!$C$6:$EP$6,Entry!$C$4:$EP$4,GK$2,Entry!$C$5:$EP$5,GK$1))</f>
        <v/>
      </c>
      <c r="GL27" s="222" t="str">
        <f aca="false">IF(OR($B27="",GL$2=""),"",SUMIFS(INDEX(Tbl_Marks,MATCH($B27,Tbl_Student_Names,0),),Entry!$A$4:$EP$4,GL$2,Entry!$A$5:$EP$5,GL$1) / SUMIFS(Entry!$C$6:$EP$6,Entry!$C$4:$EP$4,GL$2,Entry!$C$5:$EP$5,GL$1))</f>
        <v/>
      </c>
      <c r="GM27" s="222" t="str">
        <f aca="false">IF(OR($B27="",GM$2=""),"",SUMIFS(INDEX(Tbl_Marks,MATCH($B27,Tbl_Student_Names,0),),Entry!$A$4:$EP$4,GM$2,Entry!$A$5:$EP$5,GM$1) / SUMIFS(Entry!$C$6:$EP$6,Entry!$C$4:$EP$4,GM$2,Entry!$C$5:$EP$5,GM$1))</f>
        <v/>
      </c>
      <c r="GN27" s="222" t="str">
        <f aca="false">IF(OR($B27="",GN$2=""),"",SUMIFS(INDEX(Tbl_Marks,MATCH($B27,Tbl_Student_Names,0),),Entry!$A$4:$EP$4,GN$2,Entry!$A$5:$EP$5,GN$1) / SUMIFS(Entry!$C$6:$EP$6,Entry!$C$4:$EP$4,GN$2,Entry!$C$5:$EP$5,GN$1))</f>
        <v/>
      </c>
      <c r="GO27" s="222" t="str">
        <f aca="false">IF(OR($B27="",GO$2=""),"",SUMIFS(INDEX(Tbl_Marks,MATCH($B27,Tbl_Student_Names,0),),Entry!$A$4:$EP$4,GO$2,Entry!$A$5:$EP$5,GO$1) / SUMIFS(Entry!$C$6:$EP$6,Entry!$C$4:$EP$4,GO$2,Entry!$C$5:$EP$5,GO$1))</f>
        <v/>
      </c>
      <c r="GP27" s="222" t="str">
        <f aca="false">IF(OR($B27="",GP$2=""),"",SUMIFS(INDEX(Tbl_Marks,MATCH($B27,Tbl_Student_Names,0),),Entry!$A$4:$EP$4,GP$2,Entry!$A$5:$EP$5,GP$1) / SUMIFS(Entry!$C$6:$EP$6,Entry!$C$4:$EP$4,GP$2,Entry!$C$5:$EP$5,GP$1))</f>
        <v/>
      </c>
      <c r="GQ27" s="223" t="str">
        <f aca="false" t="array" ref="GQ27:GQ27">IF(OR(GQ$1="",$B27=""),"",SUMPRODUCT(TRANSPOSE($BC27:$BN27),(Settings!$D$19:$D$30)))</f>
        <v/>
      </c>
      <c r="GR27" s="223" t="str">
        <f aca="false" t="array" ref="GR27:GR27">IF(OR(GR$1="",$B27=""),"",SUMPRODUCT(TRANSPOSE($BO27:$BZ27),(Settings!$D$19:$D$30)))</f>
        <v/>
      </c>
      <c r="GS27" s="223" t="str">
        <f aca="false" t="array" ref="GS27:GS27">IF(OR(GS$1="",$B27=""),"",SUMPRODUCT(TRANSPOSE($CA27:$CL27),(Settings!$D$19:$D$30)))</f>
        <v/>
      </c>
      <c r="GT27" s="223" t="str">
        <f aca="false" t="array" ref="GT27:GT27">IF(OR(GT$1="",$B27=""),"",SUMPRODUCT(TRANSPOSE($CM27:$CX27),(Settings!$D$19:$D$30)))</f>
        <v/>
      </c>
      <c r="GU27" s="223" t="str">
        <f aca="false" t="array" ref="GU27:GU27">IF(OR(GU$1="",$B27=""),"",SUMPRODUCT(TRANSPOSE($CY27:$DJ27),(Settings!$D$19:$D$30)))</f>
        <v/>
      </c>
      <c r="GV27" s="223" t="str">
        <f aca="false" t="array" ref="GV27:GV27">IF(OR(GV$1="",$B27=""),"",SUMPRODUCT(TRANSPOSE($DK27:$DV27),(Settings!$D$19:$D$30)))</f>
        <v/>
      </c>
      <c r="GW27" s="223" t="str">
        <f aca="false" t="array" ref="GW27:GW27">IF(OR(GW$1="",$B27=""),"",SUMPRODUCT(TRANSPOSE($DW27:$EH27),(Settings!$D$19:$D$30)))</f>
        <v/>
      </c>
      <c r="GX27" s="223" t="str">
        <f aca="false" t="array" ref="GX27:GX27">IF(OR(GX$1="",$B27=""),"",SUMPRODUCT(TRANSPOSE($EI27:$ET27),(Settings!$D$19:$D$30)))</f>
        <v/>
      </c>
      <c r="GY27" s="223" t="str">
        <f aca="false" t="array" ref="GY27:GY27">IF(OR(GY$1="",$B27=""),"",SUMPRODUCT(TRANSPOSE($EU27:$FF27),(Settings!$D$19:$D$30)))</f>
        <v/>
      </c>
      <c r="GZ27" s="223" t="str">
        <f aca="false" t="array" ref="GZ27:GZ27">IF(OR(GZ$1="",$B27=""),"",SUMPRODUCT(TRANSPOSE($FG27:$FR27),(Settings!$D$19:$D$30)))</f>
        <v/>
      </c>
      <c r="HA27" s="223" t="str">
        <f aca="false" t="array" ref="HA27:HA27">IF(OR(HA$1="",$B27=""),"",SUMPRODUCT(TRANSPOSE($FS27:$GD27),(Settings!$D$19:$D$30)))</f>
        <v/>
      </c>
      <c r="HB27" s="224" t="str">
        <f aca="false" t="array" ref="HB27:HB27">IF(OR(HB$1="",$B27=""),"",SUMPRODUCT(TRANSPOSE($GE27:$GP27),(Settings!$D$19:$D$30)))</f>
        <v/>
      </c>
      <c r="HC27" s="225"/>
      <c r="HD27" s="222" t="str">
        <f aca="false">IF(OR(HD$2="",$B27=""),"",SUMIFS(INDEX(Tbl_Marks,MATCH($B27,Tbl_Student_Names,0),),Entry!$A$4:$EP$4,HD$2) / SUMIFS(Entry!$C$6:$EP$6,Entry!$C$4:$EP$4,HD$2))</f>
        <v/>
      </c>
      <c r="HE27" s="222" t="str">
        <f aca="false">IF(OR(HE$2="",$B27=""),"",SUMIFS(INDEX(Tbl_Marks,MATCH($B27,Tbl_Student_Names,0),),Entry!$A$4:$EP$4,HE$2) / SUMIFS(Entry!$C$6:$EP$6,Entry!$C$4:$EP$4,HE$2))</f>
        <v/>
      </c>
      <c r="HF27" s="222" t="str">
        <f aca="false">IF(OR(HF$2="",$B27=""),"",SUMIFS(INDEX(Tbl_Marks,MATCH($B27,Tbl_Student_Names,0),),Entry!$A$4:$EP$4,HF$2) / SUMIFS(Entry!$C$6:$EP$6,Entry!$C$4:$EP$4,HF$2))</f>
        <v/>
      </c>
      <c r="HG27" s="222" t="str">
        <f aca="false">IF(OR(HG$2="",$B27=""),"",SUMIFS(INDEX(Tbl_Marks,MATCH($B27,Tbl_Student_Names,0),),Entry!$A$4:$EP$4,HG$2) / SUMIFS(Entry!$C$6:$EP$6,Entry!$C$4:$EP$4,HG$2))</f>
        <v/>
      </c>
      <c r="HH27" s="222" t="str">
        <f aca="false">IF(OR(HH$2="",$B27=""),"",SUMIFS(INDEX(Tbl_Marks,MATCH($B27,Tbl_Student_Names,0),),Entry!$A$4:$EP$4,HH$2) / SUMIFS(Entry!$C$6:$EP$6,Entry!$C$4:$EP$4,HH$2))</f>
        <v/>
      </c>
      <c r="HI27" s="222" t="str">
        <f aca="false">IF(OR(HI$2="",$B27=""),"",SUMIFS(INDEX(Tbl_Marks,MATCH($B27,Tbl_Student_Names,0),),Entry!$A$4:$EP$4,HI$2) / SUMIFS(Entry!$C$6:$EP$6,Entry!$C$4:$EP$4,HI$2))</f>
        <v/>
      </c>
      <c r="HJ27" s="222" t="str">
        <f aca="false">IF(OR(HJ$2="",$B27=""),"",SUMIFS(INDEX(Tbl_Marks,MATCH($B27,Tbl_Student_Names,0),),Entry!$A$4:$EP$4,HJ$2) / SUMIFS(Entry!$C$6:$EP$6,Entry!$C$4:$EP$4,HJ$2))</f>
        <v/>
      </c>
      <c r="HK27" s="222" t="str">
        <f aca="false">IF(OR(HK$2="",$B27=""),"",SUMIFS(INDEX(Tbl_Marks,MATCH($B27,Tbl_Student_Names,0),),Entry!$A$4:$EP$4,HK$2) / SUMIFS(Entry!$C$6:$EP$6,Entry!$C$4:$EP$4,HK$2))</f>
        <v/>
      </c>
      <c r="HL27" s="222" t="str">
        <f aca="false">IF(OR(HL$2="",$B27=""),"",SUMIFS(INDEX(Tbl_Marks,MATCH($B27,Tbl_Student_Names,0),),Entry!$A$4:$EP$4,HL$2) / SUMIFS(Entry!$C$6:$EP$6,Entry!$C$4:$EP$4,HL$2))</f>
        <v/>
      </c>
      <c r="HM27" s="222" t="str">
        <f aca="false">IF(OR(HM$2="",$B27=""),"",SUMIFS(INDEX(Tbl_Marks,MATCH($B27,Tbl_Student_Names,0),),Entry!$A$4:$EP$4,HM$2) / SUMIFS(Entry!$C$6:$EP$6,Entry!$C$4:$EP$4,HM$2))</f>
        <v/>
      </c>
      <c r="HN27" s="222" t="str">
        <f aca="false">IF(OR(HN$2="",$B27=""),"",SUMIFS(INDEX(Tbl_Marks,MATCH($B27,Tbl_Student_Names,0),),Entry!$A$4:$EP$4,HN$2) / SUMIFS(Entry!$C$6:$EP$6,Entry!$C$4:$EP$4,HN$2))</f>
        <v/>
      </c>
      <c r="HO27" s="222" t="str">
        <f aca="false">IF(OR(HO$2="",$B27=""),"",SUMIFS(INDEX(Tbl_Marks,MATCH($B27,Tbl_Student_Names,0),),Entry!$A$4:$EP$4,HO$2) / SUMIFS(Entry!$C$6:$EP$6,Entry!$C$4:$EP$4,HO$2))</f>
        <v/>
      </c>
      <c r="HP27" s="222" t="str">
        <f aca="false">IF($B27="","",AVERAGE($GQ27:$HB27))</f>
        <v/>
      </c>
    </row>
    <row r="28" customFormat="false" ht="15" hidden="false" customHeight="false" outlineLevel="0" collapsed="false">
      <c r="A28" s="201" t="n">
        <f aca="false">INDEX(Tbl_Marks,ROW(A28)-ROW($A$2),1)</f>
        <v>0</v>
      </c>
      <c r="B28" s="201" t="str">
        <f aca="false">IF(LEN(INDEX(Tbl_Marks,ROW(B28)-ROW($B$2),2))=0,"",INDEX(Tbl_Marks,ROW(B28)-ROW($B$2),2))</f>
        <v/>
      </c>
      <c r="C28" s="201" t="str">
        <f aca="false">IF(OR($B28="",C$2=""),"",SUMIF(Entry!$A$4:$EP$4,C$2,INDEX(Tbl_Marks,MATCH($B28,Tbl_Student_Names,0),)))</f>
        <v/>
      </c>
      <c r="D28" s="201" t="str">
        <f aca="false">IF(OR($B28="",D$2=""),"",SUMIF(Entry!$A$4:$EP$4,D$2,INDEX(Tbl_Marks,MATCH($B28,Tbl_Student_Names,0),)))</f>
        <v/>
      </c>
      <c r="E28" s="201" t="str">
        <f aca="false">IF(OR($B28="",E$2=""),"",SUMIF(Entry!$A$4:$EP$4,E$2,INDEX(Tbl_Marks,MATCH($B28,Tbl_Student_Names,0),)))</f>
        <v/>
      </c>
      <c r="F28" s="201" t="str">
        <f aca="false">IF(OR($B28="",F$2=""),"",SUMIF(Entry!$A$4:$EP$4,F$2,INDEX(Tbl_Marks,MATCH($B28,Tbl_Student_Names,0),)))</f>
        <v/>
      </c>
      <c r="G28" s="201" t="str">
        <f aca="false">IF(OR($B28="",G$2=""),"",SUMIF(Entry!$A$4:$EP$4,G$2,INDEX(Tbl_Marks,MATCH($B28,Tbl_Student_Names,0),)))</f>
        <v/>
      </c>
      <c r="H28" s="201" t="str">
        <f aca="false">IF(OR($B28="",H$2=""),"",SUMIF(Entry!$A$4:$EP$4,H$2,INDEX(Tbl_Marks,MATCH($B28,Tbl_Student_Names,0),)))</f>
        <v/>
      </c>
      <c r="I28" s="201" t="str">
        <f aca="false">IF(OR($B28="",I$2=""),"",SUMIF(Entry!$A$4:$EP$4,I$2,INDEX(Tbl_Marks,MATCH($B28,Tbl_Student_Names,0),)))</f>
        <v/>
      </c>
      <c r="J28" s="201" t="str">
        <f aca="false">IF(OR($B28="",J$2=""),"",SUMIF(Entry!$A$4:$EP$4,J$2,INDEX(Tbl_Marks,MATCH($B28,Tbl_Student_Names,0),)))</f>
        <v/>
      </c>
      <c r="K28" s="201" t="str">
        <f aca="false">IF(OR($B28="",K$2=""),"",SUMIF(Entry!$A$4:$EP$4,K$2,INDEX(Tbl_Marks,MATCH($B28,Tbl_Student_Names,0),)))</f>
        <v/>
      </c>
      <c r="L28" s="201" t="str">
        <f aca="false">IF(OR($B28="",L$2=""),"",SUMIF(Entry!$A$4:$EP$4,L$2,INDEX(Tbl_Marks,MATCH($B28,Tbl_Student_Names,0),)))</f>
        <v/>
      </c>
      <c r="M28" s="201" t="str">
        <f aca="false">IF(OR($B28="",M$2=""),"",SUMIF(Entry!$A$4:$EP$4,M$2,INDEX(Tbl_Marks,MATCH($B28,Tbl_Student_Names,0),)))</f>
        <v/>
      </c>
      <c r="N28" s="201" t="str">
        <f aca="false">IF(OR($B28="",N$2=""),"",SUMIF(Entry!$A$4:$EP$4,N$2,INDEX(Tbl_Marks,MATCH($B28,Tbl_Student_Names,0),)))</f>
        <v/>
      </c>
      <c r="O28" s="217" t="str">
        <f aca="false">IF($B28="","",(HP28*Num_Subjects*100))</f>
        <v/>
      </c>
      <c r="P28" s="218" t="str">
        <f aca="false" t="array" ref="P28:P28">IF(OR($B28="",P$2=""),"",IF(MIN(IF(Help_Lookup_Tests=P$2,$BC28:$GP28,""))&gt;=I_PassPercentage,"PASS","FAIL"))</f>
        <v/>
      </c>
      <c r="Q28" s="218" t="str">
        <f aca="false" t="array" ref="Q28:Q28">IF(OR($B28="",Q$2=""),"",IF(MIN(IF(Help_Lookup_Tests=Q$2,$BC28:$GP28,""))&gt;=I_PassPercentage,"PASS","FAIL"))</f>
        <v/>
      </c>
      <c r="R28" s="218" t="str">
        <f aca="false" t="array" ref="R28:R28">IF(OR($B28="",R$2=""),"",IF(MIN(IF(Help_Lookup_Tests=R$2,$BC28:$GP28,""))&gt;=I_PassPercentage,"PASS","FAIL"))</f>
        <v/>
      </c>
      <c r="S28" s="218" t="str">
        <f aca="false" t="array" ref="S28:S28">IF(OR($B28="",S$2=""),"",IF(MIN(IF(Help_Lookup_Tests=S$2,$BC28:$GP28,""))&gt;=I_PassPercentage,"PASS","FAIL"))</f>
        <v/>
      </c>
      <c r="T28" s="218" t="str">
        <f aca="false" t="array" ref="T28:T28">IF(OR($B28="",T$2=""),"",IF(MIN(IF(Help_Lookup_Tests=T$2,$BC28:$GP28,""))&gt;=I_PassPercentage,"PASS","FAIL"))</f>
        <v/>
      </c>
      <c r="U28" s="218" t="str">
        <f aca="false" t="array" ref="U28:U28">IF(OR($B28="",U$2=""),"",IF(MIN(IF(Help_Lookup_Tests=U$2,$BC28:$GP28,""))&gt;=I_PassPercentage,"PASS","FAIL"))</f>
        <v/>
      </c>
      <c r="V28" s="218" t="str">
        <f aca="false" t="array" ref="V28:V28">IF(OR($B28="",V$2=""),"",IF(MIN(IF(Help_Lookup_Tests=V$2,$BC28:$GP28,""))&gt;=I_PassPercentage,"PASS","FAIL"))</f>
        <v/>
      </c>
      <c r="W28" s="218" t="str">
        <f aca="false" t="array" ref="W28:W28">IF(OR($B28="",W$2=""),"",IF(MIN(IF(Help_Lookup_Tests=W$2,$BC28:$GP28,""))&gt;=I_PassPercentage,"PASS","FAIL"))</f>
        <v/>
      </c>
      <c r="X28" s="218" t="str">
        <f aca="false" t="array" ref="X28:X28">IF(OR($B28="",X$2=""),"",IF(MIN(IF(Help_Lookup_Tests=X$2,$BC28:$GP28,""))&gt;=I_PassPercentage,"PASS","FAIL"))</f>
        <v/>
      </c>
      <c r="Y28" s="218" t="str">
        <f aca="false" t="array" ref="Y28:Y28">IF(OR($B28="",Y$2=""),"",IF(MIN(IF(Help_Lookup_Tests=Y$2,$BC28:$GP28,""))&gt;=I_PassPercentage,"PASS","FAIL"))</f>
        <v/>
      </c>
      <c r="Z28" s="218" t="str">
        <f aca="false" t="array" ref="Z28:Z28">IF(OR($B28="",Z$2=""),"",IF(MIN(IF(Help_Lookup_Tests=Z$2,$BC28:$GP28,""))&gt;=I_PassPercentage,"PASS","FAIL"))</f>
        <v/>
      </c>
      <c r="AA28" s="218" t="str">
        <f aca="false" t="array" ref="AA28:AA28">IF(OR($B28="",AA$2=""),"",IF(MIN(IF(Help_Lookup_Tests=AA$2,$BC28:$GP28,""))&gt;=I_PassPercentage,"PASS","FAIL"))</f>
        <v/>
      </c>
      <c r="AB28" s="227" t="str">
        <f aca="false" t="array" ref="AB28:AB28">IF(OR($B28=""),"",IF(MIN(IF($GQ$2:$HB$2="FINAL",$GQ28:$HB28,""))&gt;=I_PassPercentage,"PASS","FAIL"))</f>
        <v/>
      </c>
      <c r="AC28" s="201" t="str">
        <f aca="false">IF(OR($B28="",AC$2="",P28="FAIL"),"",C28)</f>
        <v/>
      </c>
      <c r="AD28" s="201" t="str">
        <f aca="false">IF(OR($B28="",AD$2="",Q28="FAIL"),"",D28)</f>
        <v/>
      </c>
      <c r="AE28" s="201" t="str">
        <f aca="false">IF(OR($B28="",AE$2="",R28="FAIL"),"",E28)</f>
        <v/>
      </c>
      <c r="AF28" s="201" t="str">
        <f aca="false">IF(OR($B28="",AF$2="",S28="FAIL"),"",F28)</f>
        <v/>
      </c>
      <c r="AG28" s="201" t="str">
        <f aca="false">IF(OR($B28="",AG$2="",T28="FAIL"),"",G28)</f>
        <v/>
      </c>
      <c r="AH28" s="201" t="str">
        <f aca="false">IF(OR($B28="",AH$2="",U28="FAIL"),"",H28)</f>
        <v/>
      </c>
      <c r="AI28" s="201" t="str">
        <f aca="false">IF(OR($B28="",AI$2="",V28="FAIL"),"",I28)</f>
        <v/>
      </c>
      <c r="AJ28" s="201" t="str">
        <f aca="false">IF(OR($B28="",AJ$2="",W28="FAIL"),"",J28)</f>
        <v/>
      </c>
      <c r="AK28" s="201" t="str">
        <f aca="false">IF(OR($B28="",AK$2="",X28="FAIL"),"",K28)</f>
        <v/>
      </c>
      <c r="AL28" s="201" t="str">
        <f aca="false">IF(OR($B28="",AL$2="",Y28="FAIL"),"",L28)</f>
        <v/>
      </c>
      <c r="AM28" s="201" t="str">
        <f aca="false">IF(OR($B28="",AM$2="",Z28="FAIL"),"",M28)</f>
        <v/>
      </c>
      <c r="AN28" s="201" t="str">
        <f aca="false">IF(OR($B28="",AN$2="",AA28="FAIL"),"",N28)</f>
        <v/>
      </c>
      <c r="AO28" s="220" t="str">
        <f aca="false">IF(OR($B28="",AB28="FAIL"),"",O28)</f>
        <v/>
      </c>
      <c r="AP28" s="221" t="str">
        <f aca="false">IFERROR(IF(OR(AP$2="",$B28=""),"",RANK(AC28,AC$3:AC$52,0)),"NR")</f>
        <v/>
      </c>
      <c r="AQ28" s="221" t="str">
        <f aca="false">IFERROR(IF(OR(AQ$2="",$B28=""),"",RANK(AD28,AD$3:AD$52,0)),"NR")</f>
        <v/>
      </c>
      <c r="AR28" s="221" t="str">
        <f aca="false">IFERROR(IF(OR(AR$2="",$B28=""),"",RANK(AE28,AE$3:AE$52,0)),"NR")</f>
        <v/>
      </c>
      <c r="AS28" s="221" t="str">
        <f aca="false">IFERROR(IF(OR(AS$2="",$B28=""),"",RANK(AF28,AF$3:AF$52,0)),"NR")</f>
        <v/>
      </c>
      <c r="AT28" s="221" t="str">
        <f aca="false">IFERROR(IF(OR(AT$2="",$B28=""),"",RANK(AG28,AG$3:AG$52,0)),"NR")</f>
        <v/>
      </c>
      <c r="AU28" s="221" t="str">
        <f aca="false">IFERROR(IF(OR(AU$2="",$B28=""),"",RANK(AH28,AH$3:AH$52,0)),"NR")</f>
        <v/>
      </c>
      <c r="AV28" s="221" t="str">
        <f aca="false">IFERROR(IF(OR(AV$2="",$B28=""),"",RANK(AI28,AI$3:AI$52,0)),"NR")</f>
        <v/>
      </c>
      <c r="AW28" s="221" t="str">
        <f aca="false">IFERROR(IF(OR(AW$2="",$B28=""),"",RANK(AJ28,AJ$3:AJ$52,0)),"NR")</f>
        <v/>
      </c>
      <c r="AX28" s="221" t="str">
        <f aca="false">IFERROR(IF(OR(AX$2="",$B28=""),"",RANK(AK28,AK$3:AK$52,0)),"NR")</f>
        <v/>
      </c>
      <c r="AY28" s="221" t="str">
        <f aca="false">IFERROR(IF(OR(AY$2="",$B28=""),"",RANK(AL28,AL$3:AL$52,0)),"NR")</f>
        <v/>
      </c>
      <c r="AZ28" s="221" t="str">
        <f aca="false">IFERROR(IF(OR(AZ$2="",$B28=""),"",RANK(AM28,AM$3:AM$52,0)),"NR")</f>
        <v/>
      </c>
      <c r="BA28" s="221" t="str">
        <f aca="false">IFERROR(IF(OR(BA$2="",$B28=""),"",RANK(AN28,AN$3:AN$52,0)),"NR")</f>
        <v/>
      </c>
      <c r="BB28" s="211" t="str">
        <f aca="false">IFERROR(IF($B28="","",RANK(AO28,AO$3:AO$52,0)),"NR")</f>
        <v/>
      </c>
      <c r="BC28" s="222" t="str">
        <f aca="false">IF(OR($B28="",BC$2=""),"",SUMIFS(INDEX(Tbl_Marks,MATCH($B28,Tbl_Student_Names,0),),Entry!$A$4:$EP$4,BC$2,Entry!$A$5:$EP$5,BC$1) / SUMIFS(Entry!$C$6:$EP$6,Entry!$C$4:$EP$4,BC$2,Entry!$C$5:$EP$5,BC$1))</f>
        <v/>
      </c>
      <c r="BD28" s="222" t="str">
        <f aca="false">IF(OR($B28="",BD$2=""),"",SUMIFS(INDEX(Tbl_Marks,MATCH($B28,Tbl_Student_Names,0),),Entry!$A$4:$EP$4,BD$2,Entry!$A$5:$EP$5,BD$1) / SUMIFS(Entry!$C$6:$EP$6,Entry!$C$4:$EP$4,BD$2,Entry!$C$5:$EP$5,BD$1))</f>
        <v/>
      </c>
      <c r="BE28" s="222" t="str">
        <f aca="false">IF(OR($B28="",BE$2=""),"",SUMIFS(INDEX(Tbl_Marks,MATCH($B28,Tbl_Student_Names,0),),Entry!$A$4:$EP$4,BE$2,Entry!$A$5:$EP$5,BE$1) / SUMIFS(Entry!$C$6:$EP$6,Entry!$C$4:$EP$4,BE$2,Entry!$C$5:$EP$5,BE$1))</f>
        <v/>
      </c>
      <c r="BF28" s="222" t="str">
        <f aca="false">IF(OR($B28="",BF$2=""),"",SUMIFS(INDEX(Tbl_Marks,MATCH($B28,Tbl_Student_Names,0),),Entry!$A$4:$EP$4,BF$2,Entry!$A$5:$EP$5,BF$1) / SUMIFS(Entry!$C$6:$EP$6,Entry!$C$4:$EP$4,BF$2,Entry!$C$5:$EP$5,BF$1))</f>
        <v/>
      </c>
      <c r="BG28" s="222" t="str">
        <f aca="false">IF(OR($B28="",BG$2=""),"",SUMIFS(INDEX(Tbl_Marks,MATCH($B28,Tbl_Student_Names,0),),Entry!$A$4:$EP$4,BG$2,Entry!$A$5:$EP$5,BG$1) / SUMIFS(Entry!$C$6:$EP$6,Entry!$C$4:$EP$4,BG$2,Entry!$C$5:$EP$5,BG$1))</f>
        <v/>
      </c>
      <c r="BH28" s="222" t="str">
        <f aca="false">IF(OR($B28="",BH$2=""),"",SUMIFS(INDEX(Tbl_Marks,MATCH($B28,Tbl_Student_Names,0),),Entry!$A$4:$EP$4,BH$2,Entry!$A$5:$EP$5,BH$1) / SUMIFS(Entry!$C$6:$EP$6,Entry!$C$4:$EP$4,BH$2,Entry!$C$5:$EP$5,BH$1))</f>
        <v/>
      </c>
      <c r="BI28" s="222" t="str">
        <f aca="false">IF(OR($B28="",BI$2=""),"",SUMIFS(INDEX(Tbl_Marks,MATCH($B28,Tbl_Student_Names,0),),Entry!$A$4:$EP$4,BI$2,Entry!$A$5:$EP$5,BI$1) / SUMIFS(Entry!$C$6:$EP$6,Entry!$C$4:$EP$4,BI$2,Entry!$C$5:$EP$5,BI$1))</f>
        <v/>
      </c>
      <c r="BJ28" s="222" t="str">
        <f aca="false">IF(OR($B28="",BJ$2=""),"",SUMIFS(INDEX(Tbl_Marks,MATCH($B28,Tbl_Student_Names,0),),Entry!$A$4:$EP$4,BJ$2,Entry!$A$5:$EP$5,BJ$1) / SUMIFS(Entry!$C$6:$EP$6,Entry!$C$4:$EP$4,BJ$2,Entry!$C$5:$EP$5,BJ$1))</f>
        <v/>
      </c>
      <c r="BK28" s="222" t="str">
        <f aca="false">IF(OR($B28="",BK$2=""),"",SUMIFS(INDEX(Tbl_Marks,MATCH($B28,Tbl_Student_Names,0),),Entry!$A$4:$EP$4,BK$2,Entry!$A$5:$EP$5,BK$1) / SUMIFS(Entry!$C$6:$EP$6,Entry!$C$4:$EP$4,BK$2,Entry!$C$5:$EP$5,BK$1))</f>
        <v/>
      </c>
      <c r="BL28" s="222" t="str">
        <f aca="false">IF(OR($B28="",BL$2=""),"",SUMIFS(INDEX(Tbl_Marks,MATCH($B28,Tbl_Student_Names,0),),Entry!$A$4:$EP$4,BL$2,Entry!$A$5:$EP$5,BL$1) / SUMIFS(Entry!$C$6:$EP$6,Entry!$C$4:$EP$4,BL$2,Entry!$C$5:$EP$5,BL$1))</f>
        <v/>
      </c>
      <c r="BM28" s="222" t="str">
        <f aca="false">IF(OR($B28="",BM$2=""),"",SUMIFS(INDEX(Tbl_Marks,MATCH($B28,Tbl_Student_Names,0),),Entry!$A$4:$EP$4,BM$2,Entry!$A$5:$EP$5,BM$1) / SUMIFS(Entry!$C$6:$EP$6,Entry!$C$4:$EP$4,BM$2,Entry!$C$5:$EP$5,BM$1))</f>
        <v/>
      </c>
      <c r="BN28" s="222" t="str">
        <f aca="false">IF(OR($B28="",BN$2=""),"",SUMIFS(INDEX(Tbl_Marks,MATCH($B28,Tbl_Student_Names,0),),Entry!$A$4:$EP$4,BN$2,Entry!$A$5:$EP$5,BN$1) / SUMIFS(Entry!$C$6:$EP$6,Entry!$C$4:$EP$4,BN$2,Entry!$C$5:$EP$5,BN$1))</f>
        <v/>
      </c>
      <c r="BO28" s="222" t="str">
        <f aca="false">IF(OR($B28="",BO$2=""),"",SUMIFS(INDEX(Tbl_Marks,MATCH($B28,Tbl_Student_Names,0),),Entry!$A$4:$EP$4,BO$2,Entry!$A$5:$EP$5,BO$1) / SUMIFS(Entry!$C$6:$EP$6,Entry!$C$4:$EP$4,BO$2,Entry!$C$5:$EP$5,BO$1))</f>
        <v/>
      </c>
      <c r="BP28" s="222" t="str">
        <f aca="false">IF(OR($B28="",BP$2=""),"",SUMIFS(INDEX(Tbl_Marks,MATCH($B28,Tbl_Student_Names,0),),Entry!$A$4:$EP$4,BP$2,Entry!$A$5:$EP$5,BP$1) / SUMIFS(Entry!$C$6:$EP$6,Entry!$C$4:$EP$4,BP$2,Entry!$C$5:$EP$5,BP$1))</f>
        <v/>
      </c>
      <c r="BQ28" s="222" t="str">
        <f aca="false">IF(OR($B28="",BQ$2=""),"",SUMIFS(INDEX(Tbl_Marks,MATCH($B28,Tbl_Student_Names,0),),Entry!$A$4:$EP$4,BQ$2,Entry!$A$5:$EP$5,BQ$1) / SUMIFS(Entry!$C$6:$EP$6,Entry!$C$4:$EP$4,BQ$2,Entry!$C$5:$EP$5,BQ$1))</f>
        <v/>
      </c>
      <c r="BR28" s="222" t="str">
        <f aca="false">IF(OR($B28="",BR$2=""),"",SUMIFS(INDEX(Tbl_Marks,MATCH($B28,Tbl_Student_Names,0),),Entry!$A$4:$EP$4,BR$2,Entry!$A$5:$EP$5,BR$1) / SUMIFS(Entry!$C$6:$EP$6,Entry!$C$4:$EP$4,BR$2,Entry!$C$5:$EP$5,BR$1))</f>
        <v/>
      </c>
      <c r="BS28" s="222" t="str">
        <f aca="false">IF(OR($B28="",BS$2=""),"",SUMIFS(INDEX(Tbl_Marks,MATCH($B28,Tbl_Student_Names,0),),Entry!$A$4:$EP$4,BS$2,Entry!$A$5:$EP$5,BS$1) / SUMIFS(Entry!$C$6:$EP$6,Entry!$C$4:$EP$4,BS$2,Entry!$C$5:$EP$5,BS$1))</f>
        <v/>
      </c>
      <c r="BT28" s="222" t="str">
        <f aca="false">IF(OR($B28="",BT$2=""),"",SUMIFS(INDEX(Tbl_Marks,MATCH($B28,Tbl_Student_Names,0),),Entry!$A$4:$EP$4,BT$2,Entry!$A$5:$EP$5,BT$1) / SUMIFS(Entry!$C$6:$EP$6,Entry!$C$4:$EP$4,BT$2,Entry!$C$5:$EP$5,BT$1))</f>
        <v/>
      </c>
      <c r="BU28" s="222" t="str">
        <f aca="false">IF(OR($B28="",BU$2=""),"",SUMIFS(INDEX(Tbl_Marks,MATCH($B28,Tbl_Student_Names,0),),Entry!$A$4:$EP$4,BU$2,Entry!$A$5:$EP$5,BU$1) / SUMIFS(Entry!$C$6:$EP$6,Entry!$C$4:$EP$4,BU$2,Entry!$C$5:$EP$5,BU$1))</f>
        <v/>
      </c>
      <c r="BV28" s="222" t="str">
        <f aca="false">IF(OR($B28="",BV$2=""),"",SUMIFS(INDEX(Tbl_Marks,MATCH($B28,Tbl_Student_Names,0),),Entry!$A$4:$EP$4,BV$2,Entry!$A$5:$EP$5,BV$1) / SUMIFS(Entry!$C$6:$EP$6,Entry!$C$4:$EP$4,BV$2,Entry!$C$5:$EP$5,BV$1))</f>
        <v/>
      </c>
      <c r="BW28" s="222" t="str">
        <f aca="false">IF(OR($B28="",BW$2=""),"",SUMIFS(INDEX(Tbl_Marks,MATCH($B28,Tbl_Student_Names,0),),Entry!$A$4:$EP$4,BW$2,Entry!$A$5:$EP$5,BW$1) / SUMIFS(Entry!$C$6:$EP$6,Entry!$C$4:$EP$4,BW$2,Entry!$C$5:$EP$5,BW$1))</f>
        <v/>
      </c>
      <c r="BX28" s="222" t="str">
        <f aca="false">IF(OR($B28="",BX$2=""),"",SUMIFS(INDEX(Tbl_Marks,MATCH($B28,Tbl_Student_Names,0),),Entry!$A$4:$EP$4,BX$2,Entry!$A$5:$EP$5,BX$1) / SUMIFS(Entry!$C$6:$EP$6,Entry!$C$4:$EP$4,BX$2,Entry!$C$5:$EP$5,BX$1))</f>
        <v/>
      </c>
      <c r="BY28" s="222" t="str">
        <f aca="false">IF(OR($B28="",BY$2=""),"",SUMIFS(INDEX(Tbl_Marks,MATCH($B28,Tbl_Student_Names,0),),Entry!$A$4:$EP$4,BY$2,Entry!$A$5:$EP$5,BY$1) / SUMIFS(Entry!$C$6:$EP$6,Entry!$C$4:$EP$4,BY$2,Entry!$C$5:$EP$5,BY$1))</f>
        <v/>
      </c>
      <c r="BZ28" s="222" t="str">
        <f aca="false">IF(OR($B28="",BZ$2=""),"",SUMIFS(INDEX(Tbl_Marks,MATCH($B28,Tbl_Student_Names,0),),Entry!$A$4:$EP$4,BZ$2,Entry!$A$5:$EP$5,BZ$1) / SUMIFS(Entry!$C$6:$EP$6,Entry!$C$4:$EP$4,BZ$2,Entry!$C$5:$EP$5,BZ$1))</f>
        <v/>
      </c>
      <c r="CA28" s="222" t="str">
        <f aca="false">IF(OR($B28="",CA$2=""),"",SUMIFS(INDEX(Tbl_Marks,MATCH($B28,Tbl_Student_Names,0),),Entry!$A$4:$EP$4,CA$2,Entry!$A$5:$EP$5,CA$1) / SUMIFS(Entry!$C$6:$EP$6,Entry!$C$4:$EP$4,CA$2,Entry!$C$5:$EP$5,CA$1))</f>
        <v/>
      </c>
      <c r="CB28" s="222" t="str">
        <f aca="false">IF(OR($B28="",CB$2=""),"",SUMIFS(INDEX(Tbl_Marks,MATCH($B28,Tbl_Student_Names,0),),Entry!$A$4:$EP$4,CB$2,Entry!$A$5:$EP$5,CB$1) / SUMIFS(Entry!$C$6:$EP$6,Entry!$C$4:$EP$4,CB$2,Entry!$C$5:$EP$5,CB$1))</f>
        <v/>
      </c>
      <c r="CC28" s="222" t="str">
        <f aca="false">IF(OR($B28="",CC$2=""),"",SUMIFS(INDEX(Tbl_Marks,MATCH($B28,Tbl_Student_Names,0),),Entry!$A$4:$EP$4,CC$2,Entry!$A$5:$EP$5,CC$1) / SUMIFS(Entry!$C$6:$EP$6,Entry!$C$4:$EP$4,CC$2,Entry!$C$5:$EP$5,CC$1))</f>
        <v/>
      </c>
      <c r="CD28" s="222" t="str">
        <f aca="false">IF(OR($B28="",CD$2=""),"",SUMIFS(INDEX(Tbl_Marks,MATCH($B28,Tbl_Student_Names,0),),Entry!$A$4:$EP$4,CD$2,Entry!$A$5:$EP$5,CD$1) / SUMIFS(Entry!$C$6:$EP$6,Entry!$C$4:$EP$4,CD$2,Entry!$C$5:$EP$5,CD$1))</f>
        <v/>
      </c>
      <c r="CE28" s="222" t="str">
        <f aca="false">IF(OR($B28="",CE$2=""),"",SUMIFS(INDEX(Tbl_Marks,MATCH($B28,Tbl_Student_Names,0),),Entry!$A$4:$EP$4,CE$2,Entry!$A$5:$EP$5,CE$1) / SUMIFS(Entry!$C$6:$EP$6,Entry!$C$4:$EP$4,CE$2,Entry!$C$5:$EP$5,CE$1))</f>
        <v/>
      </c>
      <c r="CF28" s="222" t="str">
        <f aca="false">IF(OR($B28="",CF$2=""),"",SUMIFS(INDEX(Tbl_Marks,MATCH($B28,Tbl_Student_Names,0),),Entry!$A$4:$EP$4,CF$2,Entry!$A$5:$EP$5,CF$1) / SUMIFS(Entry!$C$6:$EP$6,Entry!$C$4:$EP$4,CF$2,Entry!$C$5:$EP$5,CF$1))</f>
        <v/>
      </c>
      <c r="CG28" s="222" t="str">
        <f aca="false">IF(OR($B28="",CG$2=""),"",SUMIFS(INDEX(Tbl_Marks,MATCH($B28,Tbl_Student_Names,0),),Entry!$A$4:$EP$4,CG$2,Entry!$A$5:$EP$5,CG$1) / SUMIFS(Entry!$C$6:$EP$6,Entry!$C$4:$EP$4,CG$2,Entry!$C$5:$EP$5,CG$1))</f>
        <v/>
      </c>
      <c r="CH28" s="222" t="str">
        <f aca="false">IF(OR($B28="",CH$2=""),"",SUMIFS(INDEX(Tbl_Marks,MATCH($B28,Tbl_Student_Names,0),),Entry!$A$4:$EP$4,CH$2,Entry!$A$5:$EP$5,CH$1) / SUMIFS(Entry!$C$6:$EP$6,Entry!$C$4:$EP$4,CH$2,Entry!$C$5:$EP$5,CH$1))</f>
        <v/>
      </c>
      <c r="CI28" s="222" t="str">
        <f aca="false">IF(OR($B28="",CI$2=""),"",SUMIFS(INDEX(Tbl_Marks,MATCH($B28,Tbl_Student_Names,0),),Entry!$A$4:$EP$4,CI$2,Entry!$A$5:$EP$5,CI$1) / SUMIFS(Entry!$C$6:$EP$6,Entry!$C$4:$EP$4,CI$2,Entry!$C$5:$EP$5,CI$1))</f>
        <v/>
      </c>
      <c r="CJ28" s="222" t="str">
        <f aca="false">IF(OR($B28="",CJ$2=""),"",SUMIFS(INDEX(Tbl_Marks,MATCH($B28,Tbl_Student_Names,0),),Entry!$A$4:$EP$4,CJ$2,Entry!$A$5:$EP$5,CJ$1) / SUMIFS(Entry!$C$6:$EP$6,Entry!$C$4:$EP$4,CJ$2,Entry!$C$5:$EP$5,CJ$1))</f>
        <v/>
      </c>
      <c r="CK28" s="222" t="str">
        <f aca="false">IF(OR($B28="",CK$2=""),"",SUMIFS(INDEX(Tbl_Marks,MATCH($B28,Tbl_Student_Names,0),),Entry!$A$4:$EP$4,CK$2,Entry!$A$5:$EP$5,CK$1) / SUMIFS(Entry!$C$6:$EP$6,Entry!$C$4:$EP$4,CK$2,Entry!$C$5:$EP$5,CK$1))</f>
        <v/>
      </c>
      <c r="CL28" s="222" t="str">
        <f aca="false">IF(OR($B28="",CL$2=""),"",SUMIFS(INDEX(Tbl_Marks,MATCH($B28,Tbl_Student_Names,0),),Entry!$A$4:$EP$4,CL$2,Entry!$A$5:$EP$5,CL$1) / SUMIFS(Entry!$C$6:$EP$6,Entry!$C$4:$EP$4,CL$2,Entry!$C$5:$EP$5,CL$1))</f>
        <v/>
      </c>
      <c r="CM28" s="222" t="str">
        <f aca="false">IF(OR($B28="",CM$2=""),"",SUMIFS(INDEX(Tbl_Marks,MATCH($B28,Tbl_Student_Names,0),),Entry!$A$4:$EP$4,CM$2,Entry!$A$5:$EP$5,CM$1) / SUMIFS(Entry!$C$6:$EP$6,Entry!$C$4:$EP$4,CM$2,Entry!$C$5:$EP$5,CM$1))</f>
        <v/>
      </c>
      <c r="CN28" s="222" t="str">
        <f aca="false">IF(OR($B28="",CN$2=""),"",SUMIFS(INDEX(Tbl_Marks,MATCH($B28,Tbl_Student_Names,0),),Entry!$A$4:$EP$4,CN$2,Entry!$A$5:$EP$5,CN$1) / SUMIFS(Entry!$C$6:$EP$6,Entry!$C$4:$EP$4,CN$2,Entry!$C$5:$EP$5,CN$1))</f>
        <v/>
      </c>
      <c r="CO28" s="222" t="str">
        <f aca="false">IF(OR($B28="",CO$2=""),"",SUMIFS(INDEX(Tbl_Marks,MATCH($B28,Tbl_Student_Names,0),),Entry!$A$4:$EP$4,CO$2,Entry!$A$5:$EP$5,CO$1) / SUMIFS(Entry!$C$6:$EP$6,Entry!$C$4:$EP$4,CO$2,Entry!$C$5:$EP$5,CO$1))</f>
        <v/>
      </c>
      <c r="CP28" s="222" t="str">
        <f aca="false">IF(OR($B28="",CP$2=""),"",SUMIFS(INDEX(Tbl_Marks,MATCH($B28,Tbl_Student_Names,0),),Entry!$A$4:$EP$4,CP$2,Entry!$A$5:$EP$5,CP$1) / SUMIFS(Entry!$C$6:$EP$6,Entry!$C$4:$EP$4,CP$2,Entry!$C$5:$EP$5,CP$1))</f>
        <v/>
      </c>
      <c r="CQ28" s="222" t="str">
        <f aca="false">IF(OR($B28="",CQ$2=""),"",SUMIFS(INDEX(Tbl_Marks,MATCH($B28,Tbl_Student_Names,0),),Entry!$A$4:$EP$4,CQ$2,Entry!$A$5:$EP$5,CQ$1) / SUMIFS(Entry!$C$6:$EP$6,Entry!$C$4:$EP$4,CQ$2,Entry!$C$5:$EP$5,CQ$1))</f>
        <v/>
      </c>
      <c r="CR28" s="222" t="str">
        <f aca="false">IF(OR($B28="",CR$2=""),"",SUMIFS(INDEX(Tbl_Marks,MATCH($B28,Tbl_Student_Names,0),),Entry!$A$4:$EP$4,CR$2,Entry!$A$5:$EP$5,CR$1) / SUMIFS(Entry!$C$6:$EP$6,Entry!$C$4:$EP$4,CR$2,Entry!$C$5:$EP$5,CR$1))</f>
        <v/>
      </c>
      <c r="CS28" s="222" t="str">
        <f aca="false">IF(OR($B28="",CS$2=""),"",SUMIFS(INDEX(Tbl_Marks,MATCH($B28,Tbl_Student_Names,0),),Entry!$A$4:$EP$4,CS$2,Entry!$A$5:$EP$5,CS$1) / SUMIFS(Entry!$C$6:$EP$6,Entry!$C$4:$EP$4,CS$2,Entry!$C$5:$EP$5,CS$1))</f>
        <v/>
      </c>
      <c r="CT28" s="222" t="str">
        <f aca="false">IF(OR($B28="",CT$2=""),"",SUMIFS(INDEX(Tbl_Marks,MATCH($B28,Tbl_Student_Names,0),),Entry!$A$4:$EP$4,CT$2,Entry!$A$5:$EP$5,CT$1) / SUMIFS(Entry!$C$6:$EP$6,Entry!$C$4:$EP$4,CT$2,Entry!$C$5:$EP$5,CT$1))</f>
        <v/>
      </c>
      <c r="CU28" s="222" t="str">
        <f aca="false">IF(OR($B28="",CU$2=""),"",SUMIFS(INDEX(Tbl_Marks,MATCH($B28,Tbl_Student_Names,0),),Entry!$A$4:$EP$4,CU$2,Entry!$A$5:$EP$5,CU$1) / SUMIFS(Entry!$C$6:$EP$6,Entry!$C$4:$EP$4,CU$2,Entry!$C$5:$EP$5,CU$1))</f>
        <v/>
      </c>
      <c r="CV28" s="222" t="str">
        <f aca="false">IF(OR($B28="",CV$2=""),"",SUMIFS(INDEX(Tbl_Marks,MATCH($B28,Tbl_Student_Names,0),),Entry!$A$4:$EP$4,CV$2,Entry!$A$5:$EP$5,CV$1) / SUMIFS(Entry!$C$6:$EP$6,Entry!$C$4:$EP$4,CV$2,Entry!$C$5:$EP$5,CV$1))</f>
        <v/>
      </c>
      <c r="CW28" s="222" t="str">
        <f aca="false">IF(OR($B28="",CW$2=""),"",SUMIFS(INDEX(Tbl_Marks,MATCH($B28,Tbl_Student_Names,0),),Entry!$A$4:$EP$4,CW$2,Entry!$A$5:$EP$5,CW$1) / SUMIFS(Entry!$C$6:$EP$6,Entry!$C$4:$EP$4,CW$2,Entry!$C$5:$EP$5,CW$1))</f>
        <v/>
      </c>
      <c r="CX28" s="222" t="str">
        <f aca="false">IF(OR($B28="",CX$2=""),"",SUMIFS(INDEX(Tbl_Marks,MATCH($B28,Tbl_Student_Names,0),),Entry!$A$4:$EP$4,CX$2,Entry!$A$5:$EP$5,CX$1) / SUMIFS(Entry!$C$6:$EP$6,Entry!$C$4:$EP$4,CX$2,Entry!$C$5:$EP$5,CX$1))</f>
        <v/>
      </c>
      <c r="CY28" s="222" t="str">
        <f aca="false">IF(OR($B28="",CY$2=""),"",SUMIFS(INDEX(Tbl_Marks,MATCH($B28,Tbl_Student_Names,0),),Entry!$A$4:$EP$4,CY$2,Entry!$A$5:$EP$5,CY$1) / SUMIFS(Entry!$C$6:$EP$6,Entry!$C$4:$EP$4,CY$2,Entry!$C$5:$EP$5,CY$1))</f>
        <v/>
      </c>
      <c r="CZ28" s="222" t="str">
        <f aca="false">IF(OR($B28="",CZ$2=""),"",SUMIFS(INDEX(Tbl_Marks,MATCH($B28,Tbl_Student_Names,0),),Entry!$A$4:$EP$4,CZ$2,Entry!$A$5:$EP$5,CZ$1) / SUMIFS(Entry!$C$6:$EP$6,Entry!$C$4:$EP$4,CZ$2,Entry!$C$5:$EP$5,CZ$1))</f>
        <v/>
      </c>
      <c r="DA28" s="222" t="str">
        <f aca="false">IF(OR($B28="",DA$2=""),"",SUMIFS(INDEX(Tbl_Marks,MATCH($B28,Tbl_Student_Names,0),),Entry!$A$4:$EP$4,DA$2,Entry!$A$5:$EP$5,DA$1) / SUMIFS(Entry!$C$6:$EP$6,Entry!$C$4:$EP$4,DA$2,Entry!$C$5:$EP$5,DA$1))</f>
        <v/>
      </c>
      <c r="DB28" s="222" t="str">
        <f aca="false">IF(OR($B28="",DB$2=""),"",SUMIFS(INDEX(Tbl_Marks,MATCH($B28,Tbl_Student_Names,0),),Entry!$A$4:$EP$4,DB$2,Entry!$A$5:$EP$5,DB$1) / SUMIFS(Entry!$C$6:$EP$6,Entry!$C$4:$EP$4,DB$2,Entry!$C$5:$EP$5,DB$1))</f>
        <v/>
      </c>
      <c r="DC28" s="222" t="str">
        <f aca="false">IF(OR($B28="",DC$2=""),"",SUMIFS(INDEX(Tbl_Marks,MATCH($B28,Tbl_Student_Names,0),),Entry!$A$4:$EP$4,DC$2,Entry!$A$5:$EP$5,DC$1) / SUMIFS(Entry!$C$6:$EP$6,Entry!$C$4:$EP$4,DC$2,Entry!$C$5:$EP$5,DC$1))</f>
        <v/>
      </c>
      <c r="DD28" s="222" t="str">
        <f aca="false">IF(OR($B28="",DD$2=""),"",SUMIFS(INDEX(Tbl_Marks,MATCH($B28,Tbl_Student_Names,0),),Entry!$A$4:$EP$4,DD$2,Entry!$A$5:$EP$5,DD$1) / SUMIFS(Entry!$C$6:$EP$6,Entry!$C$4:$EP$4,DD$2,Entry!$C$5:$EP$5,DD$1))</f>
        <v/>
      </c>
      <c r="DE28" s="222" t="str">
        <f aca="false">IF(OR($B28="",DE$2=""),"",SUMIFS(INDEX(Tbl_Marks,MATCH($B28,Tbl_Student_Names,0),),Entry!$A$4:$EP$4,DE$2,Entry!$A$5:$EP$5,DE$1) / SUMIFS(Entry!$C$6:$EP$6,Entry!$C$4:$EP$4,DE$2,Entry!$C$5:$EP$5,DE$1))</f>
        <v/>
      </c>
      <c r="DF28" s="222" t="str">
        <f aca="false">IF(OR($B28="",DF$2=""),"",SUMIFS(INDEX(Tbl_Marks,MATCH($B28,Tbl_Student_Names,0),),Entry!$A$4:$EP$4,DF$2,Entry!$A$5:$EP$5,DF$1) / SUMIFS(Entry!$C$6:$EP$6,Entry!$C$4:$EP$4,DF$2,Entry!$C$5:$EP$5,DF$1))</f>
        <v/>
      </c>
      <c r="DG28" s="222" t="str">
        <f aca="false">IF(OR($B28="",DG$2=""),"",SUMIFS(INDEX(Tbl_Marks,MATCH($B28,Tbl_Student_Names,0),),Entry!$A$4:$EP$4,DG$2,Entry!$A$5:$EP$5,DG$1) / SUMIFS(Entry!$C$6:$EP$6,Entry!$C$4:$EP$4,DG$2,Entry!$C$5:$EP$5,DG$1))</f>
        <v/>
      </c>
      <c r="DH28" s="222" t="str">
        <f aca="false">IF(OR($B28="",DH$2=""),"",SUMIFS(INDEX(Tbl_Marks,MATCH($B28,Tbl_Student_Names,0),),Entry!$A$4:$EP$4,DH$2,Entry!$A$5:$EP$5,DH$1) / SUMIFS(Entry!$C$6:$EP$6,Entry!$C$4:$EP$4,DH$2,Entry!$C$5:$EP$5,DH$1))</f>
        <v/>
      </c>
      <c r="DI28" s="222" t="str">
        <f aca="false">IF(OR($B28="",DI$2=""),"",SUMIFS(INDEX(Tbl_Marks,MATCH($B28,Tbl_Student_Names,0),),Entry!$A$4:$EP$4,DI$2,Entry!$A$5:$EP$5,DI$1) / SUMIFS(Entry!$C$6:$EP$6,Entry!$C$4:$EP$4,DI$2,Entry!$C$5:$EP$5,DI$1))</f>
        <v/>
      </c>
      <c r="DJ28" s="222" t="str">
        <f aca="false">IF(OR($B28="",DJ$2=""),"",SUMIFS(INDEX(Tbl_Marks,MATCH($B28,Tbl_Student_Names,0),),Entry!$A$4:$EP$4,DJ$2,Entry!$A$5:$EP$5,DJ$1) / SUMIFS(Entry!$C$6:$EP$6,Entry!$C$4:$EP$4,DJ$2,Entry!$C$5:$EP$5,DJ$1))</f>
        <v/>
      </c>
      <c r="DK28" s="222" t="str">
        <f aca="false">IF(OR($B28="",DK$2=""),"",SUMIFS(INDEX(Tbl_Marks,MATCH($B28,Tbl_Student_Names,0),),Entry!$A$4:$EP$4,DK$2,Entry!$A$5:$EP$5,DK$1) / SUMIFS(Entry!$C$6:$EP$6,Entry!$C$4:$EP$4,DK$2,Entry!$C$5:$EP$5,DK$1))</f>
        <v/>
      </c>
      <c r="DL28" s="222" t="str">
        <f aca="false">IF(OR($B28="",DL$2=""),"",SUMIFS(INDEX(Tbl_Marks,MATCH($B28,Tbl_Student_Names,0),),Entry!$A$4:$EP$4,DL$2,Entry!$A$5:$EP$5,DL$1) / SUMIFS(Entry!$C$6:$EP$6,Entry!$C$4:$EP$4,DL$2,Entry!$C$5:$EP$5,DL$1))</f>
        <v/>
      </c>
      <c r="DM28" s="222" t="str">
        <f aca="false">IF(OR($B28="",DM$2=""),"",SUMIFS(INDEX(Tbl_Marks,MATCH($B28,Tbl_Student_Names,0),),Entry!$A$4:$EP$4,DM$2,Entry!$A$5:$EP$5,DM$1) / SUMIFS(Entry!$C$6:$EP$6,Entry!$C$4:$EP$4,DM$2,Entry!$C$5:$EP$5,DM$1))</f>
        <v/>
      </c>
      <c r="DN28" s="222" t="str">
        <f aca="false">IF(OR($B28="",DN$2=""),"",SUMIFS(INDEX(Tbl_Marks,MATCH($B28,Tbl_Student_Names,0),),Entry!$A$4:$EP$4,DN$2,Entry!$A$5:$EP$5,DN$1) / SUMIFS(Entry!$C$6:$EP$6,Entry!$C$4:$EP$4,DN$2,Entry!$C$5:$EP$5,DN$1))</f>
        <v/>
      </c>
      <c r="DO28" s="222" t="str">
        <f aca="false">IF(OR($B28="",DO$2=""),"",SUMIFS(INDEX(Tbl_Marks,MATCH($B28,Tbl_Student_Names,0),),Entry!$A$4:$EP$4,DO$2,Entry!$A$5:$EP$5,DO$1) / SUMIFS(Entry!$C$6:$EP$6,Entry!$C$4:$EP$4,DO$2,Entry!$C$5:$EP$5,DO$1))</f>
        <v/>
      </c>
      <c r="DP28" s="222" t="str">
        <f aca="false">IF(OR($B28="",DP$2=""),"",SUMIFS(INDEX(Tbl_Marks,MATCH($B28,Tbl_Student_Names,0),),Entry!$A$4:$EP$4,DP$2,Entry!$A$5:$EP$5,DP$1) / SUMIFS(Entry!$C$6:$EP$6,Entry!$C$4:$EP$4,DP$2,Entry!$C$5:$EP$5,DP$1))</f>
        <v/>
      </c>
      <c r="DQ28" s="222" t="str">
        <f aca="false">IF(OR($B28="",DQ$2=""),"",SUMIFS(INDEX(Tbl_Marks,MATCH($B28,Tbl_Student_Names,0),),Entry!$A$4:$EP$4,DQ$2,Entry!$A$5:$EP$5,DQ$1) / SUMIFS(Entry!$C$6:$EP$6,Entry!$C$4:$EP$4,DQ$2,Entry!$C$5:$EP$5,DQ$1))</f>
        <v/>
      </c>
      <c r="DR28" s="222" t="str">
        <f aca="false">IF(OR($B28="",DR$2=""),"",SUMIFS(INDEX(Tbl_Marks,MATCH($B28,Tbl_Student_Names,0),),Entry!$A$4:$EP$4,DR$2,Entry!$A$5:$EP$5,DR$1) / SUMIFS(Entry!$C$6:$EP$6,Entry!$C$4:$EP$4,DR$2,Entry!$C$5:$EP$5,DR$1))</f>
        <v/>
      </c>
      <c r="DS28" s="222" t="str">
        <f aca="false">IF(OR($B28="",DS$2=""),"",SUMIFS(INDEX(Tbl_Marks,MATCH($B28,Tbl_Student_Names,0),),Entry!$A$4:$EP$4,DS$2,Entry!$A$5:$EP$5,DS$1) / SUMIFS(Entry!$C$6:$EP$6,Entry!$C$4:$EP$4,DS$2,Entry!$C$5:$EP$5,DS$1))</f>
        <v/>
      </c>
      <c r="DT28" s="222" t="str">
        <f aca="false">IF(OR($B28="",DT$2=""),"",SUMIFS(INDEX(Tbl_Marks,MATCH($B28,Tbl_Student_Names,0),),Entry!$A$4:$EP$4,DT$2,Entry!$A$5:$EP$5,DT$1) / SUMIFS(Entry!$C$6:$EP$6,Entry!$C$4:$EP$4,DT$2,Entry!$C$5:$EP$5,DT$1))</f>
        <v/>
      </c>
      <c r="DU28" s="222" t="str">
        <f aca="false">IF(OR($B28="",DU$2=""),"",SUMIFS(INDEX(Tbl_Marks,MATCH($B28,Tbl_Student_Names,0),),Entry!$A$4:$EP$4,DU$2,Entry!$A$5:$EP$5,DU$1) / SUMIFS(Entry!$C$6:$EP$6,Entry!$C$4:$EP$4,DU$2,Entry!$C$5:$EP$5,DU$1))</f>
        <v/>
      </c>
      <c r="DV28" s="222" t="str">
        <f aca="false">IF(OR($B28="",DV$2=""),"",SUMIFS(INDEX(Tbl_Marks,MATCH($B28,Tbl_Student_Names,0),),Entry!$A$4:$EP$4,DV$2,Entry!$A$5:$EP$5,DV$1) / SUMIFS(Entry!$C$6:$EP$6,Entry!$C$4:$EP$4,DV$2,Entry!$C$5:$EP$5,DV$1))</f>
        <v/>
      </c>
      <c r="DW28" s="222" t="str">
        <f aca="false">IF(OR($B28="",DW$2=""),"",SUMIFS(INDEX(Tbl_Marks,MATCH($B28,Tbl_Student_Names,0),),Entry!$A$4:$EP$4,DW$2,Entry!$A$5:$EP$5,DW$1) / SUMIFS(Entry!$C$6:$EP$6,Entry!$C$4:$EP$4,DW$2,Entry!$C$5:$EP$5,DW$1))</f>
        <v/>
      </c>
      <c r="DX28" s="222" t="str">
        <f aca="false">IF(OR($B28="",DX$2=""),"",SUMIFS(INDEX(Tbl_Marks,MATCH($B28,Tbl_Student_Names,0),),Entry!$A$4:$EP$4,DX$2,Entry!$A$5:$EP$5,DX$1) / SUMIFS(Entry!$C$6:$EP$6,Entry!$C$4:$EP$4,DX$2,Entry!$C$5:$EP$5,DX$1))</f>
        <v/>
      </c>
      <c r="DY28" s="222" t="str">
        <f aca="false">IF(OR($B28="",DY$2=""),"",SUMIFS(INDEX(Tbl_Marks,MATCH($B28,Tbl_Student_Names,0),),Entry!$A$4:$EP$4,DY$2,Entry!$A$5:$EP$5,DY$1) / SUMIFS(Entry!$C$6:$EP$6,Entry!$C$4:$EP$4,DY$2,Entry!$C$5:$EP$5,DY$1))</f>
        <v/>
      </c>
      <c r="DZ28" s="222" t="str">
        <f aca="false">IF(OR($B28="",DZ$2=""),"",SUMIFS(INDEX(Tbl_Marks,MATCH($B28,Tbl_Student_Names,0),),Entry!$A$4:$EP$4,DZ$2,Entry!$A$5:$EP$5,DZ$1) / SUMIFS(Entry!$C$6:$EP$6,Entry!$C$4:$EP$4,DZ$2,Entry!$C$5:$EP$5,DZ$1))</f>
        <v/>
      </c>
      <c r="EA28" s="222" t="str">
        <f aca="false">IF(OR($B28="",EA$2=""),"",SUMIFS(INDEX(Tbl_Marks,MATCH($B28,Tbl_Student_Names,0),),Entry!$A$4:$EP$4,EA$2,Entry!$A$5:$EP$5,EA$1) / SUMIFS(Entry!$C$6:$EP$6,Entry!$C$4:$EP$4,EA$2,Entry!$C$5:$EP$5,EA$1))</f>
        <v/>
      </c>
      <c r="EB28" s="222" t="str">
        <f aca="false">IF(OR($B28="",EB$2=""),"",SUMIFS(INDEX(Tbl_Marks,MATCH($B28,Tbl_Student_Names,0),),Entry!$A$4:$EP$4,EB$2,Entry!$A$5:$EP$5,EB$1) / SUMIFS(Entry!$C$6:$EP$6,Entry!$C$4:$EP$4,EB$2,Entry!$C$5:$EP$5,EB$1))</f>
        <v/>
      </c>
      <c r="EC28" s="222" t="str">
        <f aca="false">IF(OR($B28="",EC$2=""),"",SUMIFS(INDEX(Tbl_Marks,MATCH($B28,Tbl_Student_Names,0),),Entry!$A$4:$EP$4,EC$2,Entry!$A$5:$EP$5,EC$1) / SUMIFS(Entry!$C$6:$EP$6,Entry!$C$4:$EP$4,EC$2,Entry!$C$5:$EP$5,EC$1))</f>
        <v/>
      </c>
      <c r="ED28" s="222" t="str">
        <f aca="false">IF(OR($B28="",ED$2=""),"",SUMIFS(INDEX(Tbl_Marks,MATCH($B28,Tbl_Student_Names,0),),Entry!$A$4:$EP$4,ED$2,Entry!$A$5:$EP$5,ED$1) / SUMIFS(Entry!$C$6:$EP$6,Entry!$C$4:$EP$4,ED$2,Entry!$C$5:$EP$5,ED$1))</f>
        <v/>
      </c>
      <c r="EE28" s="222" t="str">
        <f aca="false">IF(OR($B28="",EE$2=""),"",SUMIFS(INDEX(Tbl_Marks,MATCH($B28,Tbl_Student_Names,0),),Entry!$A$4:$EP$4,EE$2,Entry!$A$5:$EP$5,EE$1) / SUMIFS(Entry!$C$6:$EP$6,Entry!$C$4:$EP$4,EE$2,Entry!$C$5:$EP$5,EE$1))</f>
        <v/>
      </c>
      <c r="EF28" s="222" t="str">
        <f aca="false">IF(OR($B28="",EF$2=""),"",SUMIFS(INDEX(Tbl_Marks,MATCH($B28,Tbl_Student_Names,0),),Entry!$A$4:$EP$4,EF$2,Entry!$A$5:$EP$5,EF$1) / SUMIFS(Entry!$C$6:$EP$6,Entry!$C$4:$EP$4,EF$2,Entry!$C$5:$EP$5,EF$1))</f>
        <v/>
      </c>
      <c r="EG28" s="222" t="str">
        <f aca="false">IF(OR($B28="",EG$2=""),"",SUMIFS(INDEX(Tbl_Marks,MATCH($B28,Tbl_Student_Names,0),),Entry!$A$4:$EP$4,EG$2,Entry!$A$5:$EP$5,EG$1) / SUMIFS(Entry!$C$6:$EP$6,Entry!$C$4:$EP$4,EG$2,Entry!$C$5:$EP$5,EG$1))</f>
        <v/>
      </c>
      <c r="EH28" s="222" t="str">
        <f aca="false">IF(OR($B28="",EH$2=""),"",SUMIFS(INDEX(Tbl_Marks,MATCH($B28,Tbl_Student_Names,0),),Entry!$A$4:$EP$4,EH$2,Entry!$A$5:$EP$5,EH$1) / SUMIFS(Entry!$C$6:$EP$6,Entry!$C$4:$EP$4,EH$2,Entry!$C$5:$EP$5,EH$1))</f>
        <v/>
      </c>
      <c r="EI28" s="222" t="str">
        <f aca="false">IF(OR($B28="",EI$2=""),"",SUMIFS(INDEX(Tbl_Marks,MATCH($B28,Tbl_Student_Names,0),),Entry!$A$4:$EP$4,EI$2,Entry!$A$5:$EP$5,EI$1) / SUMIFS(Entry!$C$6:$EP$6,Entry!$C$4:$EP$4,EI$2,Entry!$C$5:$EP$5,EI$1))</f>
        <v/>
      </c>
      <c r="EJ28" s="222" t="str">
        <f aca="false">IF(OR($B28="",EJ$2=""),"",SUMIFS(INDEX(Tbl_Marks,MATCH($B28,Tbl_Student_Names,0),),Entry!$A$4:$EP$4,EJ$2,Entry!$A$5:$EP$5,EJ$1) / SUMIFS(Entry!$C$6:$EP$6,Entry!$C$4:$EP$4,EJ$2,Entry!$C$5:$EP$5,EJ$1))</f>
        <v/>
      </c>
      <c r="EK28" s="222" t="str">
        <f aca="false">IF(OR($B28="",EK$2=""),"",SUMIFS(INDEX(Tbl_Marks,MATCH($B28,Tbl_Student_Names,0),),Entry!$A$4:$EP$4,EK$2,Entry!$A$5:$EP$5,EK$1) / SUMIFS(Entry!$C$6:$EP$6,Entry!$C$4:$EP$4,EK$2,Entry!$C$5:$EP$5,EK$1))</f>
        <v/>
      </c>
      <c r="EL28" s="222" t="str">
        <f aca="false">IF(OR($B28="",EL$2=""),"",SUMIFS(INDEX(Tbl_Marks,MATCH($B28,Tbl_Student_Names,0),),Entry!$A$4:$EP$4,EL$2,Entry!$A$5:$EP$5,EL$1) / SUMIFS(Entry!$C$6:$EP$6,Entry!$C$4:$EP$4,EL$2,Entry!$C$5:$EP$5,EL$1))</f>
        <v/>
      </c>
      <c r="EM28" s="222" t="str">
        <f aca="false">IF(OR($B28="",EM$2=""),"",SUMIFS(INDEX(Tbl_Marks,MATCH($B28,Tbl_Student_Names,0),),Entry!$A$4:$EP$4,EM$2,Entry!$A$5:$EP$5,EM$1) / SUMIFS(Entry!$C$6:$EP$6,Entry!$C$4:$EP$4,EM$2,Entry!$C$5:$EP$5,EM$1))</f>
        <v/>
      </c>
      <c r="EN28" s="222" t="str">
        <f aca="false">IF(OR($B28="",EN$2=""),"",SUMIFS(INDEX(Tbl_Marks,MATCH($B28,Tbl_Student_Names,0),),Entry!$A$4:$EP$4,EN$2,Entry!$A$5:$EP$5,EN$1) / SUMIFS(Entry!$C$6:$EP$6,Entry!$C$4:$EP$4,EN$2,Entry!$C$5:$EP$5,EN$1))</f>
        <v/>
      </c>
      <c r="EO28" s="222" t="str">
        <f aca="false">IF(OR($B28="",EO$2=""),"",SUMIFS(INDEX(Tbl_Marks,MATCH($B28,Tbl_Student_Names,0),),Entry!$A$4:$EP$4,EO$2,Entry!$A$5:$EP$5,EO$1) / SUMIFS(Entry!$C$6:$EP$6,Entry!$C$4:$EP$4,EO$2,Entry!$C$5:$EP$5,EO$1))</f>
        <v/>
      </c>
      <c r="EP28" s="222" t="str">
        <f aca="false">IF(OR($B28="",EP$2=""),"",SUMIFS(INDEX(Tbl_Marks,MATCH($B28,Tbl_Student_Names,0),),Entry!$A$4:$EP$4,EP$2,Entry!$A$5:$EP$5,EP$1) / SUMIFS(Entry!$C$6:$EP$6,Entry!$C$4:$EP$4,EP$2,Entry!$C$5:$EP$5,EP$1))</f>
        <v/>
      </c>
      <c r="EQ28" s="222" t="str">
        <f aca="false">IF(OR($B28="",EQ$2=""),"",SUMIFS(INDEX(Tbl_Marks,MATCH($B28,Tbl_Student_Names,0),),Entry!$A$4:$EP$4,EQ$2,Entry!$A$5:$EP$5,EQ$1) / SUMIFS(Entry!$C$6:$EP$6,Entry!$C$4:$EP$4,EQ$2,Entry!$C$5:$EP$5,EQ$1))</f>
        <v/>
      </c>
      <c r="ER28" s="222" t="str">
        <f aca="false">IF(OR($B28="",ER$2=""),"",SUMIFS(INDEX(Tbl_Marks,MATCH($B28,Tbl_Student_Names,0),),Entry!$A$4:$EP$4,ER$2,Entry!$A$5:$EP$5,ER$1) / SUMIFS(Entry!$C$6:$EP$6,Entry!$C$4:$EP$4,ER$2,Entry!$C$5:$EP$5,ER$1))</f>
        <v/>
      </c>
      <c r="ES28" s="222" t="str">
        <f aca="false">IF(OR($B28="",ES$2=""),"",SUMIFS(INDEX(Tbl_Marks,MATCH($B28,Tbl_Student_Names,0),),Entry!$A$4:$EP$4,ES$2,Entry!$A$5:$EP$5,ES$1) / SUMIFS(Entry!$C$6:$EP$6,Entry!$C$4:$EP$4,ES$2,Entry!$C$5:$EP$5,ES$1))</f>
        <v/>
      </c>
      <c r="ET28" s="222" t="str">
        <f aca="false">IF(OR($B28="",ET$2=""),"",SUMIFS(INDEX(Tbl_Marks,MATCH($B28,Tbl_Student_Names,0),),Entry!$A$4:$EP$4,ET$2,Entry!$A$5:$EP$5,ET$1) / SUMIFS(Entry!$C$6:$EP$6,Entry!$C$4:$EP$4,ET$2,Entry!$C$5:$EP$5,ET$1))</f>
        <v/>
      </c>
      <c r="EU28" s="222" t="str">
        <f aca="false">IF(OR($B28="",EU$2=""),"",SUMIFS(INDEX(Tbl_Marks,MATCH($B28,Tbl_Student_Names,0),),Entry!$A$4:$EP$4,EU$2,Entry!$A$5:$EP$5,EU$1) / SUMIFS(Entry!$C$6:$EP$6,Entry!$C$4:$EP$4,EU$2,Entry!$C$5:$EP$5,EU$1))</f>
        <v/>
      </c>
      <c r="EV28" s="222" t="str">
        <f aca="false">IF(OR($B28="",EV$2=""),"",SUMIFS(INDEX(Tbl_Marks,MATCH($B28,Tbl_Student_Names,0),),Entry!$A$4:$EP$4,EV$2,Entry!$A$5:$EP$5,EV$1) / SUMIFS(Entry!$C$6:$EP$6,Entry!$C$4:$EP$4,EV$2,Entry!$C$5:$EP$5,EV$1))</f>
        <v/>
      </c>
      <c r="EW28" s="222" t="str">
        <f aca="false">IF(OR($B28="",EW$2=""),"",SUMIFS(INDEX(Tbl_Marks,MATCH($B28,Tbl_Student_Names,0),),Entry!$A$4:$EP$4,EW$2,Entry!$A$5:$EP$5,EW$1) / SUMIFS(Entry!$C$6:$EP$6,Entry!$C$4:$EP$4,EW$2,Entry!$C$5:$EP$5,EW$1))</f>
        <v/>
      </c>
      <c r="EX28" s="222" t="str">
        <f aca="false">IF(OR($B28="",EX$2=""),"",SUMIFS(INDEX(Tbl_Marks,MATCH($B28,Tbl_Student_Names,0),),Entry!$A$4:$EP$4,EX$2,Entry!$A$5:$EP$5,EX$1) / SUMIFS(Entry!$C$6:$EP$6,Entry!$C$4:$EP$4,EX$2,Entry!$C$5:$EP$5,EX$1))</f>
        <v/>
      </c>
      <c r="EY28" s="222" t="str">
        <f aca="false">IF(OR($B28="",EY$2=""),"",SUMIFS(INDEX(Tbl_Marks,MATCH($B28,Tbl_Student_Names,0),),Entry!$A$4:$EP$4,EY$2,Entry!$A$5:$EP$5,EY$1) / SUMIFS(Entry!$C$6:$EP$6,Entry!$C$4:$EP$4,EY$2,Entry!$C$5:$EP$5,EY$1))</f>
        <v/>
      </c>
      <c r="EZ28" s="222" t="str">
        <f aca="false">IF(OR($B28="",EZ$2=""),"",SUMIFS(INDEX(Tbl_Marks,MATCH($B28,Tbl_Student_Names,0),),Entry!$A$4:$EP$4,EZ$2,Entry!$A$5:$EP$5,EZ$1) / SUMIFS(Entry!$C$6:$EP$6,Entry!$C$4:$EP$4,EZ$2,Entry!$C$5:$EP$5,EZ$1))</f>
        <v/>
      </c>
      <c r="FA28" s="222" t="str">
        <f aca="false">IF(OR($B28="",FA$2=""),"",SUMIFS(INDEX(Tbl_Marks,MATCH($B28,Tbl_Student_Names,0),),Entry!$A$4:$EP$4,FA$2,Entry!$A$5:$EP$5,FA$1) / SUMIFS(Entry!$C$6:$EP$6,Entry!$C$4:$EP$4,FA$2,Entry!$C$5:$EP$5,FA$1))</f>
        <v/>
      </c>
      <c r="FB28" s="222" t="str">
        <f aca="false">IF(OR($B28="",FB$2=""),"",SUMIFS(INDEX(Tbl_Marks,MATCH($B28,Tbl_Student_Names,0),),Entry!$A$4:$EP$4,FB$2,Entry!$A$5:$EP$5,FB$1) / SUMIFS(Entry!$C$6:$EP$6,Entry!$C$4:$EP$4,FB$2,Entry!$C$5:$EP$5,FB$1))</f>
        <v/>
      </c>
      <c r="FC28" s="222" t="str">
        <f aca="false">IF(OR($B28="",FC$2=""),"",SUMIFS(INDEX(Tbl_Marks,MATCH($B28,Tbl_Student_Names,0),),Entry!$A$4:$EP$4,FC$2,Entry!$A$5:$EP$5,FC$1) / SUMIFS(Entry!$C$6:$EP$6,Entry!$C$4:$EP$4,FC$2,Entry!$C$5:$EP$5,FC$1))</f>
        <v/>
      </c>
      <c r="FD28" s="222" t="str">
        <f aca="false">IF(OR($B28="",FD$2=""),"",SUMIFS(INDEX(Tbl_Marks,MATCH($B28,Tbl_Student_Names,0),),Entry!$A$4:$EP$4,FD$2,Entry!$A$5:$EP$5,FD$1) / SUMIFS(Entry!$C$6:$EP$6,Entry!$C$4:$EP$4,FD$2,Entry!$C$5:$EP$5,FD$1))</f>
        <v/>
      </c>
      <c r="FE28" s="222" t="str">
        <f aca="false">IF(OR($B28="",FE$2=""),"",SUMIFS(INDEX(Tbl_Marks,MATCH($B28,Tbl_Student_Names,0),),Entry!$A$4:$EP$4,FE$2,Entry!$A$5:$EP$5,FE$1) / SUMIFS(Entry!$C$6:$EP$6,Entry!$C$4:$EP$4,FE$2,Entry!$C$5:$EP$5,FE$1))</f>
        <v/>
      </c>
      <c r="FF28" s="222" t="str">
        <f aca="false">IF(OR($B28="",FF$2=""),"",SUMIFS(INDEX(Tbl_Marks,MATCH($B28,Tbl_Student_Names,0),),Entry!$A$4:$EP$4,FF$2,Entry!$A$5:$EP$5,FF$1) / SUMIFS(Entry!$C$6:$EP$6,Entry!$C$4:$EP$4,FF$2,Entry!$C$5:$EP$5,FF$1))</f>
        <v/>
      </c>
      <c r="FG28" s="222" t="str">
        <f aca="false">IF(OR($B28="",FG$2=""),"",SUMIFS(INDEX(Tbl_Marks,MATCH($B28,Tbl_Student_Names,0),),Entry!$A$4:$EP$4,FG$2,Entry!$A$5:$EP$5,FG$1) / SUMIFS(Entry!$C$6:$EP$6,Entry!$C$4:$EP$4,FG$2,Entry!$C$5:$EP$5,FG$1))</f>
        <v/>
      </c>
      <c r="FH28" s="222" t="str">
        <f aca="false">IF(OR($B28="",FH$2=""),"",SUMIFS(INDEX(Tbl_Marks,MATCH($B28,Tbl_Student_Names,0),),Entry!$A$4:$EP$4,FH$2,Entry!$A$5:$EP$5,FH$1) / SUMIFS(Entry!$C$6:$EP$6,Entry!$C$4:$EP$4,FH$2,Entry!$C$5:$EP$5,FH$1))</f>
        <v/>
      </c>
      <c r="FI28" s="222" t="str">
        <f aca="false">IF(OR($B28="",FI$2=""),"",SUMIFS(INDEX(Tbl_Marks,MATCH($B28,Tbl_Student_Names,0),),Entry!$A$4:$EP$4,FI$2,Entry!$A$5:$EP$5,FI$1) / SUMIFS(Entry!$C$6:$EP$6,Entry!$C$4:$EP$4,FI$2,Entry!$C$5:$EP$5,FI$1))</f>
        <v/>
      </c>
      <c r="FJ28" s="222" t="str">
        <f aca="false">IF(OR($B28="",FJ$2=""),"",SUMIFS(INDEX(Tbl_Marks,MATCH($B28,Tbl_Student_Names,0),),Entry!$A$4:$EP$4,FJ$2,Entry!$A$5:$EP$5,FJ$1) / SUMIFS(Entry!$C$6:$EP$6,Entry!$C$4:$EP$4,FJ$2,Entry!$C$5:$EP$5,FJ$1))</f>
        <v/>
      </c>
      <c r="FK28" s="222" t="str">
        <f aca="false">IF(OR($B28="",FK$2=""),"",SUMIFS(INDEX(Tbl_Marks,MATCH($B28,Tbl_Student_Names,0),),Entry!$A$4:$EP$4,FK$2,Entry!$A$5:$EP$5,FK$1) / SUMIFS(Entry!$C$6:$EP$6,Entry!$C$4:$EP$4,FK$2,Entry!$C$5:$EP$5,FK$1))</f>
        <v/>
      </c>
      <c r="FL28" s="222" t="str">
        <f aca="false">IF(OR($B28="",FL$2=""),"",SUMIFS(INDEX(Tbl_Marks,MATCH($B28,Tbl_Student_Names,0),),Entry!$A$4:$EP$4,FL$2,Entry!$A$5:$EP$5,FL$1) / SUMIFS(Entry!$C$6:$EP$6,Entry!$C$4:$EP$4,FL$2,Entry!$C$5:$EP$5,FL$1))</f>
        <v/>
      </c>
      <c r="FM28" s="222" t="str">
        <f aca="false">IF(OR($B28="",FM$2=""),"",SUMIFS(INDEX(Tbl_Marks,MATCH($B28,Tbl_Student_Names,0),),Entry!$A$4:$EP$4,FM$2,Entry!$A$5:$EP$5,FM$1) / SUMIFS(Entry!$C$6:$EP$6,Entry!$C$4:$EP$4,FM$2,Entry!$C$5:$EP$5,FM$1))</f>
        <v/>
      </c>
      <c r="FN28" s="222" t="str">
        <f aca="false">IF(OR($B28="",FN$2=""),"",SUMIFS(INDEX(Tbl_Marks,MATCH($B28,Tbl_Student_Names,0),),Entry!$A$4:$EP$4,FN$2,Entry!$A$5:$EP$5,FN$1) / SUMIFS(Entry!$C$6:$EP$6,Entry!$C$4:$EP$4,FN$2,Entry!$C$5:$EP$5,FN$1))</f>
        <v/>
      </c>
      <c r="FO28" s="222" t="str">
        <f aca="false">IF(OR($B28="",FO$2=""),"",SUMIFS(INDEX(Tbl_Marks,MATCH($B28,Tbl_Student_Names,0),),Entry!$A$4:$EP$4,FO$2,Entry!$A$5:$EP$5,FO$1) / SUMIFS(Entry!$C$6:$EP$6,Entry!$C$4:$EP$4,FO$2,Entry!$C$5:$EP$5,FO$1))</f>
        <v/>
      </c>
      <c r="FP28" s="222" t="str">
        <f aca="false">IF(OR($B28="",FP$2=""),"",SUMIFS(INDEX(Tbl_Marks,MATCH($B28,Tbl_Student_Names,0),),Entry!$A$4:$EP$4,FP$2,Entry!$A$5:$EP$5,FP$1) / SUMIFS(Entry!$C$6:$EP$6,Entry!$C$4:$EP$4,FP$2,Entry!$C$5:$EP$5,FP$1))</f>
        <v/>
      </c>
      <c r="FQ28" s="222" t="str">
        <f aca="false">IF(OR($B28="",FQ$2=""),"",SUMIFS(INDEX(Tbl_Marks,MATCH($B28,Tbl_Student_Names,0),),Entry!$A$4:$EP$4,FQ$2,Entry!$A$5:$EP$5,FQ$1) / SUMIFS(Entry!$C$6:$EP$6,Entry!$C$4:$EP$4,FQ$2,Entry!$C$5:$EP$5,FQ$1))</f>
        <v/>
      </c>
      <c r="FR28" s="222" t="str">
        <f aca="false">IF(OR($B28="",FR$2=""),"",SUMIFS(INDEX(Tbl_Marks,MATCH($B28,Tbl_Student_Names,0),),Entry!$A$4:$EP$4,FR$2,Entry!$A$5:$EP$5,FR$1) / SUMIFS(Entry!$C$6:$EP$6,Entry!$C$4:$EP$4,FR$2,Entry!$C$5:$EP$5,FR$1))</f>
        <v/>
      </c>
      <c r="FS28" s="222" t="str">
        <f aca="false">IF(OR($B28="",FS$2=""),"",SUMIFS(INDEX(Tbl_Marks,MATCH($B28,Tbl_Student_Names,0),),Entry!$A$4:$EP$4,FS$2,Entry!$A$5:$EP$5,FS$1) / SUMIFS(Entry!$C$6:$EP$6,Entry!$C$4:$EP$4,FS$2,Entry!$C$5:$EP$5,FS$1))</f>
        <v/>
      </c>
      <c r="FT28" s="222" t="str">
        <f aca="false">IF(OR($B28="",FT$2=""),"",SUMIFS(INDEX(Tbl_Marks,MATCH($B28,Tbl_Student_Names,0),),Entry!$A$4:$EP$4,FT$2,Entry!$A$5:$EP$5,FT$1) / SUMIFS(Entry!$C$6:$EP$6,Entry!$C$4:$EP$4,FT$2,Entry!$C$5:$EP$5,FT$1))</f>
        <v/>
      </c>
      <c r="FU28" s="222" t="str">
        <f aca="false">IF(OR($B28="",FU$2=""),"",SUMIFS(INDEX(Tbl_Marks,MATCH($B28,Tbl_Student_Names,0),),Entry!$A$4:$EP$4,FU$2,Entry!$A$5:$EP$5,FU$1) / SUMIFS(Entry!$C$6:$EP$6,Entry!$C$4:$EP$4,FU$2,Entry!$C$5:$EP$5,FU$1))</f>
        <v/>
      </c>
      <c r="FV28" s="222" t="str">
        <f aca="false">IF(OR($B28="",FV$2=""),"",SUMIFS(INDEX(Tbl_Marks,MATCH($B28,Tbl_Student_Names,0),),Entry!$A$4:$EP$4,FV$2,Entry!$A$5:$EP$5,FV$1) / SUMIFS(Entry!$C$6:$EP$6,Entry!$C$4:$EP$4,FV$2,Entry!$C$5:$EP$5,FV$1))</f>
        <v/>
      </c>
      <c r="FW28" s="222" t="str">
        <f aca="false">IF(OR($B28="",FW$2=""),"",SUMIFS(INDEX(Tbl_Marks,MATCH($B28,Tbl_Student_Names,0),),Entry!$A$4:$EP$4,FW$2,Entry!$A$5:$EP$5,FW$1) / SUMIFS(Entry!$C$6:$EP$6,Entry!$C$4:$EP$4,FW$2,Entry!$C$5:$EP$5,FW$1))</f>
        <v/>
      </c>
      <c r="FX28" s="222" t="str">
        <f aca="false">IF(OR($B28="",FX$2=""),"",SUMIFS(INDEX(Tbl_Marks,MATCH($B28,Tbl_Student_Names,0),),Entry!$A$4:$EP$4,FX$2,Entry!$A$5:$EP$5,FX$1) / SUMIFS(Entry!$C$6:$EP$6,Entry!$C$4:$EP$4,FX$2,Entry!$C$5:$EP$5,FX$1))</f>
        <v/>
      </c>
      <c r="FY28" s="222" t="str">
        <f aca="false">IF(OR($B28="",FY$2=""),"",SUMIFS(INDEX(Tbl_Marks,MATCH($B28,Tbl_Student_Names,0),),Entry!$A$4:$EP$4,FY$2,Entry!$A$5:$EP$5,FY$1) / SUMIFS(Entry!$C$6:$EP$6,Entry!$C$4:$EP$4,FY$2,Entry!$C$5:$EP$5,FY$1))</f>
        <v/>
      </c>
      <c r="FZ28" s="222" t="str">
        <f aca="false">IF(OR($B28="",FZ$2=""),"",SUMIFS(INDEX(Tbl_Marks,MATCH($B28,Tbl_Student_Names,0),),Entry!$A$4:$EP$4,FZ$2,Entry!$A$5:$EP$5,FZ$1) / SUMIFS(Entry!$C$6:$EP$6,Entry!$C$4:$EP$4,FZ$2,Entry!$C$5:$EP$5,FZ$1))</f>
        <v/>
      </c>
      <c r="GA28" s="222" t="str">
        <f aca="false">IF(OR($B28="",GA$2=""),"",SUMIFS(INDEX(Tbl_Marks,MATCH($B28,Tbl_Student_Names,0),),Entry!$A$4:$EP$4,GA$2,Entry!$A$5:$EP$5,GA$1) / SUMIFS(Entry!$C$6:$EP$6,Entry!$C$4:$EP$4,GA$2,Entry!$C$5:$EP$5,GA$1))</f>
        <v/>
      </c>
      <c r="GB28" s="222" t="str">
        <f aca="false">IF(OR($B28="",GB$2=""),"",SUMIFS(INDEX(Tbl_Marks,MATCH($B28,Tbl_Student_Names,0),),Entry!$A$4:$EP$4,GB$2,Entry!$A$5:$EP$5,GB$1) / SUMIFS(Entry!$C$6:$EP$6,Entry!$C$4:$EP$4,GB$2,Entry!$C$5:$EP$5,GB$1))</f>
        <v/>
      </c>
      <c r="GC28" s="222" t="str">
        <f aca="false">IF(OR($B28="",GC$2=""),"",SUMIFS(INDEX(Tbl_Marks,MATCH($B28,Tbl_Student_Names,0),),Entry!$A$4:$EP$4,GC$2,Entry!$A$5:$EP$5,GC$1) / SUMIFS(Entry!$C$6:$EP$6,Entry!$C$4:$EP$4,GC$2,Entry!$C$5:$EP$5,GC$1))</f>
        <v/>
      </c>
      <c r="GD28" s="222" t="str">
        <f aca="false">IF(OR($B28="",GD$2=""),"",SUMIFS(INDEX(Tbl_Marks,MATCH($B28,Tbl_Student_Names,0),),Entry!$A$4:$EP$4,GD$2,Entry!$A$5:$EP$5,GD$1) / SUMIFS(Entry!$C$6:$EP$6,Entry!$C$4:$EP$4,GD$2,Entry!$C$5:$EP$5,GD$1))</f>
        <v/>
      </c>
      <c r="GE28" s="222" t="str">
        <f aca="false">IF(OR($B28="",GE$2=""),"",SUMIFS(INDEX(Tbl_Marks,MATCH($B28,Tbl_Student_Names,0),),Entry!$A$4:$EP$4,GE$2,Entry!$A$5:$EP$5,GE$1) / SUMIFS(Entry!$C$6:$EP$6,Entry!$C$4:$EP$4,GE$2,Entry!$C$5:$EP$5,GE$1))</f>
        <v/>
      </c>
      <c r="GF28" s="222" t="str">
        <f aca="false">IF(OR($B28="",GF$2=""),"",SUMIFS(INDEX(Tbl_Marks,MATCH($B28,Tbl_Student_Names,0),),Entry!$A$4:$EP$4,GF$2,Entry!$A$5:$EP$5,GF$1) / SUMIFS(Entry!$C$6:$EP$6,Entry!$C$4:$EP$4,GF$2,Entry!$C$5:$EP$5,GF$1))</f>
        <v/>
      </c>
      <c r="GG28" s="222" t="str">
        <f aca="false">IF(OR($B28="",GG$2=""),"",SUMIFS(INDEX(Tbl_Marks,MATCH($B28,Tbl_Student_Names,0),),Entry!$A$4:$EP$4,GG$2,Entry!$A$5:$EP$5,GG$1) / SUMIFS(Entry!$C$6:$EP$6,Entry!$C$4:$EP$4,GG$2,Entry!$C$5:$EP$5,GG$1))</f>
        <v/>
      </c>
      <c r="GH28" s="222" t="str">
        <f aca="false">IF(OR($B28="",GH$2=""),"",SUMIFS(INDEX(Tbl_Marks,MATCH($B28,Tbl_Student_Names,0),),Entry!$A$4:$EP$4,GH$2,Entry!$A$5:$EP$5,GH$1) / SUMIFS(Entry!$C$6:$EP$6,Entry!$C$4:$EP$4,GH$2,Entry!$C$5:$EP$5,GH$1))</f>
        <v/>
      </c>
      <c r="GI28" s="222" t="str">
        <f aca="false">IF(OR($B28="",GI$2=""),"",SUMIFS(INDEX(Tbl_Marks,MATCH($B28,Tbl_Student_Names,0),),Entry!$A$4:$EP$4,GI$2,Entry!$A$5:$EP$5,GI$1) / SUMIFS(Entry!$C$6:$EP$6,Entry!$C$4:$EP$4,GI$2,Entry!$C$5:$EP$5,GI$1))</f>
        <v/>
      </c>
      <c r="GJ28" s="222" t="str">
        <f aca="false">IF(OR($B28="",GJ$2=""),"",SUMIFS(INDEX(Tbl_Marks,MATCH($B28,Tbl_Student_Names,0),),Entry!$A$4:$EP$4,GJ$2,Entry!$A$5:$EP$5,GJ$1) / SUMIFS(Entry!$C$6:$EP$6,Entry!$C$4:$EP$4,GJ$2,Entry!$C$5:$EP$5,GJ$1))</f>
        <v/>
      </c>
      <c r="GK28" s="222" t="str">
        <f aca="false">IF(OR($B28="",GK$2=""),"",SUMIFS(INDEX(Tbl_Marks,MATCH($B28,Tbl_Student_Names,0),),Entry!$A$4:$EP$4,GK$2,Entry!$A$5:$EP$5,GK$1) / SUMIFS(Entry!$C$6:$EP$6,Entry!$C$4:$EP$4,GK$2,Entry!$C$5:$EP$5,GK$1))</f>
        <v/>
      </c>
      <c r="GL28" s="222" t="str">
        <f aca="false">IF(OR($B28="",GL$2=""),"",SUMIFS(INDEX(Tbl_Marks,MATCH($B28,Tbl_Student_Names,0),),Entry!$A$4:$EP$4,GL$2,Entry!$A$5:$EP$5,GL$1) / SUMIFS(Entry!$C$6:$EP$6,Entry!$C$4:$EP$4,GL$2,Entry!$C$5:$EP$5,GL$1))</f>
        <v/>
      </c>
      <c r="GM28" s="222" t="str">
        <f aca="false">IF(OR($B28="",GM$2=""),"",SUMIFS(INDEX(Tbl_Marks,MATCH($B28,Tbl_Student_Names,0),),Entry!$A$4:$EP$4,GM$2,Entry!$A$5:$EP$5,GM$1) / SUMIFS(Entry!$C$6:$EP$6,Entry!$C$4:$EP$4,GM$2,Entry!$C$5:$EP$5,GM$1))</f>
        <v/>
      </c>
      <c r="GN28" s="222" t="str">
        <f aca="false">IF(OR($B28="",GN$2=""),"",SUMIFS(INDEX(Tbl_Marks,MATCH($B28,Tbl_Student_Names,0),),Entry!$A$4:$EP$4,GN$2,Entry!$A$5:$EP$5,GN$1) / SUMIFS(Entry!$C$6:$EP$6,Entry!$C$4:$EP$4,GN$2,Entry!$C$5:$EP$5,GN$1))</f>
        <v/>
      </c>
      <c r="GO28" s="222" t="str">
        <f aca="false">IF(OR($B28="",GO$2=""),"",SUMIFS(INDEX(Tbl_Marks,MATCH($B28,Tbl_Student_Names,0),),Entry!$A$4:$EP$4,GO$2,Entry!$A$5:$EP$5,GO$1) / SUMIFS(Entry!$C$6:$EP$6,Entry!$C$4:$EP$4,GO$2,Entry!$C$5:$EP$5,GO$1))</f>
        <v/>
      </c>
      <c r="GP28" s="222" t="str">
        <f aca="false">IF(OR($B28="",GP$2=""),"",SUMIFS(INDEX(Tbl_Marks,MATCH($B28,Tbl_Student_Names,0),),Entry!$A$4:$EP$4,GP$2,Entry!$A$5:$EP$5,GP$1) / SUMIFS(Entry!$C$6:$EP$6,Entry!$C$4:$EP$4,GP$2,Entry!$C$5:$EP$5,GP$1))</f>
        <v/>
      </c>
      <c r="GQ28" s="223" t="str">
        <f aca="false" t="array" ref="GQ28:GQ28">IF(OR(GQ$1="",$B28=""),"",SUMPRODUCT(TRANSPOSE($BC28:$BN28),(Settings!$D$19:$D$30)))</f>
        <v/>
      </c>
      <c r="GR28" s="223" t="str">
        <f aca="false" t="array" ref="GR28:GR28">IF(OR(GR$1="",$B28=""),"",SUMPRODUCT(TRANSPOSE($BO28:$BZ28),(Settings!$D$19:$D$30)))</f>
        <v/>
      </c>
      <c r="GS28" s="223" t="str">
        <f aca="false" t="array" ref="GS28:GS28">IF(OR(GS$1="",$B28=""),"",SUMPRODUCT(TRANSPOSE($CA28:$CL28),(Settings!$D$19:$D$30)))</f>
        <v/>
      </c>
      <c r="GT28" s="223" t="str">
        <f aca="false" t="array" ref="GT28:GT28">IF(OR(GT$1="",$B28=""),"",SUMPRODUCT(TRANSPOSE($CM28:$CX28),(Settings!$D$19:$D$30)))</f>
        <v/>
      </c>
      <c r="GU28" s="223" t="str">
        <f aca="false" t="array" ref="GU28:GU28">IF(OR(GU$1="",$B28=""),"",SUMPRODUCT(TRANSPOSE($CY28:$DJ28),(Settings!$D$19:$D$30)))</f>
        <v/>
      </c>
      <c r="GV28" s="223" t="str">
        <f aca="false" t="array" ref="GV28:GV28">IF(OR(GV$1="",$B28=""),"",SUMPRODUCT(TRANSPOSE($DK28:$DV28),(Settings!$D$19:$D$30)))</f>
        <v/>
      </c>
      <c r="GW28" s="223" t="str">
        <f aca="false" t="array" ref="GW28:GW28">IF(OR(GW$1="",$B28=""),"",SUMPRODUCT(TRANSPOSE($DW28:$EH28),(Settings!$D$19:$D$30)))</f>
        <v/>
      </c>
      <c r="GX28" s="223" t="str">
        <f aca="false" t="array" ref="GX28:GX28">IF(OR(GX$1="",$B28=""),"",SUMPRODUCT(TRANSPOSE($EI28:$ET28),(Settings!$D$19:$D$30)))</f>
        <v/>
      </c>
      <c r="GY28" s="223" t="str">
        <f aca="false" t="array" ref="GY28:GY28">IF(OR(GY$1="",$B28=""),"",SUMPRODUCT(TRANSPOSE($EU28:$FF28),(Settings!$D$19:$D$30)))</f>
        <v/>
      </c>
      <c r="GZ28" s="223" t="str">
        <f aca="false" t="array" ref="GZ28:GZ28">IF(OR(GZ$1="",$B28=""),"",SUMPRODUCT(TRANSPOSE($FG28:$FR28),(Settings!$D$19:$D$30)))</f>
        <v/>
      </c>
      <c r="HA28" s="223" t="str">
        <f aca="false" t="array" ref="HA28:HA28">IF(OR(HA$1="",$B28=""),"",SUMPRODUCT(TRANSPOSE($FS28:$GD28),(Settings!$D$19:$D$30)))</f>
        <v/>
      </c>
      <c r="HB28" s="224" t="str">
        <f aca="false" t="array" ref="HB28:HB28">IF(OR(HB$1="",$B28=""),"",SUMPRODUCT(TRANSPOSE($GE28:$GP28),(Settings!$D$19:$D$30)))</f>
        <v/>
      </c>
      <c r="HC28" s="225"/>
      <c r="HD28" s="222" t="str">
        <f aca="false">IF(OR(HD$2="",$B28=""),"",SUMIFS(INDEX(Tbl_Marks,MATCH($B28,Tbl_Student_Names,0),),Entry!$A$4:$EP$4,HD$2) / SUMIFS(Entry!$C$6:$EP$6,Entry!$C$4:$EP$4,HD$2))</f>
        <v/>
      </c>
      <c r="HE28" s="222" t="str">
        <f aca="false">IF(OR(HE$2="",$B28=""),"",SUMIFS(INDEX(Tbl_Marks,MATCH($B28,Tbl_Student_Names,0),),Entry!$A$4:$EP$4,HE$2) / SUMIFS(Entry!$C$6:$EP$6,Entry!$C$4:$EP$4,HE$2))</f>
        <v/>
      </c>
      <c r="HF28" s="222" t="str">
        <f aca="false">IF(OR(HF$2="",$B28=""),"",SUMIFS(INDEX(Tbl_Marks,MATCH($B28,Tbl_Student_Names,0),),Entry!$A$4:$EP$4,HF$2) / SUMIFS(Entry!$C$6:$EP$6,Entry!$C$4:$EP$4,HF$2))</f>
        <v/>
      </c>
      <c r="HG28" s="222" t="str">
        <f aca="false">IF(OR(HG$2="",$B28=""),"",SUMIFS(INDEX(Tbl_Marks,MATCH($B28,Tbl_Student_Names,0),),Entry!$A$4:$EP$4,HG$2) / SUMIFS(Entry!$C$6:$EP$6,Entry!$C$4:$EP$4,HG$2))</f>
        <v/>
      </c>
      <c r="HH28" s="222" t="str">
        <f aca="false">IF(OR(HH$2="",$B28=""),"",SUMIFS(INDEX(Tbl_Marks,MATCH($B28,Tbl_Student_Names,0),),Entry!$A$4:$EP$4,HH$2) / SUMIFS(Entry!$C$6:$EP$6,Entry!$C$4:$EP$4,HH$2))</f>
        <v/>
      </c>
      <c r="HI28" s="222" t="str">
        <f aca="false">IF(OR(HI$2="",$B28=""),"",SUMIFS(INDEX(Tbl_Marks,MATCH($B28,Tbl_Student_Names,0),),Entry!$A$4:$EP$4,HI$2) / SUMIFS(Entry!$C$6:$EP$6,Entry!$C$4:$EP$4,HI$2))</f>
        <v/>
      </c>
      <c r="HJ28" s="222" t="str">
        <f aca="false">IF(OR(HJ$2="",$B28=""),"",SUMIFS(INDEX(Tbl_Marks,MATCH($B28,Tbl_Student_Names,0),),Entry!$A$4:$EP$4,HJ$2) / SUMIFS(Entry!$C$6:$EP$6,Entry!$C$4:$EP$4,HJ$2))</f>
        <v/>
      </c>
      <c r="HK28" s="222" t="str">
        <f aca="false">IF(OR(HK$2="",$B28=""),"",SUMIFS(INDEX(Tbl_Marks,MATCH($B28,Tbl_Student_Names,0),),Entry!$A$4:$EP$4,HK$2) / SUMIFS(Entry!$C$6:$EP$6,Entry!$C$4:$EP$4,HK$2))</f>
        <v/>
      </c>
      <c r="HL28" s="222" t="str">
        <f aca="false">IF(OR(HL$2="",$B28=""),"",SUMIFS(INDEX(Tbl_Marks,MATCH($B28,Tbl_Student_Names,0),),Entry!$A$4:$EP$4,HL$2) / SUMIFS(Entry!$C$6:$EP$6,Entry!$C$4:$EP$4,HL$2))</f>
        <v/>
      </c>
      <c r="HM28" s="222" t="str">
        <f aca="false">IF(OR(HM$2="",$B28=""),"",SUMIFS(INDEX(Tbl_Marks,MATCH($B28,Tbl_Student_Names,0),),Entry!$A$4:$EP$4,HM$2) / SUMIFS(Entry!$C$6:$EP$6,Entry!$C$4:$EP$4,HM$2))</f>
        <v/>
      </c>
      <c r="HN28" s="222" t="str">
        <f aca="false">IF(OR(HN$2="",$B28=""),"",SUMIFS(INDEX(Tbl_Marks,MATCH($B28,Tbl_Student_Names,0),),Entry!$A$4:$EP$4,HN$2) / SUMIFS(Entry!$C$6:$EP$6,Entry!$C$4:$EP$4,HN$2))</f>
        <v/>
      </c>
      <c r="HO28" s="222" t="str">
        <f aca="false">IF(OR(HO$2="",$B28=""),"",SUMIFS(INDEX(Tbl_Marks,MATCH($B28,Tbl_Student_Names,0),),Entry!$A$4:$EP$4,HO$2) / SUMIFS(Entry!$C$6:$EP$6,Entry!$C$4:$EP$4,HO$2))</f>
        <v/>
      </c>
      <c r="HP28" s="222" t="str">
        <f aca="false">IF($B28="","",AVERAGE($GQ28:$HB28))</f>
        <v/>
      </c>
    </row>
    <row r="29" customFormat="false" ht="15" hidden="false" customHeight="false" outlineLevel="0" collapsed="false">
      <c r="A29" s="201" t="n">
        <f aca="false">INDEX(Tbl_Marks,ROW(A29)-ROW($A$2),1)</f>
        <v>0</v>
      </c>
      <c r="B29" s="201" t="str">
        <f aca="false">IF(LEN(INDEX(Tbl_Marks,ROW(B29)-ROW($B$2),2))=0,"",INDEX(Tbl_Marks,ROW(B29)-ROW($B$2),2))</f>
        <v/>
      </c>
      <c r="C29" s="201" t="str">
        <f aca="false">IF(OR($B29="",C$2=""),"",SUMIF(Entry!$A$4:$EP$4,C$2,INDEX(Tbl_Marks,MATCH($B29,Tbl_Student_Names,0),)))</f>
        <v/>
      </c>
      <c r="D29" s="201" t="str">
        <f aca="false">IF(OR($B29="",D$2=""),"",SUMIF(Entry!$A$4:$EP$4,D$2,INDEX(Tbl_Marks,MATCH($B29,Tbl_Student_Names,0),)))</f>
        <v/>
      </c>
      <c r="E29" s="201" t="str">
        <f aca="false">IF(OR($B29="",E$2=""),"",SUMIF(Entry!$A$4:$EP$4,E$2,INDEX(Tbl_Marks,MATCH($B29,Tbl_Student_Names,0),)))</f>
        <v/>
      </c>
      <c r="F29" s="201" t="str">
        <f aca="false">IF(OR($B29="",F$2=""),"",SUMIF(Entry!$A$4:$EP$4,F$2,INDEX(Tbl_Marks,MATCH($B29,Tbl_Student_Names,0),)))</f>
        <v/>
      </c>
      <c r="G29" s="201" t="str">
        <f aca="false">IF(OR($B29="",G$2=""),"",SUMIF(Entry!$A$4:$EP$4,G$2,INDEX(Tbl_Marks,MATCH($B29,Tbl_Student_Names,0),)))</f>
        <v/>
      </c>
      <c r="H29" s="201" t="str">
        <f aca="false">IF(OR($B29="",H$2=""),"",SUMIF(Entry!$A$4:$EP$4,H$2,INDEX(Tbl_Marks,MATCH($B29,Tbl_Student_Names,0),)))</f>
        <v/>
      </c>
      <c r="I29" s="201" t="str">
        <f aca="false">IF(OR($B29="",I$2=""),"",SUMIF(Entry!$A$4:$EP$4,I$2,INDEX(Tbl_Marks,MATCH($B29,Tbl_Student_Names,0),)))</f>
        <v/>
      </c>
      <c r="J29" s="201" t="str">
        <f aca="false">IF(OR($B29="",J$2=""),"",SUMIF(Entry!$A$4:$EP$4,J$2,INDEX(Tbl_Marks,MATCH($B29,Tbl_Student_Names,0),)))</f>
        <v/>
      </c>
      <c r="K29" s="201" t="str">
        <f aca="false">IF(OR($B29="",K$2=""),"",SUMIF(Entry!$A$4:$EP$4,K$2,INDEX(Tbl_Marks,MATCH($B29,Tbl_Student_Names,0),)))</f>
        <v/>
      </c>
      <c r="L29" s="201" t="str">
        <f aca="false">IF(OR($B29="",L$2=""),"",SUMIF(Entry!$A$4:$EP$4,L$2,INDEX(Tbl_Marks,MATCH($B29,Tbl_Student_Names,0),)))</f>
        <v/>
      </c>
      <c r="M29" s="201" t="str">
        <f aca="false">IF(OR($B29="",M$2=""),"",SUMIF(Entry!$A$4:$EP$4,M$2,INDEX(Tbl_Marks,MATCH($B29,Tbl_Student_Names,0),)))</f>
        <v/>
      </c>
      <c r="N29" s="201" t="str">
        <f aca="false">IF(OR($B29="",N$2=""),"",SUMIF(Entry!$A$4:$EP$4,N$2,INDEX(Tbl_Marks,MATCH($B29,Tbl_Student_Names,0),)))</f>
        <v/>
      </c>
      <c r="O29" s="217" t="str">
        <f aca="false">IF($B29="","",(HP29*Num_Subjects*100))</f>
        <v/>
      </c>
      <c r="P29" s="218" t="str">
        <f aca="false" t="array" ref="P29:P29">IF(OR($B29="",P$2=""),"",IF(MIN(IF(Help_Lookup_Tests=P$2,$BC29:$GP29,""))&gt;=I_PassPercentage,"PASS","FAIL"))</f>
        <v/>
      </c>
      <c r="Q29" s="218" t="str">
        <f aca="false" t="array" ref="Q29:Q29">IF(OR($B29="",Q$2=""),"",IF(MIN(IF(Help_Lookup_Tests=Q$2,$BC29:$GP29,""))&gt;=I_PassPercentage,"PASS","FAIL"))</f>
        <v/>
      </c>
      <c r="R29" s="218" t="str">
        <f aca="false" t="array" ref="R29:R29">IF(OR($B29="",R$2=""),"",IF(MIN(IF(Help_Lookup_Tests=R$2,$BC29:$GP29,""))&gt;=I_PassPercentage,"PASS","FAIL"))</f>
        <v/>
      </c>
      <c r="S29" s="218" t="str">
        <f aca="false" t="array" ref="S29:S29">IF(OR($B29="",S$2=""),"",IF(MIN(IF(Help_Lookup_Tests=S$2,$BC29:$GP29,""))&gt;=I_PassPercentage,"PASS","FAIL"))</f>
        <v/>
      </c>
      <c r="T29" s="218" t="str">
        <f aca="false" t="array" ref="T29:T29">IF(OR($B29="",T$2=""),"",IF(MIN(IF(Help_Lookup_Tests=T$2,$BC29:$GP29,""))&gt;=I_PassPercentage,"PASS","FAIL"))</f>
        <v/>
      </c>
      <c r="U29" s="218" t="str">
        <f aca="false" t="array" ref="U29:U29">IF(OR($B29="",U$2=""),"",IF(MIN(IF(Help_Lookup_Tests=U$2,$BC29:$GP29,""))&gt;=I_PassPercentage,"PASS","FAIL"))</f>
        <v/>
      </c>
      <c r="V29" s="218" t="str">
        <f aca="false" t="array" ref="V29:V29">IF(OR($B29="",V$2=""),"",IF(MIN(IF(Help_Lookup_Tests=V$2,$BC29:$GP29,""))&gt;=I_PassPercentage,"PASS","FAIL"))</f>
        <v/>
      </c>
      <c r="W29" s="218" t="str">
        <f aca="false" t="array" ref="W29:W29">IF(OR($B29="",W$2=""),"",IF(MIN(IF(Help_Lookup_Tests=W$2,$BC29:$GP29,""))&gt;=I_PassPercentage,"PASS","FAIL"))</f>
        <v/>
      </c>
      <c r="X29" s="218" t="str">
        <f aca="false" t="array" ref="X29:X29">IF(OR($B29="",X$2=""),"",IF(MIN(IF(Help_Lookup_Tests=X$2,$BC29:$GP29,""))&gt;=I_PassPercentage,"PASS","FAIL"))</f>
        <v/>
      </c>
      <c r="Y29" s="218" t="str">
        <f aca="false" t="array" ref="Y29:Y29">IF(OR($B29="",Y$2=""),"",IF(MIN(IF(Help_Lookup_Tests=Y$2,$BC29:$GP29,""))&gt;=I_PassPercentage,"PASS","FAIL"))</f>
        <v/>
      </c>
      <c r="Z29" s="218" t="str">
        <f aca="false" t="array" ref="Z29:Z29">IF(OR($B29="",Z$2=""),"",IF(MIN(IF(Help_Lookup_Tests=Z$2,$BC29:$GP29,""))&gt;=I_PassPercentage,"PASS","FAIL"))</f>
        <v/>
      </c>
      <c r="AA29" s="218" t="str">
        <f aca="false" t="array" ref="AA29:AA29">IF(OR($B29="",AA$2=""),"",IF(MIN(IF(Help_Lookup_Tests=AA$2,$BC29:$GP29,""))&gt;=I_PassPercentage,"PASS","FAIL"))</f>
        <v/>
      </c>
      <c r="AB29" s="227" t="str">
        <f aca="false" t="array" ref="AB29:AB29">IF(OR($B29=""),"",IF(MIN(IF($GQ$2:$HB$2="FINAL",$GQ29:$HB29,""))&gt;=I_PassPercentage,"PASS","FAIL"))</f>
        <v/>
      </c>
      <c r="AC29" s="201" t="str">
        <f aca="false">IF(OR($B29="",AC$2="",P29="FAIL"),"",C29)</f>
        <v/>
      </c>
      <c r="AD29" s="201" t="str">
        <f aca="false">IF(OR($B29="",AD$2="",Q29="FAIL"),"",D29)</f>
        <v/>
      </c>
      <c r="AE29" s="201" t="str">
        <f aca="false">IF(OR($B29="",AE$2="",R29="FAIL"),"",E29)</f>
        <v/>
      </c>
      <c r="AF29" s="201" t="str">
        <f aca="false">IF(OR($B29="",AF$2="",S29="FAIL"),"",F29)</f>
        <v/>
      </c>
      <c r="AG29" s="201" t="str">
        <f aca="false">IF(OR($B29="",AG$2="",T29="FAIL"),"",G29)</f>
        <v/>
      </c>
      <c r="AH29" s="201" t="str">
        <f aca="false">IF(OR($B29="",AH$2="",U29="FAIL"),"",H29)</f>
        <v/>
      </c>
      <c r="AI29" s="201" t="str">
        <f aca="false">IF(OR($B29="",AI$2="",V29="FAIL"),"",I29)</f>
        <v/>
      </c>
      <c r="AJ29" s="201" t="str">
        <f aca="false">IF(OR($B29="",AJ$2="",W29="FAIL"),"",J29)</f>
        <v/>
      </c>
      <c r="AK29" s="201" t="str">
        <f aca="false">IF(OR($B29="",AK$2="",X29="FAIL"),"",K29)</f>
        <v/>
      </c>
      <c r="AL29" s="201" t="str">
        <f aca="false">IF(OR($B29="",AL$2="",Y29="FAIL"),"",L29)</f>
        <v/>
      </c>
      <c r="AM29" s="201" t="str">
        <f aca="false">IF(OR($B29="",AM$2="",Z29="FAIL"),"",M29)</f>
        <v/>
      </c>
      <c r="AN29" s="201" t="str">
        <f aca="false">IF(OR($B29="",AN$2="",AA29="FAIL"),"",N29)</f>
        <v/>
      </c>
      <c r="AO29" s="220" t="str">
        <f aca="false">IF(OR($B29="",AB29="FAIL"),"",O29)</f>
        <v/>
      </c>
      <c r="AP29" s="221" t="str">
        <f aca="false">IFERROR(IF(OR(AP$2="",$B29=""),"",RANK(AC29,AC$3:AC$52,0)),"NR")</f>
        <v/>
      </c>
      <c r="AQ29" s="221" t="str">
        <f aca="false">IFERROR(IF(OR(AQ$2="",$B29=""),"",RANK(AD29,AD$3:AD$52,0)),"NR")</f>
        <v/>
      </c>
      <c r="AR29" s="221" t="str">
        <f aca="false">IFERROR(IF(OR(AR$2="",$B29=""),"",RANK(AE29,AE$3:AE$52,0)),"NR")</f>
        <v/>
      </c>
      <c r="AS29" s="221" t="str">
        <f aca="false">IFERROR(IF(OR(AS$2="",$B29=""),"",RANK(AF29,AF$3:AF$52,0)),"NR")</f>
        <v/>
      </c>
      <c r="AT29" s="221" t="str">
        <f aca="false">IFERROR(IF(OR(AT$2="",$B29=""),"",RANK(AG29,AG$3:AG$52,0)),"NR")</f>
        <v/>
      </c>
      <c r="AU29" s="221" t="str">
        <f aca="false">IFERROR(IF(OR(AU$2="",$B29=""),"",RANK(AH29,AH$3:AH$52,0)),"NR")</f>
        <v/>
      </c>
      <c r="AV29" s="221" t="str">
        <f aca="false">IFERROR(IF(OR(AV$2="",$B29=""),"",RANK(AI29,AI$3:AI$52,0)),"NR")</f>
        <v/>
      </c>
      <c r="AW29" s="221" t="str">
        <f aca="false">IFERROR(IF(OR(AW$2="",$B29=""),"",RANK(AJ29,AJ$3:AJ$52,0)),"NR")</f>
        <v/>
      </c>
      <c r="AX29" s="221" t="str">
        <f aca="false">IFERROR(IF(OR(AX$2="",$B29=""),"",RANK(AK29,AK$3:AK$52,0)),"NR")</f>
        <v/>
      </c>
      <c r="AY29" s="221" t="str">
        <f aca="false">IFERROR(IF(OR(AY$2="",$B29=""),"",RANK(AL29,AL$3:AL$52,0)),"NR")</f>
        <v/>
      </c>
      <c r="AZ29" s="221" t="str">
        <f aca="false">IFERROR(IF(OR(AZ$2="",$B29=""),"",RANK(AM29,AM$3:AM$52,0)),"NR")</f>
        <v/>
      </c>
      <c r="BA29" s="221" t="str">
        <f aca="false">IFERROR(IF(OR(BA$2="",$B29=""),"",RANK(AN29,AN$3:AN$52,0)),"NR")</f>
        <v/>
      </c>
      <c r="BB29" s="211" t="str">
        <f aca="false">IFERROR(IF($B29="","",RANK(AO29,AO$3:AO$52,0)),"NR")</f>
        <v/>
      </c>
      <c r="BC29" s="222" t="str">
        <f aca="false">IF(OR($B29="",BC$2=""),"",SUMIFS(INDEX(Tbl_Marks,MATCH($B29,Tbl_Student_Names,0),),Entry!$A$4:$EP$4,BC$2,Entry!$A$5:$EP$5,BC$1) / SUMIFS(Entry!$C$6:$EP$6,Entry!$C$4:$EP$4,BC$2,Entry!$C$5:$EP$5,BC$1))</f>
        <v/>
      </c>
      <c r="BD29" s="222" t="str">
        <f aca="false">IF(OR($B29="",BD$2=""),"",SUMIFS(INDEX(Tbl_Marks,MATCH($B29,Tbl_Student_Names,0),),Entry!$A$4:$EP$4,BD$2,Entry!$A$5:$EP$5,BD$1) / SUMIFS(Entry!$C$6:$EP$6,Entry!$C$4:$EP$4,BD$2,Entry!$C$5:$EP$5,BD$1))</f>
        <v/>
      </c>
      <c r="BE29" s="222" t="str">
        <f aca="false">IF(OR($B29="",BE$2=""),"",SUMIFS(INDEX(Tbl_Marks,MATCH($B29,Tbl_Student_Names,0),),Entry!$A$4:$EP$4,BE$2,Entry!$A$5:$EP$5,BE$1) / SUMIFS(Entry!$C$6:$EP$6,Entry!$C$4:$EP$4,BE$2,Entry!$C$5:$EP$5,BE$1))</f>
        <v/>
      </c>
      <c r="BF29" s="222" t="str">
        <f aca="false">IF(OR($B29="",BF$2=""),"",SUMIFS(INDEX(Tbl_Marks,MATCH($B29,Tbl_Student_Names,0),),Entry!$A$4:$EP$4,BF$2,Entry!$A$5:$EP$5,BF$1) / SUMIFS(Entry!$C$6:$EP$6,Entry!$C$4:$EP$4,BF$2,Entry!$C$5:$EP$5,BF$1))</f>
        <v/>
      </c>
      <c r="BG29" s="222" t="str">
        <f aca="false">IF(OR($B29="",BG$2=""),"",SUMIFS(INDEX(Tbl_Marks,MATCH($B29,Tbl_Student_Names,0),),Entry!$A$4:$EP$4,BG$2,Entry!$A$5:$EP$5,BG$1) / SUMIFS(Entry!$C$6:$EP$6,Entry!$C$4:$EP$4,BG$2,Entry!$C$5:$EP$5,BG$1))</f>
        <v/>
      </c>
      <c r="BH29" s="222" t="str">
        <f aca="false">IF(OR($B29="",BH$2=""),"",SUMIFS(INDEX(Tbl_Marks,MATCH($B29,Tbl_Student_Names,0),),Entry!$A$4:$EP$4,BH$2,Entry!$A$5:$EP$5,BH$1) / SUMIFS(Entry!$C$6:$EP$6,Entry!$C$4:$EP$4,BH$2,Entry!$C$5:$EP$5,BH$1))</f>
        <v/>
      </c>
      <c r="BI29" s="222" t="str">
        <f aca="false">IF(OR($B29="",BI$2=""),"",SUMIFS(INDEX(Tbl_Marks,MATCH($B29,Tbl_Student_Names,0),),Entry!$A$4:$EP$4,BI$2,Entry!$A$5:$EP$5,BI$1) / SUMIFS(Entry!$C$6:$EP$6,Entry!$C$4:$EP$4,BI$2,Entry!$C$5:$EP$5,BI$1))</f>
        <v/>
      </c>
      <c r="BJ29" s="222" t="str">
        <f aca="false">IF(OR($B29="",BJ$2=""),"",SUMIFS(INDEX(Tbl_Marks,MATCH($B29,Tbl_Student_Names,0),),Entry!$A$4:$EP$4,BJ$2,Entry!$A$5:$EP$5,BJ$1) / SUMIFS(Entry!$C$6:$EP$6,Entry!$C$4:$EP$4,BJ$2,Entry!$C$5:$EP$5,BJ$1))</f>
        <v/>
      </c>
      <c r="BK29" s="222" t="str">
        <f aca="false">IF(OR($B29="",BK$2=""),"",SUMIFS(INDEX(Tbl_Marks,MATCH($B29,Tbl_Student_Names,0),),Entry!$A$4:$EP$4,BK$2,Entry!$A$5:$EP$5,BK$1) / SUMIFS(Entry!$C$6:$EP$6,Entry!$C$4:$EP$4,BK$2,Entry!$C$5:$EP$5,BK$1))</f>
        <v/>
      </c>
      <c r="BL29" s="222" t="str">
        <f aca="false">IF(OR($B29="",BL$2=""),"",SUMIFS(INDEX(Tbl_Marks,MATCH($B29,Tbl_Student_Names,0),),Entry!$A$4:$EP$4,BL$2,Entry!$A$5:$EP$5,BL$1) / SUMIFS(Entry!$C$6:$EP$6,Entry!$C$4:$EP$4,BL$2,Entry!$C$5:$EP$5,BL$1))</f>
        <v/>
      </c>
      <c r="BM29" s="222" t="str">
        <f aca="false">IF(OR($B29="",BM$2=""),"",SUMIFS(INDEX(Tbl_Marks,MATCH($B29,Tbl_Student_Names,0),),Entry!$A$4:$EP$4,BM$2,Entry!$A$5:$EP$5,BM$1) / SUMIFS(Entry!$C$6:$EP$6,Entry!$C$4:$EP$4,BM$2,Entry!$C$5:$EP$5,BM$1))</f>
        <v/>
      </c>
      <c r="BN29" s="222" t="str">
        <f aca="false">IF(OR($B29="",BN$2=""),"",SUMIFS(INDEX(Tbl_Marks,MATCH($B29,Tbl_Student_Names,0),),Entry!$A$4:$EP$4,BN$2,Entry!$A$5:$EP$5,BN$1) / SUMIFS(Entry!$C$6:$EP$6,Entry!$C$4:$EP$4,BN$2,Entry!$C$5:$EP$5,BN$1))</f>
        <v/>
      </c>
      <c r="BO29" s="222" t="str">
        <f aca="false">IF(OR($B29="",BO$2=""),"",SUMIFS(INDEX(Tbl_Marks,MATCH($B29,Tbl_Student_Names,0),),Entry!$A$4:$EP$4,BO$2,Entry!$A$5:$EP$5,BO$1) / SUMIFS(Entry!$C$6:$EP$6,Entry!$C$4:$EP$4,BO$2,Entry!$C$5:$EP$5,BO$1))</f>
        <v/>
      </c>
      <c r="BP29" s="222" t="str">
        <f aca="false">IF(OR($B29="",BP$2=""),"",SUMIFS(INDEX(Tbl_Marks,MATCH($B29,Tbl_Student_Names,0),),Entry!$A$4:$EP$4,BP$2,Entry!$A$5:$EP$5,BP$1) / SUMIFS(Entry!$C$6:$EP$6,Entry!$C$4:$EP$4,BP$2,Entry!$C$5:$EP$5,BP$1))</f>
        <v/>
      </c>
      <c r="BQ29" s="222" t="str">
        <f aca="false">IF(OR($B29="",BQ$2=""),"",SUMIFS(INDEX(Tbl_Marks,MATCH($B29,Tbl_Student_Names,0),),Entry!$A$4:$EP$4,BQ$2,Entry!$A$5:$EP$5,BQ$1) / SUMIFS(Entry!$C$6:$EP$6,Entry!$C$4:$EP$4,BQ$2,Entry!$C$5:$EP$5,BQ$1))</f>
        <v/>
      </c>
      <c r="BR29" s="222" t="str">
        <f aca="false">IF(OR($B29="",BR$2=""),"",SUMIFS(INDEX(Tbl_Marks,MATCH($B29,Tbl_Student_Names,0),),Entry!$A$4:$EP$4,BR$2,Entry!$A$5:$EP$5,BR$1) / SUMIFS(Entry!$C$6:$EP$6,Entry!$C$4:$EP$4,BR$2,Entry!$C$5:$EP$5,BR$1))</f>
        <v/>
      </c>
      <c r="BS29" s="222" t="str">
        <f aca="false">IF(OR($B29="",BS$2=""),"",SUMIFS(INDEX(Tbl_Marks,MATCH($B29,Tbl_Student_Names,0),),Entry!$A$4:$EP$4,BS$2,Entry!$A$5:$EP$5,BS$1) / SUMIFS(Entry!$C$6:$EP$6,Entry!$C$4:$EP$4,BS$2,Entry!$C$5:$EP$5,BS$1))</f>
        <v/>
      </c>
      <c r="BT29" s="222" t="str">
        <f aca="false">IF(OR($B29="",BT$2=""),"",SUMIFS(INDEX(Tbl_Marks,MATCH($B29,Tbl_Student_Names,0),),Entry!$A$4:$EP$4,BT$2,Entry!$A$5:$EP$5,BT$1) / SUMIFS(Entry!$C$6:$EP$6,Entry!$C$4:$EP$4,BT$2,Entry!$C$5:$EP$5,BT$1))</f>
        <v/>
      </c>
      <c r="BU29" s="222" t="str">
        <f aca="false">IF(OR($B29="",BU$2=""),"",SUMIFS(INDEX(Tbl_Marks,MATCH($B29,Tbl_Student_Names,0),),Entry!$A$4:$EP$4,BU$2,Entry!$A$5:$EP$5,BU$1) / SUMIFS(Entry!$C$6:$EP$6,Entry!$C$4:$EP$4,BU$2,Entry!$C$5:$EP$5,BU$1))</f>
        <v/>
      </c>
      <c r="BV29" s="222" t="str">
        <f aca="false">IF(OR($B29="",BV$2=""),"",SUMIFS(INDEX(Tbl_Marks,MATCH($B29,Tbl_Student_Names,0),),Entry!$A$4:$EP$4,BV$2,Entry!$A$5:$EP$5,BV$1) / SUMIFS(Entry!$C$6:$EP$6,Entry!$C$4:$EP$4,BV$2,Entry!$C$5:$EP$5,BV$1))</f>
        <v/>
      </c>
      <c r="BW29" s="222" t="str">
        <f aca="false">IF(OR($B29="",BW$2=""),"",SUMIFS(INDEX(Tbl_Marks,MATCH($B29,Tbl_Student_Names,0),),Entry!$A$4:$EP$4,BW$2,Entry!$A$5:$EP$5,BW$1) / SUMIFS(Entry!$C$6:$EP$6,Entry!$C$4:$EP$4,BW$2,Entry!$C$5:$EP$5,BW$1))</f>
        <v/>
      </c>
      <c r="BX29" s="222" t="str">
        <f aca="false">IF(OR($B29="",BX$2=""),"",SUMIFS(INDEX(Tbl_Marks,MATCH($B29,Tbl_Student_Names,0),),Entry!$A$4:$EP$4,BX$2,Entry!$A$5:$EP$5,BX$1) / SUMIFS(Entry!$C$6:$EP$6,Entry!$C$4:$EP$4,BX$2,Entry!$C$5:$EP$5,BX$1))</f>
        <v/>
      </c>
      <c r="BY29" s="222" t="str">
        <f aca="false">IF(OR($B29="",BY$2=""),"",SUMIFS(INDEX(Tbl_Marks,MATCH($B29,Tbl_Student_Names,0),),Entry!$A$4:$EP$4,BY$2,Entry!$A$5:$EP$5,BY$1) / SUMIFS(Entry!$C$6:$EP$6,Entry!$C$4:$EP$4,BY$2,Entry!$C$5:$EP$5,BY$1))</f>
        <v/>
      </c>
      <c r="BZ29" s="222" t="str">
        <f aca="false">IF(OR($B29="",BZ$2=""),"",SUMIFS(INDEX(Tbl_Marks,MATCH($B29,Tbl_Student_Names,0),),Entry!$A$4:$EP$4,BZ$2,Entry!$A$5:$EP$5,BZ$1) / SUMIFS(Entry!$C$6:$EP$6,Entry!$C$4:$EP$4,BZ$2,Entry!$C$5:$EP$5,BZ$1))</f>
        <v/>
      </c>
      <c r="CA29" s="222" t="str">
        <f aca="false">IF(OR($B29="",CA$2=""),"",SUMIFS(INDEX(Tbl_Marks,MATCH($B29,Tbl_Student_Names,0),),Entry!$A$4:$EP$4,CA$2,Entry!$A$5:$EP$5,CA$1) / SUMIFS(Entry!$C$6:$EP$6,Entry!$C$4:$EP$4,CA$2,Entry!$C$5:$EP$5,CA$1))</f>
        <v/>
      </c>
      <c r="CB29" s="222" t="str">
        <f aca="false">IF(OR($B29="",CB$2=""),"",SUMIFS(INDEX(Tbl_Marks,MATCH($B29,Tbl_Student_Names,0),),Entry!$A$4:$EP$4,CB$2,Entry!$A$5:$EP$5,CB$1) / SUMIFS(Entry!$C$6:$EP$6,Entry!$C$4:$EP$4,CB$2,Entry!$C$5:$EP$5,CB$1))</f>
        <v/>
      </c>
      <c r="CC29" s="222" t="str">
        <f aca="false">IF(OR($B29="",CC$2=""),"",SUMIFS(INDEX(Tbl_Marks,MATCH($B29,Tbl_Student_Names,0),),Entry!$A$4:$EP$4,CC$2,Entry!$A$5:$EP$5,CC$1) / SUMIFS(Entry!$C$6:$EP$6,Entry!$C$4:$EP$4,CC$2,Entry!$C$5:$EP$5,CC$1))</f>
        <v/>
      </c>
      <c r="CD29" s="222" t="str">
        <f aca="false">IF(OR($B29="",CD$2=""),"",SUMIFS(INDEX(Tbl_Marks,MATCH($B29,Tbl_Student_Names,0),),Entry!$A$4:$EP$4,CD$2,Entry!$A$5:$EP$5,CD$1) / SUMIFS(Entry!$C$6:$EP$6,Entry!$C$4:$EP$4,CD$2,Entry!$C$5:$EP$5,CD$1))</f>
        <v/>
      </c>
      <c r="CE29" s="222" t="str">
        <f aca="false">IF(OR($B29="",CE$2=""),"",SUMIFS(INDEX(Tbl_Marks,MATCH($B29,Tbl_Student_Names,0),),Entry!$A$4:$EP$4,CE$2,Entry!$A$5:$EP$5,CE$1) / SUMIFS(Entry!$C$6:$EP$6,Entry!$C$4:$EP$4,CE$2,Entry!$C$5:$EP$5,CE$1))</f>
        <v/>
      </c>
      <c r="CF29" s="222" t="str">
        <f aca="false">IF(OR($B29="",CF$2=""),"",SUMIFS(INDEX(Tbl_Marks,MATCH($B29,Tbl_Student_Names,0),),Entry!$A$4:$EP$4,CF$2,Entry!$A$5:$EP$5,CF$1) / SUMIFS(Entry!$C$6:$EP$6,Entry!$C$4:$EP$4,CF$2,Entry!$C$5:$EP$5,CF$1))</f>
        <v/>
      </c>
      <c r="CG29" s="222" t="str">
        <f aca="false">IF(OR($B29="",CG$2=""),"",SUMIFS(INDEX(Tbl_Marks,MATCH($B29,Tbl_Student_Names,0),),Entry!$A$4:$EP$4,CG$2,Entry!$A$5:$EP$5,CG$1) / SUMIFS(Entry!$C$6:$EP$6,Entry!$C$4:$EP$4,CG$2,Entry!$C$5:$EP$5,CG$1))</f>
        <v/>
      </c>
      <c r="CH29" s="222" t="str">
        <f aca="false">IF(OR($B29="",CH$2=""),"",SUMIFS(INDEX(Tbl_Marks,MATCH($B29,Tbl_Student_Names,0),),Entry!$A$4:$EP$4,CH$2,Entry!$A$5:$EP$5,CH$1) / SUMIFS(Entry!$C$6:$EP$6,Entry!$C$4:$EP$4,CH$2,Entry!$C$5:$EP$5,CH$1))</f>
        <v/>
      </c>
      <c r="CI29" s="222" t="str">
        <f aca="false">IF(OR($B29="",CI$2=""),"",SUMIFS(INDEX(Tbl_Marks,MATCH($B29,Tbl_Student_Names,0),),Entry!$A$4:$EP$4,CI$2,Entry!$A$5:$EP$5,CI$1) / SUMIFS(Entry!$C$6:$EP$6,Entry!$C$4:$EP$4,CI$2,Entry!$C$5:$EP$5,CI$1))</f>
        <v/>
      </c>
      <c r="CJ29" s="222" t="str">
        <f aca="false">IF(OR($B29="",CJ$2=""),"",SUMIFS(INDEX(Tbl_Marks,MATCH($B29,Tbl_Student_Names,0),),Entry!$A$4:$EP$4,CJ$2,Entry!$A$5:$EP$5,CJ$1) / SUMIFS(Entry!$C$6:$EP$6,Entry!$C$4:$EP$4,CJ$2,Entry!$C$5:$EP$5,CJ$1))</f>
        <v/>
      </c>
      <c r="CK29" s="222" t="str">
        <f aca="false">IF(OR($B29="",CK$2=""),"",SUMIFS(INDEX(Tbl_Marks,MATCH($B29,Tbl_Student_Names,0),),Entry!$A$4:$EP$4,CK$2,Entry!$A$5:$EP$5,CK$1) / SUMIFS(Entry!$C$6:$EP$6,Entry!$C$4:$EP$4,CK$2,Entry!$C$5:$EP$5,CK$1))</f>
        <v/>
      </c>
      <c r="CL29" s="222" t="str">
        <f aca="false">IF(OR($B29="",CL$2=""),"",SUMIFS(INDEX(Tbl_Marks,MATCH($B29,Tbl_Student_Names,0),),Entry!$A$4:$EP$4,CL$2,Entry!$A$5:$EP$5,CL$1) / SUMIFS(Entry!$C$6:$EP$6,Entry!$C$4:$EP$4,CL$2,Entry!$C$5:$EP$5,CL$1))</f>
        <v/>
      </c>
      <c r="CM29" s="222" t="str">
        <f aca="false">IF(OR($B29="",CM$2=""),"",SUMIFS(INDEX(Tbl_Marks,MATCH($B29,Tbl_Student_Names,0),),Entry!$A$4:$EP$4,CM$2,Entry!$A$5:$EP$5,CM$1) / SUMIFS(Entry!$C$6:$EP$6,Entry!$C$4:$EP$4,CM$2,Entry!$C$5:$EP$5,CM$1))</f>
        <v/>
      </c>
      <c r="CN29" s="222" t="str">
        <f aca="false">IF(OR($B29="",CN$2=""),"",SUMIFS(INDEX(Tbl_Marks,MATCH($B29,Tbl_Student_Names,0),),Entry!$A$4:$EP$4,CN$2,Entry!$A$5:$EP$5,CN$1) / SUMIFS(Entry!$C$6:$EP$6,Entry!$C$4:$EP$4,CN$2,Entry!$C$5:$EP$5,CN$1))</f>
        <v/>
      </c>
      <c r="CO29" s="222" t="str">
        <f aca="false">IF(OR($B29="",CO$2=""),"",SUMIFS(INDEX(Tbl_Marks,MATCH($B29,Tbl_Student_Names,0),),Entry!$A$4:$EP$4,CO$2,Entry!$A$5:$EP$5,CO$1) / SUMIFS(Entry!$C$6:$EP$6,Entry!$C$4:$EP$4,CO$2,Entry!$C$5:$EP$5,CO$1))</f>
        <v/>
      </c>
      <c r="CP29" s="222" t="str">
        <f aca="false">IF(OR($B29="",CP$2=""),"",SUMIFS(INDEX(Tbl_Marks,MATCH($B29,Tbl_Student_Names,0),),Entry!$A$4:$EP$4,CP$2,Entry!$A$5:$EP$5,CP$1) / SUMIFS(Entry!$C$6:$EP$6,Entry!$C$4:$EP$4,CP$2,Entry!$C$5:$EP$5,CP$1))</f>
        <v/>
      </c>
      <c r="CQ29" s="222" t="str">
        <f aca="false">IF(OR($B29="",CQ$2=""),"",SUMIFS(INDEX(Tbl_Marks,MATCH($B29,Tbl_Student_Names,0),),Entry!$A$4:$EP$4,CQ$2,Entry!$A$5:$EP$5,CQ$1) / SUMIFS(Entry!$C$6:$EP$6,Entry!$C$4:$EP$4,CQ$2,Entry!$C$5:$EP$5,CQ$1))</f>
        <v/>
      </c>
      <c r="CR29" s="222" t="str">
        <f aca="false">IF(OR($B29="",CR$2=""),"",SUMIFS(INDEX(Tbl_Marks,MATCH($B29,Tbl_Student_Names,0),),Entry!$A$4:$EP$4,CR$2,Entry!$A$5:$EP$5,CR$1) / SUMIFS(Entry!$C$6:$EP$6,Entry!$C$4:$EP$4,CR$2,Entry!$C$5:$EP$5,CR$1))</f>
        <v/>
      </c>
      <c r="CS29" s="222" t="str">
        <f aca="false">IF(OR($B29="",CS$2=""),"",SUMIFS(INDEX(Tbl_Marks,MATCH($B29,Tbl_Student_Names,0),),Entry!$A$4:$EP$4,CS$2,Entry!$A$5:$EP$5,CS$1) / SUMIFS(Entry!$C$6:$EP$6,Entry!$C$4:$EP$4,CS$2,Entry!$C$5:$EP$5,CS$1))</f>
        <v/>
      </c>
      <c r="CT29" s="222" t="str">
        <f aca="false">IF(OR($B29="",CT$2=""),"",SUMIFS(INDEX(Tbl_Marks,MATCH($B29,Tbl_Student_Names,0),),Entry!$A$4:$EP$4,CT$2,Entry!$A$5:$EP$5,CT$1) / SUMIFS(Entry!$C$6:$EP$6,Entry!$C$4:$EP$4,CT$2,Entry!$C$5:$EP$5,CT$1))</f>
        <v/>
      </c>
      <c r="CU29" s="222" t="str">
        <f aca="false">IF(OR($B29="",CU$2=""),"",SUMIFS(INDEX(Tbl_Marks,MATCH($B29,Tbl_Student_Names,0),),Entry!$A$4:$EP$4,CU$2,Entry!$A$5:$EP$5,CU$1) / SUMIFS(Entry!$C$6:$EP$6,Entry!$C$4:$EP$4,CU$2,Entry!$C$5:$EP$5,CU$1))</f>
        <v/>
      </c>
      <c r="CV29" s="222" t="str">
        <f aca="false">IF(OR($B29="",CV$2=""),"",SUMIFS(INDEX(Tbl_Marks,MATCH($B29,Tbl_Student_Names,0),),Entry!$A$4:$EP$4,CV$2,Entry!$A$5:$EP$5,CV$1) / SUMIFS(Entry!$C$6:$EP$6,Entry!$C$4:$EP$4,CV$2,Entry!$C$5:$EP$5,CV$1))</f>
        <v/>
      </c>
      <c r="CW29" s="222" t="str">
        <f aca="false">IF(OR($B29="",CW$2=""),"",SUMIFS(INDEX(Tbl_Marks,MATCH($B29,Tbl_Student_Names,0),),Entry!$A$4:$EP$4,CW$2,Entry!$A$5:$EP$5,CW$1) / SUMIFS(Entry!$C$6:$EP$6,Entry!$C$4:$EP$4,CW$2,Entry!$C$5:$EP$5,CW$1))</f>
        <v/>
      </c>
      <c r="CX29" s="222" t="str">
        <f aca="false">IF(OR($B29="",CX$2=""),"",SUMIFS(INDEX(Tbl_Marks,MATCH($B29,Tbl_Student_Names,0),),Entry!$A$4:$EP$4,CX$2,Entry!$A$5:$EP$5,CX$1) / SUMIFS(Entry!$C$6:$EP$6,Entry!$C$4:$EP$4,CX$2,Entry!$C$5:$EP$5,CX$1))</f>
        <v/>
      </c>
      <c r="CY29" s="222" t="str">
        <f aca="false">IF(OR($B29="",CY$2=""),"",SUMIFS(INDEX(Tbl_Marks,MATCH($B29,Tbl_Student_Names,0),),Entry!$A$4:$EP$4,CY$2,Entry!$A$5:$EP$5,CY$1) / SUMIFS(Entry!$C$6:$EP$6,Entry!$C$4:$EP$4,CY$2,Entry!$C$5:$EP$5,CY$1))</f>
        <v/>
      </c>
      <c r="CZ29" s="222" t="str">
        <f aca="false">IF(OR($B29="",CZ$2=""),"",SUMIFS(INDEX(Tbl_Marks,MATCH($B29,Tbl_Student_Names,0),),Entry!$A$4:$EP$4,CZ$2,Entry!$A$5:$EP$5,CZ$1) / SUMIFS(Entry!$C$6:$EP$6,Entry!$C$4:$EP$4,CZ$2,Entry!$C$5:$EP$5,CZ$1))</f>
        <v/>
      </c>
      <c r="DA29" s="222" t="str">
        <f aca="false">IF(OR($B29="",DA$2=""),"",SUMIFS(INDEX(Tbl_Marks,MATCH($B29,Tbl_Student_Names,0),),Entry!$A$4:$EP$4,DA$2,Entry!$A$5:$EP$5,DA$1) / SUMIFS(Entry!$C$6:$EP$6,Entry!$C$4:$EP$4,DA$2,Entry!$C$5:$EP$5,DA$1))</f>
        <v/>
      </c>
      <c r="DB29" s="222" t="str">
        <f aca="false">IF(OR($B29="",DB$2=""),"",SUMIFS(INDEX(Tbl_Marks,MATCH($B29,Tbl_Student_Names,0),),Entry!$A$4:$EP$4,DB$2,Entry!$A$5:$EP$5,DB$1) / SUMIFS(Entry!$C$6:$EP$6,Entry!$C$4:$EP$4,DB$2,Entry!$C$5:$EP$5,DB$1))</f>
        <v/>
      </c>
      <c r="DC29" s="222" t="str">
        <f aca="false">IF(OR($B29="",DC$2=""),"",SUMIFS(INDEX(Tbl_Marks,MATCH($B29,Tbl_Student_Names,0),),Entry!$A$4:$EP$4,DC$2,Entry!$A$5:$EP$5,DC$1) / SUMIFS(Entry!$C$6:$EP$6,Entry!$C$4:$EP$4,DC$2,Entry!$C$5:$EP$5,DC$1))</f>
        <v/>
      </c>
      <c r="DD29" s="222" t="str">
        <f aca="false">IF(OR($B29="",DD$2=""),"",SUMIFS(INDEX(Tbl_Marks,MATCH($B29,Tbl_Student_Names,0),),Entry!$A$4:$EP$4,DD$2,Entry!$A$5:$EP$5,DD$1) / SUMIFS(Entry!$C$6:$EP$6,Entry!$C$4:$EP$4,DD$2,Entry!$C$5:$EP$5,DD$1))</f>
        <v/>
      </c>
      <c r="DE29" s="222" t="str">
        <f aca="false">IF(OR($B29="",DE$2=""),"",SUMIFS(INDEX(Tbl_Marks,MATCH($B29,Tbl_Student_Names,0),),Entry!$A$4:$EP$4,DE$2,Entry!$A$5:$EP$5,DE$1) / SUMIFS(Entry!$C$6:$EP$6,Entry!$C$4:$EP$4,DE$2,Entry!$C$5:$EP$5,DE$1))</f>
        <v/>
      </c>
      <c r="DF29" s="222" t="str">
        <f aca="false">IF(OR($B29="",DF$2=""),"",SUMIFS(INDEX(Tbl_Marks,MATCH($B29,Tbl_Student_Names,0),),Entry!$A$4:$EP$4,DF$2,Entry!$A$5:$EP$5,DF$1) / SUMIFS(Entry!$C$6:$EP$6,Entry!$C$4:$EP$4,DF$2,Entry!$C$5:$EP$5,DF$1))</f>
        <v/>
      </c>
      <c r="DG29" s="222" t="str">
        <f aca="false">IF(OR($B29="",DG$2=""),"",SUMIFS(INDEX(Tbl_Marks,MATCH($B29,Tbl_Student_Names,0),),Entry!$A$4:$EP$4,DG$2,Entry!$A$5:$EP$5,DG$1) / SUMIFS(Entry!$C$6:$EP$6,Entry!$C$4:$EP$4,DG$2,Entry!$C$5:$EP$5,DG$1))</f>
        <v/>
      </c>
      <c r="DH29" s="222" t="str">
        <f aca="false">IF(OR($B29="",DH$2=""),"",SUMIFS(INDEX(Tbl_Marks,MATCH($B29,Tbl_Student_Names,0),),Entry!$A$4:$EP$4,DH$2,Entry!$A$5:$EP$5,DH$1) / SUMIFS(Entry!$C$6:$EP$6,Entry!$C$4:$EP$4,DH$2,Entry!$C$5:$EP$5,DH$1))</f>
        <v/>
      </c>
      <c r="DI29" s="222" t="str">
        <f aca="false">IF(OR($B29="",DI$2=""),"",SUMIFS(INDEX(Tbl_Marks,MATCH($B29,Tbl_Student_Names,0),),Entry!$A$4:$EP$4,DI$2,Entry!$A$5:$EP$5,DI$1) / SUMIFS(Entry!$C$6:$EP$6,Entry!$C$4:$EP$4,DI$2,Entry!$C$5:$EP$5,DI$1))</f>
        <v/>
      </c>
      <c r="DJ29" s="222" t="str">
        <f aca="false">IF(OR($B29="",DJ$2=""),"",SUMIFS(INDEX(Tbl_Marks,MATCH($B29,Tbl_Student_Names,0),),Entry!$A$4:$EP$4,DJ$2,Entry!$A$5:$EP$5,DJ$1) / SUMIFS(Entry!$C$6:$EP$6,Entry!$C$4:$EP$4,DJ$2,Entry!$C$5:$EP$5,DJ$1))</f>
        <v/>
      </c>
      <c r="DK29" s="222" t="str">
        <f aca="false">IF(OR($B29="",DK$2=""),"",SUMIFS(INDEX(Tbl_Marks,MATCH($B29,Tbl_Student_Names,0),),Entry!$A$4:$EP$4,DK$2,Entry!$A$5:$EP$5,DK$1) / SUMIFS(Entry!$C$6:$EP$6,Entry!$C$4:$EP$4,DK$2,Entry!$C$5:$EP$5,DK$1))</f>
        <v/>
      </c>
      <c r="DL29" s="222" t="str">
        <f aca="false">IF(OR($B29="",DL$2=""),"",SUMIFS(INDEX(Tbl_Marks,MATCH($B29,Tbl_Student_Names,0),),Entry!$A$4:$EP$4,DL$2,Entry!$A$5:$EP$5,DL$1) / SUMIFS(Entry!$C$6:$EP$6,Entry!$C$4:$EP$4,DL$2,Entry!$C$5:$EP$5,DL$1))</f>
        <v/>
      </c>
      <c r="DM29" s="222" t="str">
        <f aca="false">IF(OR($B29="",DM$2=""),"",SUMIFS(INDEX(Tbl_Marks,MATCH($B29,Tbl_Student_Names,0),),Entry!$A$4:$EP$4,DM$2,Entry!$A$5:$EP$5,DM$1) / SUMIFS(Entry!$C$6:$EP$6,Entry!$C$4:$EP$4,DM$2,Entry!$C$5:$EP$5,DM$1))</f>
        <v/>
      </c>
      <c r="DN29" s="222" t="str">
        <f aca="false">IF(OR($B29="",DN$2=""),"",SUMIFS(INDEX(Tbl_Marks,MATCH($B29,Tbl_Student_Names,0),),Entry!$A$4:$EP$4,DN$2,Entry!$A$5:$EP$5,DN$1) / SUMIFS(Entry!$C$6:$EP$6,Entry!$C$4:$EP$4,DN$2,Entry!$C$5:$EP$5,DN$1))</f>
        <v/>
      </c>
      <c r="DO29" s="222" t="str">
        <f aca="false">IF(OR($B29="",DO$2=""),"",SUMIFS(INDEX(Tbl_Marks,MATCH($B29,Tbl_Student_Names,0),),Entry!$A$4:$EP$4,DO$2,Entry!$A$5:$EP$5,DO$1) / SUMIFS(Entry!$C$6:$EP$6,Entry!$C$4:$EP$4,DO$2,Entry!$C$5:$EP$5,DO$1))</f>
        <v/>
      </c>
      <c r="DP29" s="222" t="str">
        <f aca="false">IF(OR($B29="",DP$2=""),"",SUMIFS(INDEX(Tbl_Marks,MATCH($B29,Tbl_Student_Names,0),),Entry!$A$4:$EP$4,DP$2,Entry!$A$5:$EP$5,DP$1) / SUMIFS(Entry!$C$6:$EP$6,Entry!$C$4:$EP$4,DP$2,Entry!$C$5:$EP$5,DP$1))</f>
        <v/>
      </c>
      <c r="DQ29" s="222" t="str">
        <f aca="false">IF(OR($B29="",DQ$2=""),"",SUMIFS(INDEX(Tbl_Marks,MATCH($B29,Tbl_Student_Names,0),),Entry!$A$4:$EP$4,DQ$2,Entry!$A$5:$EP$5,DQ$1) / SUMIFS(Entry!$C$6:$EP$6,Entry!$C$4:$EP$4,DQ$2,Entry!$C$5:$EP$5,DQ$1))</f>
        <v/>
      </c>
      <c r="DR29" s="222" t="str">
        <f aca="false">IF(OR($B29="",DR$2=""),"",SUMIFS(INDEX(Tbl_Marks,MATCH($B29,Tbl_Student_Names,0),),Entry!$A$4:$EP$4,DR$2,Entry!$A$5:$EP$5,DR$1) / SUMIFS(Entry!$C$6:$EP$6,Entry!$C$4:$EP$4,DR$2,Entry!$C$5:$EP$5,DR$1))</f>
        <v/>
      </c>
      <c r="DS29" s="222" t="str">
        <f aca="false">IF(OR($B29="",DS$2=""),"",SUMIFS(INDEX(Tbl_Marks,MATCH($B29,Tbl_Student_Names,0),),Entry!$A$4:$EP$4,DS$2,Entry!$A$5:$EP$5,DS$1) / SUMIFS(Entry!$C$6:$EP$6,Entry!$C$4:$EP$4,DS$2,Entry!$C$5:$EP$5,DS$1))</f>
        <v/>
      </c>
      <c r="DT29" s="222" t="str">
        <f aca="false">IF(OR($B29="",DT$2=""),"",SUMIFS(INDEX(Tbl_Marks,MATCH($B29,Tbl_Student_Names,0),),Entry!$A$4:$EP$4,DT$2,Entry!$A$5:$EP$5,DT$1) / SUMIFS(Entry!$C$6:$EP$6,Entry!$C$4:$EP$4,DT$2,Entry!$C$5:$EP$5,DT$1))</f>
        <v/>
      </c>
      <c r="DU29" s="222" t="str">
        <f aca="false">IF(OR($B29="",DU$2=""),"",SUMIFS(INDEX(Tbl_Marks,MATCH($B29,Tbl_Student_Names,0),),Entry!$A$4:$EP$4,DU$2,Entry!$A$5:$EP$5,DU$1) / SUMIFS(Entry!$C$6:$EP$6,Entry!$C$4:$EP$4,DU$2,Entry!$C$5:$EP$5,DU$1))</f>
        <v/>
      </c>
      <c r="DV29" s="222" t="str">
        <f aca="false">IF(OR($B29="",DV$2=""),"",SUMIFS(INDEX(Tbl_Marks,MATCH($B29,Tbl_Student_Names,0),),Entry!$A$4:$EP$4,DV$2,Entry!$A$5:$EP$5,DV$1) / SUMIFS(Entry!$C$6:$EP$6,Entry!$C$4:$EP$4,DV$2,Entry!$C$5:$EP$5,DV$1))</f>
        <v/>
      </c>
      <c r="DW29" s="222" t="str">
        <f aca="false">IF(OR($B29="",DW$2=""),"",SUMIFS(INDEX(Tbl_Marks,MATCH($B29,Tbl_Student_Names,0),),Entry!$A$4:$EP$4,DW$2,Entry!$A$5:$EP$5,DW$1) / SUMIFS(Entry!$C$6:$EP$6,Entry!$C$4:$EP$4,DW$2,Entry!$C$5:$EP$5,DW$1))</f>
        <v/>
      </c>
      <c r="DX29" s="222" t="str">
        <f aca="false">IF(OR($B29="",DX$2=""),"",SUMIFS(INDEX(Tbl_Marks,MATCH($B29,Tbl_Student_Names,0),),Entry!$A$4:$EP$4,DX$2,Entry!$A$5:$EP$5,DX$1) / SUMIFS(Entry!$C$6:$EP$6,Entry!$C$4:$EP$4,DX$2,Entry!$C$5:$EP$5,DX$1))</f>
        <v/>
      </c>
      <c r="DY29" s="222" t="str">
        <f aca="false">IF(OR($B29="",DY$2=""),"",SUMIFS(INDEX(Tbl_Marks,MATCH($B29,Tbl_Student_Names,0),),Entry!$A$4:$EP$4,DY$2,Entry!$A$5:$EP$5,DY$1) / SUMIFS(Entry!$C$6:$EP$6,Entry!$C$4:$EP$4,DY$2,Entry!$C$5:$EP$5,DY$1))</f>
        <v/>
      </c>
      <c r="DZ29" s="222" t="str">
        <f aca="false">IF(OR($B29="",DZ$2=""),"",SUMIFS(INDEX(Tbl_Marks,MATCH($B29,Tbl_Student_Names,0),),Entry!$A$4:$EP$4,DZ$2,Entry!$A$5:$EP$5,DZ$1) / SUMIFS(Entry!$C$6:$EP$6,Entry!$C$4:$EP$4,DZ$2,Entry!$C$5:$EP$5,DZ$1))</f>
        <v/>
      </c>
      <c r="EA29" s="222" t="str">
        <f aca="false">IF(OR($B29="",EA$2=""),"",SUMIFS(INDEX(Tbl_Marks,MATCH($B29,Tbl_Student_Names,0),),Entry!$A$4:$EP$4,EA$2,Entry!$A$5:$EP$5,EA$1) / SUMIFS(Entry!$C$6:$EP$6,Entry!$C$4:$EP$4,EA$2,Entry!$C$5:$EP$5,EA$1))</f>
        <v/>
      </c>
      <c r="EB29" s="222" t="str">
        <f aca="false">IF(OR($B29="",EB$2=""),"",SUMIFS(INDEX(Tbl_Marks,MATCH($B29,Tbl_Student_Names,0),),Entry!$A$4:$EP$4,EB$2,Entry!$A$5:$EP$5,EB$1) / SUMIFS(Entry!$C$6:$EP$6,Entry!$C$4:$EP$4,EB$2,Entry!$C$5:$EP$5,EB$1))</f>
        <v/>
      </c>
      <c r="EC29" s="222" t="str">
        <f aca="false">IF(OR($B29="",EC$2=""),"",SUMIFS(INDEX(Tbl_Marks,MATCH($B29,Tbl_Student_Names,0),),Entry!$A$4:$EP$4,EC$2,Entry!$A$5:$EP$5,EC$1) / SUMIFS(Entry!$C$6:$EP$6,Entry!$C$4:$EP$4,EC$2,Entry!$C$5:$EP$5,EC$1))</f>
        <v/>
      </c>
      <c r="ED29" s="222" t="str">
        <f aca="false">IF(OR($B29="",ED$2=""),"",SUMIFS(INDEX(Tbl_Marks,MATCH($B29,Tbl_Student_Names,0),),Entry!$A$4:$EP$4,ED$2,Entry!$A$5:$EP$5,ED$1) / SUMIFS(Entry!$C$6:$EP$6,Entry!$C$4:$EP$4,ED$2,Entry!$C$5:$EP$5,ED$1))</f>
        <v/>
      </c>
      <c r="EE29" s="222" t="str">
        <f aca="false">IF(OR($B29="",EE$2=""),"",SUMIFS(INDEX(Tbl_Marks,MATCH($B29,Tbl_Student_Names,0),),Entry!$A$4:$EP$4,EE$2,Entry!$A$5:$EP$5,EE$1) / SUMIFS(Entry!$C$6:$EP$6,Entry!$C$4:$EP$4,EE$2,Entry!$C$5:$EP$5,EE$1))</f>
        <v/>
      </c>
      <c r="EF29" s="222" t="str">
        <f aca="false">IF(OR($B29="",EF$2=""),"",SUMIFS(INDEX(Tbl_Marks,MATCH($B29,Tbl_Student_Names,0),),Entry!$A$4:$EP$4,EF$2,Entry!$A$5:$EP$5,EF$1) / SUMIFS(Entry!$C$6:$EP$6,Entry!$C$4:$EP$4,EF$2,Entry!$C$5:$EP$5,EF$1))</f>
        <v/>
      </c>
      <c r="EG29" s="222" t="str">
        <f aca="false">IF(OR($B29="",EG$2=""),"",SUMIFS(INDEX(Tbl_Marks,MATCH($B29,Tbl_Student_Names,0),),Entry!$A$4:$EP$4,EG$2,Entry!$A$5:$EP$5,EG$1) / SUMIFS(Entry!$C$6:$EP$6,Entry!$C$4:$EP$4,EG$2,Entry!$C$5:$EP$5,EG$1))</f>
        <v/>
      </c>
      <c r="EH29" s="222" t="str">
        <f aca="false">IF(OR($B29="",EH$2=""),"",SUMIFS(INDEX(Tbl_Marks,MATCH($B29,Tbl_Student_Names,0),),Entry!$A$4:$EP$4,EH$2,Entry!$A$5:$EP$5,EH$1) / SUMIFS(Entry!$C$6:$EP$6,Entry!$C$4:$EP$4,EH$2,Entry!$C$5:$EP$5,EH$1))</f>
        <v/>
      </c>
      <c r="EI29" s="222" t="str">
        <f aca="false">IF(OR($B29="",EI$2=""),"",SUMIFS(INDEX(Tbl_Marks,MATCH($B29,Tbl_Student_Names,0),),Entry!$A$4:$EP$4,EI$2,Entry!$A$5:$EP$5,EI$1) / SUMIFS(Entry!$C$6:$EP$6,Entry!$C$4:$EP$4,EI$2,Entry!$C$5:$EP$5,EI$1))</f>
        <v/>
      </c>
      <c r="EJ29" s="222" t="str">
        <f aca="false">IF(OR($B29="",EJ$2=""),"",SUMIFS(INDEX(Tbl_Marks,MATCH($B29,Tbl_Student_Names,0),),Entry!$A$4:$EP$4,EJ$2,Entry!$A$5:$EP$5,EJ$1) / SUMIFS(Entry!$C$6:$EP$6,Entry!$C$4:$EP$4,EJ$2,Entry!$C$5:$EP$5,EJ$1))</f>
        <v/>
      </c>
      <c r="EK29" s="222" t="str">
        <f aca="false">IF(OR($B29="",EK$2=""),"",SUMIFS(INDEX(Tbl_Marks,MATCH($B29,Tbl_Student_Names,0),),Entry!$A$4:$EP$4,EK$2,Entry!$A$5:$EP$5,EK$1) / SUMIFS(Entry!$C$6:$EP$6,Entry!$C$4:$EP$4,EK$2,Entry!$C$5:$EP$5,EK$1))</f>
        <v/>
      </c>
      <c r="EL29" s="222" t="str">
        <f aca="false">IF(OR($B29="",EL$2=""),"",SUMIFS(INDEX(Tbl_Marks,MATCH($B29,Tbl_Student_Names,0),),Entry!$A$4:$EP$4,EL$2,Entry!$A$5:$EP$5,EL$1) / SUMIFS(Entry!$C$6:$EP$6,Entry!$C$4:$EP$4,EL$2,Entry!$C$5:$EP$5,EL$1))</f>
        <v/>
      </c>
      <c r="EM29" s="222" t="str">
        <f aca="false">IF(OR($B29="",EM$2=""),"",SUMIFS(INDEX(Tbl_Marks,MATCH($B29,Tbl_Student_Names,0),),Entry!$A$4:$EP$4,EM$2,Entry!$A$5:$EP$5,EM$1) / SUMIFS(Entry!$C$6:$EP$6,Entry!$C$4:$EP$4,EM$2,Entry!$C$5:$EP$5,EM$1))</f>
        <v/>
      </c>
      <c r="EN29" s="222" t="str">
        <f aca="false">IF(OR($B29="",EN$2=""),"",SUMIFS(INDEX(Tbl_Marks,MATCH($B29,Tbl_Student_Names,0),),Entry!$A$4:$EP$4,EN$2,Entry!$A$5:$EP$5,EN$1) / SUMIFS(Entry!$C$6:$EP$6,Entry!$C$4:$EP$4,EN$2,Entry!$C$5:$EP$5,EN$1))</f>
        <v/>
      </c>
      <c r="EO29" s="222" t="str">
        <f aca="false">IF(OR($B29="",EO$2=""),"",SUMIFS(INDEX(Tbl_Marks,MATCH($B29,Tbl_Student_Names,0),),Entry!$A$4:$EP$4,EO$2,Entry!$A$5:$EP$5,EO$1) / SUMIFS(Entry!$C$6:$EP$6,Entry!$C$4:$EP$4,EO$2,Entry!$C$5:$EP$5,EO$1))</f>
        <v/>
      </c>
      <c r="EP29" s="222" t="str">
        <f aca="false">IF(OR($B29="",EP$2=""),"",SUMIFS(INDEX(Tbl_Marks,MATCH($B29,Tbl_Student_Names,0),),Entry!$A$4:$EP$4,EP$2,Entry!$A$5:$EP$5,EP$1) / SUMIFS(Entry!$C$6:$EP$6,Entry!$C$4:$EP$4,EP$2,Entry!$C$5:$EP$5,EP$1))</f>
        <v/>
      </c>
      <c r="EQ29" s="222" t="str">
        <f aca="false">IF(OR($B29="",EQ$2=""),"",SUMIFS(INDEX(Tbl_Marks,MATCH($B29,Tbl_Student_Names,0),),Entry!$A$4:$EP$4,EQ$2,Entry!$A$5:$EP$5,EQ$1) / SUMIFS(Entry!$C$6:$EP$6,Entry!$C$4:$EP$4,EQ$2,Entry!$C$5:$EP$5,EQ$1))</f>
        <v/>
      </c>
      <c r="ER29" s="222" t="str">
        <f aca="false">IF(OR($B29="",ER$2=""),"",SUMIFS(INDEX(Tbl_Marks,MATCH($B29,Tbl_Student_Names,0),),Entry!$A$4:$EP$4,ER$2,Entry!$A$5:$EP$5,ER$1) / SUMIFS(Entry!$C$6:$EP$6,Entry!$C$4:$EP$4,ER$2,Entry!$C$5:$EP$5,ER$1))</f>
        <v/>
      </c>
      <c r="ES29" s="222" t="str">
        <f aca="false">IF(OR($B29="",ES$2=""),"",SUMIFS(INDEX(Tbl_Marks,MATCH($B29,Tbl_Student_Names,0),),Entry!$A$4:$EP$4,ES$2,Entry!$A$5:$EP$5,ES$1) / SUMIFS(Entry!$C$6:$EP$6,Entry!$C$4:$EP$4,ES$2,Entry!$C$5:$EP$5,ES$1))</f>
        <v/>
      </c>
      <c r="ET29" s="222" t="str">
        <f aca="false">IF(OR($B29="",ET$2=""),"",SUMIFS(INDEX(Tbl_Marks,MATCH($B29,Tbl_Student_Names,0),),Entry!$A$4:$EP$4,ET$2,Entry!$A$5:$EP$5,ET$1) / SUMIFS(Entry!$C$6:$EP$6,Entry!$C$4:$EP$4,ET$2,Entry!$C$5:$EP$5,ET$1))</f>
        <v/>
      </c>
      <c r="EU29" s="222" t="str">
        <f aca="false">IF(OR($B29="",EU$2=""),"",SUMIFS(INDEX(Tbl_Marks,MATCH($B29,Tbl_Student_Names,0),),Entry!$A$4:$EP$4,EU$2,Entry!$A$5:$EP$5,EU$1) / SUMIFS(Entry!$C$6:$EP$6,Entry!$C$4:$EP$4,EU$2,Entry!$C$5:$EP$5,EU$1))</f>
        <v/>
      </c>
      <c r="EV29" s="222" t="str">
        <f aca="false">IF(OR($B29="",EV$2=""),"",SUMIFS(INDEX(Tbl_Marks,MATCH($B29,Tbl_Student_Names,0),),Entry!$A$4:$EP$4,EV$2,Entry!$A$5:$EP$5,EV$1) / SUMIFS(Entry!$C$6:$EP$6,Entry!$C$4:$EP$4,EV$2,Entry!$C$5:$EP$5,EV$1))</f>
        <v/>
      </c>
      <c r="EW29" s="222" t="str">
        <f aca="false">IF(OR($B29="",EW$2=""),"",SUMIFS(INDEX(Tbl_Marks,MATCH($B29,Tbl_Student_Names,0),),Entry!$A$4:$EP$4,EW$2,Entry!$A$5:$EP$5,EW$1) / SUMIFS(Entry!$C$6:$EP$6,Entry!$C$4:$EP$4,EW$2,Entry!$C$5:$EP$5,EW$1))</f>
        <v/>
      </c>
      <c r="EX29" s="222" t="str">
        <f aca="false">IF(OR($B29="",EX$2=""),"",SUMIFS(INDEX(Tbl_Marks,MATCH($B29,Tbl_Student_Names,0),),Entry!$A$4:$EP$4,EX$2,Entry!$A$5:$EP$5,EX$1) / SUMIFS(Entry!$C$6:$EP$6,Entry!$C$4:$EP$4,EX$2,Entry!$C$5:$EP$5,EX$1))</f>
        <v/>
      </c>
      <c r="EY29" s="222" t="str">
        <f aca="false">IF(OR($B29="",EY$2=""),"",SUMIFS(INDEX(Tbl_Marks,MATCH($B29,Tbl_Student_Names,0),),Entry!$A$4:$EP$4,EY$2,Entry!$A$5:$EP$5,EY$1) / SUMIFS(Entry!$C$6:$EP$6,Entry!$C$4:$EP$4,EY$2,Entry!$C$5:$EP$5,EY$1))</f>
        <v/>
      </c>
      <c r="EZ29" s="222" t="str">
        <f aca="false">IF(OR($B29="",EZ$2=""),"",SUMIFS(INDEX(Tbl_Marks,MATCH($B29,Tbl_Student_Names,0),),Entry!$A$4:$EP$4,EZ$2,Entry!$A$5:$EP$5,EZ$1) / SUMIFS(Entry!$C$6:$EP$6,Entry!$C$4:$EP$4,EZ$2,Entry!$C$5:$EP$5,EZ$1))</f>
        <v/>
      </c>
      <c r="FA29" s="222" t="str">
        <f aca="false">IF(OR($B29="",FA$2=""),"",SUMIFS(INDEX(Tbl_Marks,MATCH($B29,Tbl_Student_Names,0),),Entry!$A$4:$EP$4,FA$2,Entry!$A$5:$EP$5,FA$1) / SUMIFS(Entry!$C$6:$EP$6,Entry!$C$4:$EP$4,FA$2,Entry!$C$5:$EP$5,FA$1))</f>
        <v/>
      </c>
      <c r="FB29" s="222" t="str">
        <f aca="false">IF(OR($B29="",FB$2=""),"",SUMIFS(INDEX(Tbl_Marks,MATCH($B29,Tbl_Student_Names,0),),Entry!$A$4:$EP$4,FB$2,Entry!$A$5:$EP$5,FB$1) / SUMIFS(Entry!$C$6:$EP$6,Entry!$C$4:$EP$4,FB$2,Entry!$C$5:$EP$5,FB$1))</f>
        <v/>
      </c>
      <c r="FC29" s="222" t="str">
        <f aca="false">IF(OR($B29="",FC$2=""),"",SUMIFS(INDEX(Tbl_Marks,MATCH($B29,Tbl_Student_Names,0),),Entry!$A$4:$EP$4,FC$2,Entry!$A$5:$EP$5,FC$1) / SUMIFS(Entry!$C$6:$EP$6,Entry!$C$4:$EP$4,FC$2,Entry!$C$5:$EP$5,FC$1))</f>
        <v/>
      </c>
      <c r="FD29" s="222" t="str">
        <f aca="false">IF(OR($B29="",FD$2=""),"",SUMIFS(INDEX(Tbl_Marks,MATCH($B29,Tbl_Student_Names,0),),Entry!$A$4:$EP$4,FD$2,Entry!$A$5:$EP$5,FD$1) / SUMIFS(Entry!$C$6:$EP$6,Entry!$C$4:$EP$4,FD$2,Entry!$C$5:$EP$5,FD$1))</f>
        <v/>
      </c>
      <c r="FE29" s="222" t="str">
        <f aca="false">IF(OR($B29="",FE$2=""),"",SUMIFS(INDEX(Tbl_Marks,MATCH($B29,Tbl_Student_Names,0),),Entry!$A$4:$EP$4,FE$2,Entry!$A$5:$EP$5,FE$1) / SUMIFS(Entry!$C$6:$EP$6,Entry!$C$4:$EP$4,FE$2,Entry!$C$5:$EP$5,FE$1))</f>
        <v/>
      </c>
      <c r="FF29" s="222" t="str">
        <f aca="false">IF(OR($B29="",FF$2=""),"",SUMIFS(INDEX(Tbl_Marks,MATCH($B29,Tbl_Student_Names,0),),Entry!$A$4:$EP$4,FF$2,Entry!$A$5:$EP$5,FF$1) / SUMIFS(Entry!$C$6:$EP$6,Entry!$C$4:$EP$4,FF$2,Entry!$C$5:$EP$5,FF$1))</f>
        <v/>
      </c>
      <c r="FG29" s="222" t="str">
        <f aca="false">IF(OR($B29="",FG$2=""),"",SUMIFS(INDEX(Tbl_Marks,MATCH($B29,Tbl_Student_Names,0),),Entry!$A$4:$EP$4,FG$2,Entry!$A$5:$EP$5,FG$1) / SUMIFS(Entry!$C$6:$EP$6,Entry!$C$4:$EP$4,FG$2,Entry!$C$5:$EP$5,FG$1))</f>
        <v/>
      </c>
      <c r="FH29" s="222" t="str">
        <f aca="false">IF(OR($B29="",FH$2=""),"",SUMIFS(INDEX(Tbl_Marks,MATCH($B29,Tbl_Student_Names,0),),Entry!$A$4:$EP$4,FH$2,Entry!$A$5:$EP$5,FH$1) / SUMIFS(Entry!$C$6:$EP$6,Entry!$C$4:$EP$4,FH$2,Entry!$C$5:$EP$5,FH$1))</f>
        <v/>
      </c>
      <c r="FI29" s="222" t="str">
        <f aca="false">IF(OR($B29="",FI$2=""),"",SUMIFS(INDEX(Tbl_Marks,MATCH($B29,Tbl_Student_Names,0),),Entry!$A$4:$EP$4,FI$2,Entry!$A$5:$EP$5,FI$1) / SUMIFS(Entry!$C$6:$EP$6,Entry!$C$4:$EP$4,FI$2,Entry!$C$5:$EP$5,FI$1))</f>
        <v/>
      </c>
      <c r="FJ29" s="222" t="str">
        <f aca="false">IF(OR($B29="",FJ$2=""),"",SUMIFS(INDEX(Tbl_Marks,MATCH($B29,Tbl_Student_Names,0),),Entry!$A$4:$EP$4,FJ$2,Entry!$A$5:$EP$5,FJ$1) / SUMIFS(Entry!$C$6:$EP$6,Entry!$C$4:$EP$4,FJ$2,Entry!$C$5:$EP$5,FJ$1))</f>
        <v/>
      </c>
      <c r="FK29" s="222" t="str">
        <f aca="false">IF(OR($B29="",FK$2=""),"",SUMIFS(INDEX(Tbl_Marks,MATCH($B29,Tbl_Student_Names,0),),Entry!$A$4:$EP$4,FK$2,Entry!$A$5:$EP$5,FK$1) / SUMIFS(Entry!$C$6:$EP$6,Entry!$C$4:$EP$4,FK$2,Entry!$C$5:$EP$5,FK$1))</f>
        <v/>
      </c>
      <c r="FL29" s="222" t="str">
        <f aca="false">IF(OR($B29="",FL$2=""),"",SUMIFS(INDEX(Tbl_Marks,MATCH($B29,Tbl_Student_Names,0),),Entry!$A$4:$EP$4,FL$2,Entry!$A$5:$EP$5,FL$1) / SUMIFS(Entry!$C$6:$EP$6,Entry!$C$4:$EP$4,FL$2,Entry!$C$5:$EP$5,FL$1))</f>
        <v/>
      </c>
      <c r="FM29" s="222" t="str">
        <f aca="false">IF(OR($B29="",FM$2=""),"",SUMIFS(INDEX(Tbl_Marks,MATCH($B29,Tbl_Student_Names,0),),Entry!$A$4:$EP$4,FM$2,Entry!$A$5:$EP$5,FM$1) / SUMIFS(Entry!$C$6:$EP$6,Entry!$C$4:$EP$4,FM$2,Entry!$C$5:$EP$5,FM$1))</f>
        <v/>
      </c>
      <c r="FN29" s="222" t="str">
        <f aca="false">IF(OR($B29="",FN$2=""),"",SUMIFS(INDEX(Tbl_Marks,MATCH($B29,Tbl_Student_Names,0),),Entry!$A$4:$EP$4,FN$2,Entry!$A$5:$EP$5,FN$1) / SUMIFS(Entry!$C$6:$EP$6,Entry!$C$4:$EP$4,FN$2,Entry!$C$5:$EP$5,FN$1))</f>
        <v/>
      </c>
      <c r="FO29" s="222" t="str">
        <f aca="false">IF(OR($B29="",FO$2=""),"",SUMIFS(INDEX(Tbl_Marks,MATCH($B29,Tbl_Student_Names,0),),Entry!$A$4:$EP$4,FO$2,Entry!$A$5:$EP$5,FO$1) / SUMIFS(Entry!$C$6:$EP$6,Entry!$C$4:$EP$4,FO$2,Entry!$C$5:$EP$5,FO$1))</f>
        <v/>
      </c>
      <c r="FP29" s="222" t="str">
        <f aca="false">IF(OR($B29="",FP$2=""),"",SUMIFS(INDEX(Tbl_Marks,MATCH($B29,Tbl_Student_Names,0),),Entry!$A$4:$EP$4,FP$2,Entry!$A$5:$EP$5,FP$1) / SUMIFS(Entry!$C$6:$EP$6,Entry!$C$4:$EP$4,FP$2,Entry!$C$5:$EP$5,FP$1))</f>
        <v/>
      </c>
      <c r="FQ29" s="222" t="str">
        <f aca="false">IF(OR($B29="",FQ$2=""),"",SUMIFS(INDEX(Tbl_Marks,MATCH($B29,Tbl_Student_Names,0),),Entry!$A$4:$EP$4,FQ$2,Entry!$A$5:$EP$5,FQ$1) / SUMIFS(Entry!$C$6:$EP$6,Entry!$C$4:$EP$4,FQ$2,Entry!$C$5:$EP$5,FQ$1))</f>
        <v/>
      </c>
      <c r="FR29" s="222" t="str">
        <f aca="false">IF(OR($B29="",FR$2=""),"",SUMIFS(INDEX(Tbl_Marks,MATCH($B29,Tbl_Student_Names,0),),Entry!$A$4:$EP$4,FR$2,Entry!$A$5:$EP$5,FR$1) / SUMIFS(Entry!$C$6:$EP$6,Entry!$C$4:$EP$4,FR$2,Entry!$C$5:$EP$5,FR$1))</f>
        <v/>
      </c>
      <c r="FS29" s="222" t="str">
        <f aca="false">IF(OR($B29="",FS$2=""),"",SUMIFS(INDEX(Tbl_Marks,MATCH($B29,Tbl_Student_Names,0),),Entry!$A$4:$EP$4,FS$2,Entry!$A$5:$EP$5,FS$1) / SUMIFS(Entry!$C$6:$EP$6,Entry!$C$4:$EP$4,FS$2,Entry!$C$5:$EP$5,FS$1))</f>
        <v/>
      </c>
      <c r="FT29" s="222" t="str">
        <f aca="false">IF(OR($B29="",FT$2=""),"",SUMIFS(INDEX(Tbl_Marks,MATCH($B29,Tbl_Student_Names,0),),Entry!$A$4:$EP$4,FT$2,Entry!$A$5:$EP$5,FT$1) / SUMIFS(Entry!$C$6:$EP$6,Entry!$C$4:$EP$4,FT$2,Entry!$C$5:$EP$5,FT$1))</f>
        <v/>
      </c>
      <c r="FU29" s="222" t="str">
        <f aca="false">IF(OR($B29="",FU$2=""),"",SUMIFS(INDEX(Tbl_Marks,MATCH($B29,Tbl_Student_Names,0),),Entry!$A$4:$EP$4,FU$2,Entry!$A$5:$EP$5,FU$1) / SUMIFS(Entry!$C$6:$EP$6,Entry!$C$4:$EP$4,FU$2,Entry!$C$5:$EP$5,FU$1))</f>
        <v/>
      </c>
      <c r="FV29" s="222" t="str">
        <f aca="false">IF(OR($B29="",FV$2=""),"",SUMIFS(INDEX(Tbl_Marks,MATCH($B29,Tbl_Student_Names,0),),Entry!$A$4:$EP$4,FV$2,Entry!$A$5:$EP$5,FV$1) / SUMIFS(Entry!$C$6:$EP$6,Entry!$C$4:$EP$4,FV$2,Entry!$C$5:$EP$5,FV$1))</f>
        <v/>
      </c>
      <c r="FW29" s="222" t="str">
        <f aca="false">IF(OR($B29="",FW$2=""),"",SUMIFS(INDEX(Tbl_Marks,MATCH($B29,Tbl_Student_Names,0),),Entry!$A$4:$EP$4,FW$2,Entry!$A$5:$EP$5,FW$1) / SUMIFS(Entry!$C$6:$EP$6,Entry!$C$4:$EP$4,FW$2,Entry!$C$5:$EP$5,FW$1))</f>
        <v/>
      </c>
      <c r="FX29" s="222" t="str">
        <f aca="false">IF(OR($B29="",FX$2=""),"",SUMIFS(INDEX(Tbl_Marks,MATCH($B29,Tbl_Student_Names,0),),Entry!$A$4:$EP$4,FX$2,Entry!$A$5:$EP$5,FX$1) / SUMIFS(Entry!$C$6:$EP$6,Entry!$C$4:$EP$4,FX$2,Entry!$C$5:$EP$5,FX$1))</f>
        <v/>
      </c>
      <c r="FY29" s="222" t="str">
        <f aca="false">IF(OR($B29="",FY$2=""),"",SUMIFS(INDEX(Tbl_Marks,MATCH($B29,Tbl_Student_Names,0),),Entry!$A$4:$EP$4,FY$2,Entry!$A$5:$EP$5,FY$1) / SUMIFS(Entry!$C$6:$EP$6,Entry!$C$4:$EP$4,FY$2,Entry!$C$5:$EP$5,FY$1))</f>
        <v/>
      </c>
      <c r="FZ29" s="222" t="str">
        <f aca="false">IF(OR($B29="",FZ$2=""),"",SUMIFS(INDEX(Tbl_Marks,MATCH($B29,Tbl_Student_Names,0),),Entry!$A$4:$EP$4,FZ$2,Entry!$A$5:$EP$5,FZ$1) / SUMIFS(Entry!$C$6:$EP$6,Entry!$C$4:$EP$4,FZ$2,Entry!$C$5:$EP$5,FZ$1))</f>
        <v/>
      </c>
      <c r="GA29" s="222" t="str">
        <f aca="false">IF(OR($B29="",GA$2=""),"",SUMIFS(INDEX(Tbl_Marks,MATCH($B29,Tbl_Student_Names,0),),Entry!$A$4:$EP$4,GA$2,Entry!$A$5:$EP$5,GA$1) / SUMIFS(Entry!$C$6:$EP$6,Entry!$C$4:$EP$4,GA$2,Entry!$C$5:$EP$5,GA$1))</f>
        <v/>
      </c>
      <c r="GB29" s="222" t="str">
        <f aca="false">IF(OR($B29="",GB$2=""),"",SUMIFS(INDEX(Tbl_Marks,MATCH($B29,Tbl_Student_Names,0),),Entry!$A$4:$EP$4,GB$2,Entry!$A$5:$EP$5,GB$1) / SUMIFS(Entry!$C$6:$EP$6,Entry!$C$4:$EP$4,GB$2,Entry!$C$5:$EP$5,GB$1))</f>
        <v/>
      </c>
      <c r="GC29" s="222" t="str">
        <f aca="false">IF(OR($B29="",GC$2=""),"",SUMIFS(INDEX(Tbl_Marks,MATCH($B29,Tbl_Student_Names,0),),Entry!$A$4:$EP$4,GC$2,Entry!$A$5:$EP$5,GC$1) / SUMIFS(Entry!$C$6:$EP$6,Entry!$C$4:$EP$4,GC$2,Entry!$C$5:$EP$5,GC$1))</f>
        <v/>
      </c>
      <c r="GD29" s="222" t="str">
        <f aca="false">IF(OR($B29="",GD$2=""),"",SUMIFS(INDEX(Tbl_Marks,MATCH($B29,Tbl_Student_Names,0),),Entry!$A$4:$EP$4,GD$2,Entry!$A$5:$EP$5,GD$1) / SUMIFS(Entry!$C$6:$EP$6,Entry!$C$4:$EP$4,GD$2,Entry!$C$5:$EP$5,GD$1))</f>
        <v/>
      </c>
      <c r="GE29" s="222" t="str">
        <f aca="false">IF(OR($B29="",GE$2=""),"",SUMIFS(INDEX(Tbl_Marks,MATCH($B29,Tbl_Student_Names,0),),Entry!$A$4:$EP$4,GE$2,Entry!$A$5:$EP$5,GE$1) / SUMIFS(Entry!$C$6:$EP$6,Entry!$C$4:$EP$4,GE$2,Entry!$C$5:$EP$5,GE$1))</f>
        <v/>
      </c>
      <c r="GF29" s="222" t="str">
        <f aca="false">IF(OR($B29="",GF$2=""),"",SUMIFS(INDEX(Tbl_Marks,MATCH($B29,Tbl_Student_Names,0),),Entry!$A$4:$EP$4,GF$2,Entry!$A$5:$EP$5,GF$1) / SUMIFS(Entry!$C$6:$EP$6,Entry!$C$4:$EP$4,GF$2,Entry!$C$5:$EP$5,GF$1))</f>
        <v/>
      </c>
      <c r="GG29" s="222" t="str">
        <f aca="false">IF(OR($B29="",GG$2=""),"",SUMIFS(INDEX(Tbl_Marks,MATCH($B29,Tbl_Student_Names,0),),Entry!$A$4:$EP$4,GG$2,Entry!$A$5:$EP$5,GG$1) / SUMIFS(Entry!$C$6:$EP$6,Entry!$C$4:$EP$4,GG$2,Entry!$C$5:$EP$5,GG$1))</f>
        <v/>
      </c>
      <c r="GH29" s="222" t="str">
        <f aca="false">IF(OR($B29="",GH$2=""),"",SUMIFS(INDEX(Tbl_Marks,MATCH($B29,Tbl_Student_Names,0),),Entry!$A$4:$EP$4,GH$2,Entry!$A$5:$EP$5,GH$1) / SUMIFS(Entry!$C$6:$EP$6,Entry!$C$4:$EP$4,GH$2,Entry!$C$5:$EP$5,GH$1))</f>
        <v/>
      </c>
      <c r="GI29" s="222" t="str">
        <f aca="false">IF(OR($B29="",GI$2=""),"",SUMIFS(INDEX(Tbl_Marks,MATCH($B29,Tbl_Student_Names,0),),Entry!$A$4:$EP$4,GI$2,Entry!$A$5:$EP$5,GI$1) / SUMIFS(Entry!$C$6:$EP$6,Entry!$C$4:$EP$4,GI$2,Entry!$C$5:$EP$5,GI$1))</f>
        <v/>
      </c>
      <c r="GJ29" s="222" t="str">
        <f aca="false">IF(OR($B29="",GJ$2=""),"",SUMIFS(INDEX(Tbl_Marks,MATCH($B29,Tbl_Student_Names,0),),Entry!$A$4:$EP$4,GJ$2,Entry!$A$5:$EP$5,GJ$1) / SUMIFS(Entry!$C$6:$EP$6,Entry!$C$4:$EP$4,GJ$2,Entry!$C$5:$EP$5,GJ$1))</f>
        <v/>
      </c>
      <c r="GK29" s="222" t="str">
        <f aca="false">IF(OR($B29="",GK$2=""),"",SUMIFS(INDEX(Tbl_Marks,MATCH($B29,Tbl_Student_Names,0),),Entry!$A$4:$EP$4,GK$2,Entry!$A$5:$EP$5,GK$1) / SUMIFS(Entry!$C$6:$EP$6,Entry!$C$4:$EP$4,GK$2,Entry!$C$5:$EP$5,GK$1))</f>
        <v/>
      </c>
      <c r="GL29" s="222" t="str">
        <f aca="false">IF(OR($B29="",GL$2=""),"",SUMIFS(INDEX(Tbl_Marks,MATCH($B29,Tbl_Student_Names,0),),Entry!$A$4:$EP$4,GL$2,Entry!$A$5:$EP$5,GL$1) / SUMIFS(Entry!$C$6:$EP$6,Entry!$C$4:$EP$4,GL$2,Entry!$C$5:$EP$5,GL$1))</f>
        <v/>
      </c>
      <c r="GM29" s="222" t="str">
        <f aca="false">IF(OR($B29="",GM$2=""),"",SUMIFS(INDEX(Tbl_Marks,MATCH($B29,Tbl_Student_Names,0),),Entry!$A$4:$EP$4,GM$2,Entry!$A$5:$EP$5,GM$1) / SUMIFS(Entry!$C$6:$EP$6,Entry!$C$4:$EP$4,GM$2,Entry!$C$5:$EP$5,GM$1))</f>
        <v/>
      </c>
      <c r="GN29" s="222" t="str">
        <f aca="false">IF(OR($B29="",GN$2=""),"",SUMIFS(INDEX(Tbl_Marks,MATCH($B29,Tbl_Student_Names,0),),Entry!$A$4:$EP$4,GN$2,Entry!$A$5:$EP$5,GN$1) / SUMIFS(Entry!$C$6:$EP$6,Entry!$C$4:$EP$4,GN$2,Entry!$C$5:$EP$5,GN$1))</f>
        <v/>
      </c>
      <c r="GO29" s="222" t="str">
        <f aca="false">IF(OR($B29="",GO$2=""),"",SUMIFS(INDEX(Tbl_Marks,MATCH($B29,Tbl_Student_Names,0),),Entry!$A$4:$EP$4,GO$2,Entry!$A$5:$EP$5,GO$1) / SUMIFS(Entry!$C$6:$EP$6,Entry!$C$4:$EP$4,GO$2,Entry!$C$5:$EP$5,GO$1))</f>
        <v/>
      </c>
      <c r="GP29" s="222" t="str">
        <f aca="false">IF(OR($B29="",GP$2=""),"",SUMIFS(INDEX(Tbl_Marks,MATCH($B29,Tbl_Student_Names,0),),Entry!$A$4:$EP$4,GP$2,Entry!$A$5:$EP$5,GP$1) / SUMIFS(Entry!$C$6:$EP$6,Entry!$C$4:$EP$4,GP$2,Entry!$C$5:$EP$5,GP$1))</f>
        <v/>
      </c>
      <c r="GQ29" s="223" t="str">
        <f aca="false" t="array" ref="GQ29:GQ29">IF(OR(GQ$1="",$B29=""),"",SUMPRODUCT(TRANSPOSE($BC29:$BN29),(Settings!$D$19:$D$30)))</f>
        <v/>
      </c>
      <c r="GR29" s="223" t="str">
        <f aca="false" t="array" ref="GR29:GR29">IF(OR(GR$1="",$B29=""),"",SUMPRODUCT(TRANSPOSE($BO29:$BZ29),(Settings!$D$19:$D$30)))</f>
        <v/>
      </c>
      <c r="GS29" s="223" t="str">
        <f aca="false" t="array" ref="GS29:GS29">IF(OR(GS$1="",$B29=""),"",SUMPRODUCT(TRANSPOSE($CA29:$CL29),(Settings!$D$19:$D$30)))</f>
        <v/>
      </c>
      <c r="GT29" s="223" t="str">
        <f aca="false" t="array" ref="GT29:GT29">IF(OR(GT$1="",$B29=""),"",SUMPRODUCT(TRANSPOSE($CM29:$CX29),(Settings!$D$19:$D$30)))</f>
        <v/>
      </c>
      <c r="GU29" s="223" t="str">
        <f aca="false" t="array" ref="GU29:GU29">IF(OR(GU$1="",$B29=""),"",SUMPRODUCT(TRANSPOSE($CY29:$DJ29),(Settings!$D$19:$D$30)))</f>
        <v/>
      </c>
      <c r="GV29" s="223" t="str">
        <f aca="false" t="array" ref="GV29:GV29">IF(OR(GV$1="",$B29=""),"",SUMPRODUCT(TRANSPOSE($DK29:$DV29),(Settings!$D$19:$D$30)))</f>
        <v/>
      </c>
      <c r="GW29" s="223" t="str">
        <f aca="false" t="array" ref="GW29:GW29">IF(OR(GW$1="",$B29=""),"",SUMPRODUCT(TRANSPOSE($DW29:$EH29),(Settings!$D$19:$D$30)))</f>
        <v/>
      </c>
      <c r="GX29" s="223" t="str">
        <f aca="false" t="array" ref="GX29:GX29">IF(OR(GX$1="",$B29=""),"",SUMPRODUCT(TRANSPOSE($EI29:$ET29),(Settings!$D$19:$D$30)))</f>
        <v/>
      </c>
      <c r="GY29" s="223" t="str">
        <f aca="false" t="array" ref="GY29:GY29">IF(OR(GY$1="",$B29=""),"",SUMPRODUCT(TRANSPOSE($EU29:$FF29),(Settings!$D$19:$D$30)))</f>
        <v/>
      </c>
      <c r="GZ29" s="223" t="str">
        <f aca="false" t="array" ref="GZ29:GZ29">IF(OR(GZ$1="",$B29=""),"",SUMPRODUCT(TRANSPOSE($FG29:$FR29),(Settings!$D$19:$D$30)))</f>
        <v/>
      </c>
      <c r="HA29" s="223" t="str">
        <f aca="false" t="array" ref="HA29:HA29">IF(OR(HA$1="",$B29=""),"",SUMPRODUCT(TRANSPOSE($FS29:$GD29),(Settings!$D$19:$D$30)))</f>
        <v/>
      </c>
      <c r="HB29" s="224" t="str">
        <f aca="false" t="array" ref="HB29:HB29">IF(OR(HB$1="",$B29=""),"",SUMPRODUCT(TRANSPOSE($GE29:$GP29),(Settings!$D$19:$D$30)))</f>
        <v/>
      </c>
      <c r="HC29" s="225"/>
      <c r="HD29" s="222" t="str">
        <f aca="false">IF(OR(HD$2="",$B29=""),"",SUMIFS(INDEX(Tbl_Marks,MATCH($B29,Tbl_Student_Names,0),),Entry!$A$4:$EP$4,HD$2) / SUMIFS(Entry!$C$6:$EP$6,Entry!$C$4:$EP$4,HD$2))</f>
        <v/>
      </c>
      <c r="HE29" s="222" t="str">
        <f aca="false">IF(OR(HE$2="",$B29=""),"",SUMIFS(INDEX(Tbl_Marks,MATCH($B29,Tbl_Student_Names,0),),Entry!$A$4:$EP$4,HE$2) / SUMIFS(Entry!$C$6:$EP$6,Entry!$C$4:$EP$4,HE$2))</f>
        <v/>
      </c>
      <c r="HF29" s="222" t="str">
        <f aca="false">IF(OR(HF$2="",$B29=""),"",SUMIFS(INDEX(Tbl_Marks,MATCH($B29,Tbl_Student_Names,0),),Entry!$A$4:$EP$4,HF$2) / SUMIFS(Entry!$C$6:$EP$6,Entry!$C$4:$EP$4,HF$2))</f>
        <v/>
      </c>
      <c r="HG29" s="222" t="str">
        <f aca="false">IF(OR(HG$2="",$B29=""),"",SUMIFS(INDEX(Tbl_Marks,MATCH($B29,Tbl_Student_Names,0),),Entry!$A$4:$EP$4,HG$2) / SUMIFS(Entry!$C$6:$EP$6,Entry!$C$4:$EP$4,HG$2))</f>
        <v/>
      </c>
      <c r="HH29" s="222" t="str">
        <f aca="false">IF(OR(HH$2="",$B29=""),"",SUMIFS(INDEX(Tbl_Marks,MATCH($B29,Tbl_Student_Names,0),),Entry!$A$4:$EP$4,HH$2) / SUMIFS(Entry!$C$6:$EP$6,Entry!$C$4:$EP$4,HH$2))</f>
        <v/>
      </c>
      <c r="HI29" s="222" t="str">
        <f aca="false">IF(OR(HI$2="",$B29=""),"",SUMIFS(INDEX(Tbl_Marks,MATCH($B29,Tbl_Student_Names,0),),Entry!$A$4:$EP$4,HI$2) / SUMIFS(Entry!$C$6:$EP$6,Entry!$C$4:$EP$4,HI$2))</f>
        <v/>
      </c>
      <c r="HJ29" s="222" t="str">
        <f aca="false">IF(OR(HJ$2="",$B29=""),"",SUMIFS(INDEX(Tbl_Marks,MATCH($B29,Tbl_Student_Names,0),),Entry!$A$4:$EP$4,HJ$2) / SUMIFS(Entry!$C$6:$EP$6,Entry!$C$4:$EP$4,HJ$2))</f>
        <v/>
      </c>
      <c r="HK29" s="222" t="str">
        <f aca="false">IF(OR(HK$2="",$B29=""),"",SUMIFS(INDEX(Tbl_Marks,MATCH($B29,Tbl_Student_Names,0),),Entry!$A$4:$EP$4,HK$2) / SUMIFS(Entry!$C$6:$EP$6,Entry!$C$4:$EP$4,HK$2))</f>
        <v/>
      </c>
      <c r="HL29" s="222" t="str">
        <f aca="false">IF(OR(HL$2="",$B29=""),"",SUMIFS(INDEX(Tbl_Marks,MATCH($B29,Tbl_Student_Names,0),),Entry!$A$4:$EP$4,HL$2) / SUMIFS(Entry!$C$6:$EP$6,Entry!$C$4:$EP$4,HL$2))</f>
        <v/>
      </c>
      <c r="HM29" s="222" t="str">
        <f aca="false">IF(OR(HM$2="",$B29=""),"",SUMIFS(INDEX(Tbl_Marks,MATCH($B29,Tbl_Student_Names,0),),Entry!$A$4:$EP$4,HM$2) / SUMIFS(Entry!$C$6:$EP$6,Entry!$C$4:$EP$4,HM$2))</f>
        <v/>
      </c>
      <c r="HN29" s="222" t="str">
        <f aca="false">IF(OR(HN$2="",$B29=""),"",SUMIFS(INDEX(Tbl_Marks,MATCH($B29,Tbl_Student_Names,0),),Entry!$A$4:$EP$4,HN$2) / SUMIFS(Entry!$C$6:$EP$6,Entry!$C$4:$EP$4,HN$2))</f>
        <v/>
      </c>
      <c r="HO29" s="222" t="str">
        <f aca="false">IF(OR(HO$2="",$B29=""),"",SUMIFS(INDEX(Tbl_Marks,MATCH($B29,Tbl_Student_Names,0),),Entry!$A$4:$EP$4,HO$2) / SUMIFS(Entry!$C$6:$EP$6,Entry!$C$4:$EP$4,HO$2))</f>
        <v/>
      </c>
      <c r="HP29" s="222" t="str">
        <f aca="false">IF($B29="","",AVERAGE($GQ29:$HB29))</f>
        <v/>
      </c>
    </row>
    <row r="30" customFormat="false" ht="15" hidden="false" customHeight="false" outlineLevel="0" collapsed="false">
      <c r="A30" s="201" t="n">
        <f aca="false">INDEX(Tbl_Marks,ROW(A30)-ROW($A$2),1)</f>
        <v>0</v>
      </c>
      <c r="B30" s="201" t="str">
        <f aca="false">IF(LEN(INDEX(Tbl_Marks,ROW(B30)-ROW($B$2),2))=0,"",INDEX(Tbl_Marks,ROW(B30)-ROW($B$2),2))</f>
        <v/>
      </c>
      <c r="C30" s="201" t="str">
        <f aca="false">IF(OR($B30="",C$2=""),"",SUMIF(Entry!$A$4:$EP$4,C$2,INDEX(Tbl_Marks,MATCH($B30,Tbl_Student_Names,0),)))</f>
        <v/>
      </c>
      <c r="D30" s="201" t="str">
        <f aca="false">IF(OR($B30="",D$2=""),"",SUMIF(Entry!$A$4:$EP$4,D$2,INDEX(Tbl_Marks,MATCH($B30,Tbl_Student_Names,0),)))</f>
        <v/>
      </c>
      <c r="E30" s="201" t="str">
        <f aca="false">IF(OR($B30="",E$2=""),"",SUMIF(Entry!$A$4:$EP$4,E$2,INDEX(Tbl_Marks,MATCH($B30,Tbl_Student_Names,0),)))</f>
        <v/>
      </c>
      <c r="F30" s="201" t="str">
        <f aca="false">IF(OR($B30="",F$2=""),"",SUMIF(Entry!$A$4:$EP$4,F$2,INDEX(Tbl_Marks,MATCH($B30,Tbl_Student_Names,0),)))</f>
        <v/>
      </c>
      <c r="G30" s="201" t="str">
        <f aca="false">IF(OR($B30="",G$2=""),"",SUMIF(Entry!$A$4:$EP$4,G$2,INDEX(Tbl_Marks,MATCH($B30,Tbl_Student_Names,0),)))</f>
        <v/>
      </c>
      <c r="H30" s="201" t="str">
        <f aca="false">IF(OR($B30="",H$2=""),"",SUMIF(Entry!$A$4:$EP$4,H$2,INDEX(Tbl_Marks,MATCH($B30,Tbl_Student_Names,0),)))</f>
        <v/>
      </c>
      <c r="I30" s="201" t="str">
        <f aca="false">IF(OR($B30="",I$2=""),"",SUMIF(Entry!$A$4:$EP$4,I$2,INDEX(Tbl_Marks,MATCH($B30,Tbl_Student_Names,0),)))</f>
        <v/>
      </c>
      <c r="J30" s="201" t="str">
        <f aca="false">IF(OR($B30="",J$2=""),"",SUMIF(Entry!$A$4:$EP$4,J$2,INDEX(Tbl_Marks,MATCH($B30,Tbl_Student_Names,0),)))</f>
        <v/>
      </c>
      <c r="K30" s="201" t="str">
        <f aca="false">IF(OR($B30="",K$2=""),"",SUMIF(Entry!$A$4:$EP$4,K$2,INDEX(Tbl_Marks,MATCH($B30,Tbl_Student_Names,0),)))</f>
        <v/>
      </c>
      <c r="L30" s="201" t="str">
        <f aca="false">IF(OR($B30="",L$2=""),"",SUMIF(Entry!$A$4:$EP$4,L$2,INDEX(Tbl_Marks,MATCH($B30,Tbl_Student_Names,0),)))</f>
        <v/>
      </c>
      <c r="M30" s="201" t="str">
        <f aca="false">IF(OR($B30="",M$2=""),"",SUMIF(Entry!$A$4:$EP$4,M$2,INDEX(Tbl_Marks,MATCH($B30,Tbl_Student_Names,0),)))</f>
        <v/>
      </c>
      <c r="N30" s="201" t="str">
        <f aca="false">IF(OR($B30="",N$2=""),"",SUMIF(Entry!$A$4:$EP$4,N$2,INDEX(Tbl_Marks,MATCH($B30,Tbl_Student_Names,0),)))</f>
        <v/>
      </c>
      <c r="O30" s="217" t="str">
        <f aca="false">IF($B30="","",(HP30*Num_Subjects*100))</f>
        <v/>
      </c>
      <c r="P30" s="218" t="str">
        <f aca="false" t="array" ref="P30:P30">IF(OR($B30="",P$2=""),"",IF(MIN(IF(Help_Lookup_Tests=P$2,$BC30:$GP30,""))&gt;=I_PassPercentage,"PASS","FAIL"))</f>
        <v/>
      </c>
      <c r="Q30" s="218" t="str">
        <f aca="false" t="array" ref="Q30:Q30">IF(OR($B30="",Q$2=""),"",IF(MIN(IF(Help_Lookup_Tests=Q$2,$BC30:$GP30,""))&gt;=I_PassPercentage,"PASS","FAIL"))</f>
        <v/>
      </c>
      <c r="R30" s="218" t="str">
        <f aca="false" t="array" ref="R30:R30">IF(OR($B30="",R$2=""),"",IF(MIN(IF(Help_Lookup_Tests=R$2,$BC30:$GP30,""))&gt;=I_PassPercentage,"PASS","FAIL"))</f>
        <v/>
      </c>
      <c r="S30" s="218" t="str">
        <f aca="false" t="array" ref="S30:S30">IF(OR($B30="",S$2=""),"",IF(MIN(IF(Help_Lookup_Tests=S$2,$BC30:$GP30,""))&gt;=I_PassPercentage,"PASS","FAIL"))</f>
        <v/>
      </c>
      <c r="T30" s="218" t="str">
        <f aca="false" t="array" ref="T30:T30">IF(OR($B30="",T$2=""),"",IF(MIN(IF(Help_Lookup_Tests=T$2,$BC30:$GP30,""))&gt;=I_PassPercentage,"PASS","FAIL"))</f>
        <v/>
      </c>
      <c r="U30" s="218" t="str">
        <f aca="false" t="array" ref="U30:U30">IF(OR($B30="",U$2=""),"",IF(MIN(IF(Help_Lookup_Tests=U$2,$BC30:$GP30,""))&gt;=I_PassPercentage,"PASS","FAIL"))</f>
        <v/>
      </c>
      <c r="V30" s="218" t="str">
        <f aca="false" t="array" ref="V30:V30">IF(OR($B30="",V$2=""),"",IF(MIN(IF(Help_Lookup_Tests=V$2,$BC30:$GP30,""))&gt;=I_PassPercentage,"PASS","FAIL"))</f>
        <v/>
      </c>
      <c r="W30" s="218" t="str">
        <f aca="false" t="array" ref="W30:W30">IF(OR($B30="",W$2=""),"",IF(MIN(IF(Help_Lookup_Tests=W$2,$BC30:$GP30,""))&gt;=I_PassPercentage,"PASS","FAIL"))</f>
        <v/>
      </c>
      <c r="X30" s="218" t="str">
        <f aca="false" t="array" ref="X30:X30">IF(OR($B30="",X$2=""),"",IF(MIN(IF(Help_Lookup_Tests=X$2,$BC30:$GP30,""))&gt;=I_PassPercentage,"PASS","FAIL"))</f>
        <v/>
      </c>
      <c r="Y30" s="218" t="str">
        <f aca="false" t="array" ref="Y30:Y30">IF(OR($B30="",Y$2=""),"",IF(MIN(IF(Help_Lookup_Tests=Y$2,$BC30:$GP30,""))&gt;=I_PassPercentage,"PASS","FAIL"))</f>
        <v/>
      </c>
      <c r="Z30" s="218" t="str">
        <f aca="false" t="array" ref="Z30:Z30">IF(OR($B30="",Z$2=""),"",IF(MIN(IF(Help_Lookup_Tests=Z$2,$BC30:$GP30,""))&gt;=I_PassPercentage,"PASS","FAIL"))</f>
        <v/>
      </c>
      <c r="AA30" s="218" t="str">
        <f aca="false" t="array" ref="AA30:AA30">IF(OR($B30="",AA$2=""),"",IF(MIN(IF(Help_Lookup_Tests=AA$2,$BC30:$GP30,""))&gt;=I_PassPercentage,"PASS","FAIL"))</f>
        <v/>
      </c>
      <c r="AB30" s="227" t="str">
        <f aca="false" t="array" ref="AB30:AB30">IF(OR($B30=""),"",IF(MIN(IF($GQ$2:$HB$2="FINAL",$GQ30:$HB30,""))&gt;=I_PassPercentage,"PASS","FAIL"))</f>
        <v/>
      </c>
      <c r="AC30" s="201" t="str">
        <f aca="false">IF(OR($B30="",AC$2="",P30="FAIL"),"",C30)</f>
        <v/>
      </c>
      <c r="AD30" s="201" t="str">
        <f aca="false">IF(OR($B30="",AD$2="",Q30="FAIL"),"",D30)</f>
        <v/>
      </c>
      <c r="AE30" s="201" t="str">
        <f aca="false">IF(OR($B30="",AE$2="",R30="FAIL"),"",E30)</f>
        <v/>
      </c>
      <c r="AF30" s="201" t="str">
        <f aca="false">IF(OR($B30="",AF$2="",S30="FAIL"),"",F30)</f>
        <v/>
      </c>
      <c r="AG30" s="201" t="str">
        <f aca="false">IF(OR($B30="",AG$2="",T30="FAIL"),"",G30)</f>
        <v/>
      </c>
      <c r="AH30" s="201" t="str">
        <f aca="false">IF(OR($B30="",AH$2="",U30="FAIL"),"",H30)</f>
        <v/>
      </c>
      <c r="AI30" s="201" t="str">
        <f aca="false">IF(OR($B30="",AI$2="",V30="FAIL"),"",I30)</f>
        <v/>
      </c>
      <c r="AJ30" s="201" t="str">
        <f aca="false">IF(OR($B30="",AJ$2="",W30="FAIL"),"",J30)</f>
        <v/>
      </c>
      <c r="AK30" s="201" t="str">
        <f aca="false">IF(OR($B30="",AK$2="",X30="FAIL"),"",K30)</f>
        <v/>
      </c>
      <c r="AL30" s="201" t="str">
        <f aca="false">IF(OR($B30="",AL$2="",Y30="FAIL"),"",L30)</f>
        <v/>
      </c>
      <c r="AM30" s="201" t="str">
        <f aca="false">IF(OR($B30="",AM$2="",Z30="FAIL"),"",M30)</f>
        <v/>
      </c>
      <c r="AN30" s="201" t="str">
        <f aca="false">IF(OR($B30="",AN$2="",AA30="FAIL"),"",N30)</f>
        <v/>
      </c>
      <c r="AO30" s="220" t="str">
        <f aca="false">IF(OR($B30="",AB30="FAIL"),"",O30)</f>
        <v/>
      </c>
      <c r="AP30" s="221" t="str">
        <f aca="false">IFERROR(IF(OR(AP$2="",$B30=""),"",RANK(AC30,AC$3:AC$52,0)),"NR")</f>
        <v/>
      </c>
      <c r="AQ30" s="221" t="str">
        <f aca="false">IFERROR(IF(OR(AQ$2="",$B30=""),"",RANK(AD30,AD$3:AD$52,0)),"NR")</f>
        <v/>
      </c>
      <c r="AR30" s="221" t="str">
        <f aca="false">IFERROR(IF(OR(AR$2="",$B30=""),"",RANK(AE30,AE$3:AE$52,0)),"NR")</f>
        <v/>
      </c>
      <c r="AS30" s="221" t="str">
        <f aca="false">IFERROR(IF(OR(AS$2="",$B30=""),"",RANK(AF30,AF$3:AF$52,0)),"NR")</f>
        <v/>
      </c>
      <c r="AT30" s="221" t="str">
        <f aca="false">IFERROR(IF(OR(AT$2="",$B30=""),"",RANK(AG30,AG$3:AG$52,0)),"NR")</f>
        <v/>
      </c>
      <c r="AU30" s="221" t="str">
        <f aca="false">IFERROR(IF(OR(AU$2="",$B30=""),"",RANK(AH30,AH$3:AH$52,0)),"NR")</f>
        <v/>
      </c>
      <c r="AV30" s="221" t="str">
        <f aca="false">IFERROR(IF(OR(AV$2="",$B30=""),"",RANK(AI30,AI$3:AI$52,0)),"NR")</f>
        <v/>
      </c>
      <c r="AW30" s="221" t="str">
        <f aca="false">IFERROR(IF(OR(AW$2="",$B30=""),"",RANK(AJ30,AJ$3:AJ$52,0)),"NR")</f>
        <v/>
      </c>
      <c r="AX30" s="221" t="str">
        <f aca="false">IFERROR(IF(OR(AX$2="",$B30=""),"",RANK(AK30,AK$3:AK$52,0)),"NR")</f>
        <v/>
      </c>
      <c r="AY30" s="221" t="str">
        <f aca="false">IFERROR(IF(OR(AY$2="",$B30=""),"",RANK(AL30,AL$3:AL$52,0)),"NR")</f>
        <v/>
      </c>
      <c r="AZ30" s="221" t="str">
        <f aca="false">IFERROR(IF(OR(AZ$2="",$B30=""),"",RANK(AM30,AM$3:AM$52,0)),"NR")</f>
        <v/>
      </c>
      <c r="BA30" s="221" t="str">
        <f aca="false">IFERROR(IF(OR(BA$2="",$B30=""),"",RANK(AN30,AN$3:AN$52,0)),"NR")</f>
        <v/>
      </c>
      <c r="BB30" s="211" t="str">
        <f aca="false">IFERROR(IF($B30="","",RANK(AO30,AO$3:AO$52,0)),"NR")</f>
        <v/>
      </c>
      <c r="BC30" s="222" t="str">
        <f aca="false">IF(OR($B30="",BC$2=""),"",SUMIFS(INDEX(Tbl_Marks,MATCH($B30,Tbl_Student_Names,0),),Entry!$A$4:$EP$4,BC$2,Entry!$A$5:$EP$5,BC$1) / SUMIFS(Entry!$C$6:$EP$6,Entry!$C$4:$EP$4,BC$2,Entry!$C$5:$EP$5,BC$1))</f>
        <v/>
      </c>
      <c r="BD30" s="222" t="str">
        <f aca="false">IF(OR($B30="",BD$2=""),"",SUMIFS(INDEX(Tbl_Marks,MATCH($B30,Tbl_Student_Names,0),),Entry!$A$4:$EP$4,BD$2,Entry!$A$5:$EP$5,BD$1) / SUMIFS(Entry!$C$6:$EP$6,Entry!$C$4:$EP$4,BD$2,Entry!$C$5:$EP$5,BD$1))</f>
        <v/>
      </c>
      <c r="BE30" s="222" t="str">
        <f aca="false">IF(OR($B30="",BE$2=""),"",SUMIFS(INDEX(Tbl_Marks,MATCH($B30,Tbl_Student_Names,0),),Entry!$A$4:$EP$4,BE$2,Entry!$A$5:$EP$5,BE$1) / SUMIFS(Entry!$C$6:$EP$6,Entry!$C$4:$EP$4,BE$2,Entry!$C$5:$EP$5,BE$1))</f>
        <v/>
      </c>
      <c r="BF30" s="222" t="str">
        <f aca="false">IF(OR($B30="",BF$2=""),"",SUMIFS(INDEX(Tbl_Marks,MATCH($B30,Tbl_Student_Names,0),),Entry!$A$4:$EP$4,BF$2,Entry!$A$5:$EP$5,BF$1) / SUMIFS(Entry!$C$6:$EP$6,Entry!$C$4:$EP$4,BF$2,Entry!$C$5:$EP$5,BF$1))</f>
        <v/>
      </c>
      <c r="BG30" s="222" t="str">
        <f aca="false">IF(OR($B30="",BG$2=""),"",SUMIFS(INDEX(Tbl_Marks,MATCH($B30,Tbl_Student_Names,0),),Entry!$A$4:$EP$4,BG$2,Entry!$A$5:$EP$5,BG$1) / SUMIFS(Entry!$C$6:$EP$6,Entry!$C$4:$EP$4,BG$2,Entry!$C$5:$EP$5,BG$1))</f>
        <v/>
      </c>
      <c r="BH30" s="222" t="str">
        <f aca="false">IF(OR($B30="",BH$2=""),"",SUMIFS(INDEX(Tbl_Marks,MATCH($B30,Tbl_Student_Names,0),),Entry!$A$4:$EP$4,BH$2,Entry!$A$5:$EP$5,BH$1) / SUMIFS(Entry!$C$6:$EP$6,Entry!$C$4:$EP$4,BH$2,Entry!$C$5:$EP$5,BH$1))</f>
        <v/>
      </c>
      <c r="BI30" s="222" t="str">
        <f aca="false">IF(OR($B30="",BI$2=""),"",SUMIFS(INDEX(Tbl_Marks,MATCH($B30,Tbl_Student_Names,0),),Entry!$A$4:$EP$4,BI$2,Entry!$A$5:$EP$5,BI$1) / SUMIFS(Entry!$C$6:$EP$6,Entry!$C$4:$EP$4,BI$2,Entry!$C$5:$EP$5,BI$1))</f>
        <v/>
      </c>
      <c r="BJ30" s="222" t="str">
        <f aca="false">IF(OR($B30="",BJ$2=""),"",SUMIFS(INDEX(Tbl_Marks,MATCH($B30,Tbl_Student_Names,0),),Entry!$A$4:$EP$4,BJ$2,Entry!$A$5:$EP$5,BJ$1) / SUMIFS(Entry!$C$6:$EP$6,Entry!$C$4:$EP$4,BJ$2,Entry!$C$5:$EP$5,BJ$1))</f>
        <v/>
      </c>
      <c r="BK30" s="222" t="str">
        <f aca="false">IF(OR($B30="",BK$2=""),"",SUMIFS(INDEX(Tbl_Marks,MATCH($B30,Tbl_Student_Names,0),),Entry!$A$4:$EP$4,BK$2,Entry!$A$5:$EP$5,BK$1) / SUMIFS(Entry!$C$6:$EP$6,Entry!$C$4:$EP$4,BK$2,Entry!$C$5:$EP$5,BK$1))</f>
        <v/>
      </c>
      <c r="BL30" s="222" t="str">
        <f aca="false">IF(OR($B30="",BL$2=""),"",SUMIFS(INDEX(Tbl_Marks,MATCH($B30,Tbl_Student_Names,0),),Entry!$A$4:$EP$4,BL$2,Entry!$A$5:$EP$5,BL$1) / SUMIFS(Entry!$C$6:$EP$6,Entry!$C$4:$EP$4,BL$2,Entry!$C$5:$EP$5,BL$1))</f>
        <v/>
      </c>
      <c r="BM30" s="222" t="str">
        <f aca="false">IF(OR($B30="",BM$2=""),"",SUMIFS(INDEX(Tbl_Marks,MATCH($B30,Tbl_Student_Names,0),),Entry!$A$4:$EP$4,BM$2,Entry!$A$5:$EP$5,BM$1) / SUMIFS(Entry!$C$6:$EP$6,Entry!$C$4:$EP$4,BM$2,Entry!$C$5:$EP$5,BM$1))</f>
        <v/>
      </c>
      <c r="BN30" s="222" t="str">
        <f aca="false">IF(OR($B30="",BN$2=""),"",SUMIFS(INDEX(Tbl_Marks,MATCH($B30,Tbl_Student_Names,0),),Entry!$A$4:$EP$4,BN$2,Entry!$A$5:$EP$5,BN$1) / SUMIFS(Entry!$C$6:$EP$6,Entry!$C$4:$EP$4,BN$2,Entry!$C$5:$EP$5,BN$1))</f>
        <v/>
      </c>
      <c r="BO30" s="222" t="str">
        <f aca="false">IF(OR($B30="",BO$2=""),"",SUMIFS(INDEX(Tbl_Marks,MATCH($B30,Tbl_Student_Names,0),),Entry!$A$4:$EP$4,BO$2,Entry!$A$5:$EP$5,BO$1) / SUMIFS(Entry!$C$6:$EP$6,Entry!$C$4:$EP$4,BO$2,Entry!$C$5:$EP$5,BO$1))</f>
        <v/>
      </c>
      <c r="BP30" s="222" t="str">
        <f aca="false">IF(OR($B30="",BP$2=""),"",SUMIFS(INDEX(Tbl_Marks,MATCH($B30,Tbl_Student_Names,0),),Entry!$A$4:$EP$4,BP$2,Entry!$A$5:$EP$5,BP$1) / SUMIFS(Entry!$C$6:$EP$6,Entry!$C$4:$EP$4,BP$2,Entry!$C$5:$EP$5,BP$1))</f>
        <v/>
      </c>
      <c r="BQ30" s="222" t="str">
        <f aca="false">IF(OR($B30="",BQ$2=""),"",SUMIFS(INDEX(Tbl_Marks,MATCH($B30,Tbl_Student_Names,0),),Entry!$A$4:$EP$4,BQ$2,Entry!$A$5:$EP$5,BQ$1) / SUMIFS(Entry!$C$6:$EP$6,Entry!$C$4:$EP$4,BQ$2,Entry!$C$5:$EP$5,BQ$1))</f>
        <v/>
      </c>
      <c r="BR30" s="222" t="str">
        <f aca="false">IF(OR($B30="",BR$2=""),"",SUMIFS(INDEX(Tbl_Marks,MATCH($B30,Tbl_Student_Names,0),),Entry!$A$4:$EP$4,BR$2,Entry!$A$5:$EP$5,BR$1) / SUMIFS(Entry!$C$6:$EP$6,Entry!$C$4:$EP$4,BR$2,Entry!$C$5:$EP$5,BR$1))</f>
        <v/>
      </c>
      <c r="BS30" s="222" t="str">
        <f aca="false">IF(OR($B30="",BS$2=""),"",SUMIFS(INDEX(Tbl_Marks,MATCH($B30,Tbl_Student_Names,0),),Entry!$A$4:$EP$4,BS$2,Entry!$A$5:$EP$5,BS$1) / SUMIFS(Entry!$C$6:$EP$6,Entry!$C$4:$EP$4,BS$2,Entry!$C$5:$EP$5,BS$1))</f>
        <v/>
      </c>
      <c r="BT30" s="222" t="str">
        <f aca="false">IF(OR($B30="",BT$2=""),"",SUMIFS(INDEX(Tbl_Marks,MATCH($B30,Tbl_Student_Names,0),),Entry!$A$4:$EP$4,BT$2,Entry!$A$5:$EP$5,BT$1) / SUMIFS(Entry!$C$6:$EP$6,Entry!$C$4:$EP$4,BT$2,Entry!$C$5:$EP$5,BT$1))</f>
        <v/>
      </c>
      <c r="BU30" s="222" t="str">
        <f aca="false">IF(OR($B30="",BU$2=""),"",SUMIFS(INDEX(Tbl_Marks,MATCH($B30,Tbl_Student_Names,0),),Entry!$A$4:$EP$4,BU$2,Entry!$A$5:$EP$5,BU$1) / SUMIFS(Entry!$C$6:$EP$6,Entry!$C$4:$EP$4,BU$2,Entry!$C$5:$EP$5,BU$1))</f>
        <v/>
      </c>
      <c r="BV30" s="222" t="str">
        <f aca="false">IF(OR($B30="",BV$2=""),"",SUMIFS(INDEX(Tbl_Marks,MATCH($B30,Tbl_Student_Names,0),),Entry!$A$4:$EP$4,BV$2,Entry!$A$5:$EP$5,BV$1) / SUMIFS(Entry!$C$6:$EP$6,Entry!$C$4:$EP$4,BV$2,Entry!$C$5:$EP$5,BV$1))</f>
        <v/>
      </c>
      <c r="BW30" s="222" t="str">
        <f aca="false">IF(OR($B30="",BW$2=""),"",SUMIFS(INDEX(Tbl_Marks,MATCH($B30,Tbl_Student_Names,0),),Entry!$A$4:$EP$4,BW$2,Entry!$A$5:$EP$5,BW$1) / SUMIFS(Entry!$C$6:$EP$6,Entry!$C$4:$EP$4,BW$2,Entry!$C$5:$EP$5,BW$1))</f>
        <v/>
      </c>
      <c r="BX30" s="222" t="str">
        <f aca="false">IF(OR($B30="",BX$2=""),"",SUMIFS(INDEX(Tbl_Marks,MATCH($B30,Tbl_Student_Names,0),),Entry!$A$4:$EP$4,BX$2,Entry!$A$5:$EP$5,BX$1) / SUMIFS(Entry!$C$6:$EP$6,Entry!$C$4:$EP$4,BX$2,Entry!$C$5:$EP$5,BX$1))</f>
        <v/>
      </c>
      <c r="BY30" s="222" t="str">
        <f aca="false">IF(OR($B30="",BY$2=""),"",SUMIFS(INDEX(Tbl_Marks,MATCH($B30,Tbl_Student_Names,0),),Entry!$A$4:$EP$4,BY$2,Entry!$A$5:$EP$5,BY$1) / SUMIFS(Entry!$C$6:$EP$6,Entry!$C$4:$EP$4,BY$2,Entry!$C$5:$EP$5,BY$1))</f>
        <v/>
      </c>
      <c r="BZ30" s="222" t="str">
        <f aca="false">IF(OR($B30="",BZ$2=""),"",SUMIFS(INDEX(Tbl_Marks,MATCH($B30,Tbl_Student_Names,0),),Entry!$A$4:$EP$4,BZ$2,Entry!$A$5:$EP$5,BZ$1) / SUMIFS(Entry!$C$6:$EP$6,Entry!$C$4:$EP$4,BZ$2,Entry!$C$5:$EP$5,BZ$1))</f>
        <v/>
      </c>
      <c r="CA30" s="222" t="str">
        <f aca="false">IF(OR($B30="",CA$2=""),"",SUMIFS(INDEX(Tbl_Marks,MATCH($B30,Tbl_Student_Names,0),),Entry!$A$4:$EP$4,CA$2,Entry!$A$5:$EP$5,CA$1) / SUMIFS(Entry!$C$6:$EP$6,Entry!$C$4:$EP$4,CA$2,Entry!$C$5:$EP$5,CA$1))</f>
        <v/>
      </c>
      <c r="CB30" s="222" t="str">
        <f aca="false">IF(OR($B30="",CB$2=""),"",SUMIFS(INDEX(Tbl_Marks,MATCH($B30,Tbl_Student_Names,0),),Entry!$A$4:$EP$4,CB$2,Entry!$A$5:$EP$5,CB$1) / SUMIFS(Entry!$C$6:$EP$6,Entry!$C$4:$EP$4,CB$2,Entry!$C$5:$EP$5,CB$1))</f>
        <v/>
      </c>
      <c r="CC30" s="222" t="str">
        <f aca="false">IF(OR($B30="",CC$2=""),"",SUMIFS(INDEX(Tbl_Marks,MATCH($B30,Tbl_Student_Names,0),),Entry!$A$4:$EP$4,CC$2,Entry!$A$5:$EP$5,CC$1) / SUMIFS(Entry!$C$6:$EP$6,Entry!$C$4:$EP$4,CC$2,Entry!$C$5:$EP$5,CC$1))</f>
        <v/>
      </c>
      <c r="CD30" s="222" t="str">
        <f aca="false">IF(OR($B30="",CD$2=""),"",SUMIFS(INDEX(Tbl_Marks,MATCH($B30,Tbl_Student_Names,0),),Entry!$A$4:$EP$4,CD$2,Entry!$A$5:$EP$5,CD$1) / SUMIFS(Entry!$C$6:$EP$6,Entry!$C$4:$EP$4,CD$2,Entry!$C$5:$EP$5,CD$1))</f>
        <v/>
      </c>
      <c r="CE30" s="222" t="str">
        <f aca="false">IF(OR($B30="",CE$2=""),"",SUMIFS(INDEX(Tbl_Marks,MATCH($B30,Tbl_Student_Names,0),),Entry!$A$4:$EP$4,CE$2,Entry!$A$5:$EP$5,CE$1) / SUMIFS(Entry!$C$6:$EP$6,Entry!$C$4:$EP$4,CE$2,Entry!$C$5:$EP$5,CE$1))</f>
        <v/>
      </c>
      <c r="CF30" s="222" t="str">
        <f aca="false">IF(OR($B30="",CF$2=""),"",SUMIFS(INDEX(Tbl_Marks,MATCH($B30,Tbl_Student_Names,0),),Entry!$A$4:$EP$4,CF$2,Entry!$A$5:$EP$5,CF$1) / SUMIFS(Entry!$C$6:$EP$6,Entry!$C$4:$EP$4,CF$2,Entry!$C$5:$EP$5,CF$1))</f>
        <v/>
      </c>
      <c r="CG30" s="222" t="str">
        <f aca="false">IF(OR($B30="",CG$2=""),"",SUMIFS(INDEX(Tbl_Marks,MATCH($B30,Tbl_Student_Names,0),),Entry!$A$4:$EP$4,CG$2,Entry!$A$5:$EP$5,CG$1) / SUMIFS(Entry!$C$6:$EP$6,Entry!$C$4:$EP$4,CG$2,Entry!$C$5:$EP$5,CG$1))</f>
        <v/>
      </c>
      <c r="CH30" s="222" t="str">
        <f aca="false">IF(OR($B30="",CH$2=""),"",SUMIFS(INDEX(Tbl_Marks,MATCH($B30,Tbl_Student_Names,0),),Entry!$A$4:$EP$4,CH$2,Entry!$A$5:$EP$5,CH$1) / SUMIFS(Entry!$C$6:$EP$6,Entry!$C$4:$EP$4,CH$2,Entry!$C$5:$EP$5,CH$1))</f>
        <v/>
      </c>
      <c r="CI30" s="222" t="str">
        <f aca="false">IF(OR($B30="",CI$2=""),"",SUMIFS(INDEX(Tbl_Marks,MATCH($B30,Tbl_Student_Names,0),),Entry!$A$4:$EP$4,CI$2,Entry!$A$5:$EP$5,CI$1) / SUMIFS(Entry!$C$6:$EP$6,Entry!$C$4:$EP$4,CI$2,Entry!$C$5:$EP$5,CI$1))</f>
        <v/>
      </c>
      <c r="CJ30" s="222" t="str">
        <f aca="false">IF(OR($B30="",CJ$2=""),"",SUMIFS(INDEX(Tbl_Marks,MATCH($B30,Tbl_Student_Names,0),),Entry!$A$4:$EP$4,CJ$2,Entry!$A$5:$EP$5,CJ$1) / SUMIFS(Entry!$C$6:$EP$6,Entry!$C$4:$EP$4,CJ$2,Entry!$C$5:$EP$5,CJ$1))</f>
        <v/>
      </c>
      <c r="CK30" s="222" t="str">
        <f aca="false">IF(OR($B30="",CK$2=""),"",SUMIFS(INDEX(Tbl_Marks,MATCH($B30,Tbl_Student_Names,0),),Entry!$A$4:$EP$4,CK$2,Entry!$A$5:$EP$5,CK$1) / SUMIFS(Entry!$C$6:$EP$6,Entry!$C$4:$EP$4,CK$2,Entry!$C$5:$EP$5,CK$1))</f>
        <v/>
      </c>
      <c r="CL30" s="222" t="str">
        <f aca="false">IF(OR($B30="",CL$2=""),"",SUMIFS(INDEX(Tbl_Marks,MATCH($B30,Tbl_Student_Names,0),),Entry!$A$4:$EP$4,CL$2,Entry!$A$5:$EP$5,CL$1) / SUMIFS(Entry!$C$6:$EP$6,Entry!$C$4:$EP$4,CL$2,Entry!$C$5:$EP$5,CL$1))</f>
        <v/>
      </c>
      <c r="CM30" s="222" t="str">
        <f aca="false">IF(OR($B30="",CM$2=""),"",SUMIFS(INDEX(Tbl_Marks,MATCH($B30,Tbl_Student_Names,0),),Entry!$A$4:$EP$4,CM$2,Entry!$A$5:$EP$5,CM$1) / SUMIFS(Entry!$C$6:$EP$6,Entry!$C$4:$EP$4,CM$2,Entry!$C$5:$EP$5,CM$1))</f>
        <v/>
      </c>
      <c r="CN30" s="222" t="str">
        <f aca="false">IF(OR($B30="",CN$2=""),"",SUMIFS(INDEX(Tbl_Marks,MATCH($B30,Tbl_Student_Names,0),),Entry!$A$4:$EP$4,CN$2,Entry!$A$5:$EP$5,CN$1) / SUMIFS(Entry!$C$6:$EP$6,Entry!$C$4:$EP$4,CN$2,Entry!$C$5:$EP$5,CN$1))</f>
        <v/>
      </c>
      <c r="CO30" s="222" t="str">
        <f aca="false">IF(OR($B30="",CO$2=""),"",SUMIFS(INDEX(Tbl_Marks,MATCH($B30,Tbl_Student_Names,0),),Entry!$A$4:$EP$4,CO$2,Entry!$A$5:$EP$5,CO$1) / SUMIFS(Entry!$C$6:$EP$6,Entry!$C$4:$EP$4,CO$2,Entry!$C$5:$EP$5,CO$1))</f>
        <v/>
      </c>
      <c r="CP30" s="222" t="str">
        <f aca="false">IF(OR($B30="",CP$2=""),"",SUMIFS(INDEX(Tbl_Marks,MATCH($B30,Tbl_Student_Names,0),),Entry!$A$4:$EP$4,CP$2,Entry!$A$5:$EP$5,CP$1) / SUMIFS(Entry!$C$6:$EP$6,Entry!$C$4:$EP$4,CP$2,Entry!$C$5:$EP$5,CP$1))</f>
        <v/>
      </c>
      <c r="CQ30" s="222" t="str">
        <f aca="false">IF(OR($B30="",CQ$2=""),"",SUMIFS(INDEX(Tbl_Marks,MATCH($B30,Tbl_Student_Names,0),),Entry!$A$4:$EP$4,CQ$2,Entry!$A$5:$EP$5,CQ$1) / SUMIFS(Entry!$C$6:$EP$6,Entry!$C$4:$EP$4,CQ$2,Entry!$C$5:$EP$5,CQ$1))</f>
        <v/>
      </c>
      <c r="CR30" s="222" t="str">
        <f aca="false">IF(OR($B30="",CR$2=""),"",SUMIFS(INDEX(Tbl_Marks,MATCH($B30,Tbl_Student_Names,0),),Entry!$A$4:$EP$4,CR$2,Entry!$A$5:$EP$5,CR$1) / SUMIFS(Entry!$C$6:$EP$6,Entry!$C$4:$EP$4,CR$2,Entry!$C$5:$EP$5,CR$1))</f>
        <v/>
      </c>
      <c r="CS30" s="222" t="str">
        <f aca="false">IF(OR($B30="",CS$2=""),"",SUMIFS(INDEX(Tbl_Marks,MATCH($B30,Tbl_Student_Names,0),),Entry!$A$4:$EP$4,CS$2,Entry!$A$5:$EP$5,CS$1) / SUMIFS(Entry!$C$6:$EP$6,Entry!$C$4:$EP$4,CS$2,Entry!$C$5:$EP$5,CS$1))</f>
        <v/>
      </c>
      <c r="CT30" s="222" t="str">
        <f aca="false">IF(OR($B30="",CT$2=""),"",SUMIFS(INDEX(Tbl_Marks,MATCH($B30,Tbl_Student_Names,0),),Entry!$A$4:$EP$4,CT$2,Entry!$A$5:$EP$5,CT$1) / SUMIFS(Entry!$C$6:$EP$6,Entry!$C$4:$EP$4,CT$2,Entry!$C$5:$EP$5,CT$1))</f>
        <v/>
      </c>
      <c r="CU30" s="222" t="str">
        <f aca="false">IF(OR($B30="",CU$2=""),"",SUMIFS(INDEX(Tbl_Marks,MATCH($B30,Tbl_Student_Names,0),),Entry!$A$4:$EP$4,CU$2,Entry!$A$5:$EP$5,CU$1) / SUMIFS(Entry!$C$6:$EP$6,Entry!$C$4:$EP$4,CU$2,Entry!$C$5:$EP$5,CU$1))</f>
        <v/>
      </c>
      <c r="CV30" s="222" t="str">
        <f aca="false">IF(OR($B30="",CV$2=""),"",SUMIFS(INDEX(Tbl_Marks,MATCH($B30,Tbl_Student_Names,0),),Entry!$A$4:$EP$4,CV$2,Entry!$A$5:$EP$5,CV$1) / SUMIFS(Entry!$C$6:$EP$6,Entry!$C$4:$EP$4,CV$2,Entry!$C$5:$EP$5,CV$1))</f>
        <v/>
      </c>
      <c r="CW30" s="222" t="str">
        <f aca="false">IF(OR($B30="",CW$2=""),"",SUMIFS(INDEX(Tbl_Marks,MATCH($B30,Tbl_Student_Names,0),),Entry!$A$4:$EP$4,CW$2,Entry!$A$5:$EP$5,CW$1) / SUMIFS(Entry!$C$6:$EP$6,Entry!$C$4:$EP$4,CW$2,Entry!$C$5:$EP$5,CW$1))</f>
        <v/>
      </c>
      <c r="CX30" s="222" t="str">
        <f aca="false">IF(OR($B30="",CX$2=""),"",SUMIFS(INDEX(Tbl_Marks,MATCH($B30,Tbl_Student_Names,0),),Entry!$A$4:$EP$4,CX$2,Entry!$A$5:$EP$5,CX$1) / SUMIFS(Entry!$C$6:$EP$6,Entry!$C$4:$EP$4,CX$2,Entry!$C$5:$EP$5,CX$1))</f>
        <v/>
      </c>
      <c r="CY30" s="222" t="str">
        <f aca="false">IF(OR($B30="",CY$2=""),"",SUMIFS(INDEX(Tbl_Marks,MATCH($B30,Tbl_Student_Names,0),),Entry!$A$4:$EP$4,CY$2,Entry!$A$5:$EP$5,CY$1) / SUMIFS(Entry!$C$6:$EP$6,Entry!$C$4:$EP$4,CY$2,Entry!$C$5:$EP$5,CY$1))</f>
        <v/>
      </c>
      <c r="CZ30" s="222" t="str">
        <f aca="false">IF(OR($B30="",CZ$2=""),"",SUMIFS(INDEX(Tbl_Marks,MATCH($B30,Tbl_Student_Names,0),),Entry!$A$4:$EP$4,CZ$2,Entry!$A$5:$EP$5,CZ$1) / SUMIFS(Entry!$C$6:$EP$6,Entry!$C$4:$EP$4,CZ$2,Entry!$C$5:$EP$5,CZ$1))</f>
        <v/>
      </c>
      <c r="DA30" s="222" t="str">
        <f aca="false">IF(OR($B30="",DA$2=""),"",SUMIFS(INDEX(Tbl_Marks,MATCH($B30,Tbl_Student_Names,0),),Entry!$A$4:$EP$4,DA$2,Entry!$A$5:$EP$5,DA$1) / SUMIFS(Entry!$C$6:$EP$6,Entry!$C$4:$EP$4,DA$2,Entry!$C$5:$EP$5,DA$1))</f>
        <v/>
      </c>
      <c r="DB30" s="222" t="str">
        <f aca="false">IF(OR($B30="",DB$2=""),"",SUMIFS(INDEX(Tbl_Marks,MATCH($B30,Tbl_Student_Names,0),),Entry!$A$4:$EP$4,DB$2,Entry!$A$5:$EP$5,DB$1) / SUMIFS(Entry!$C$6:$EP$6,Entry!$C$4:$EP$4,DB$2,Entry!$C$5:$EP$5,DB$1))</f>
        <v/>
      </c>
      <c r="DC30" s="222" t="str">
        <f aca="false">IF(OR($B30="",DC$2=""),"",SUMIFS(INDEX(Tbl_Marks,MATCH($B30,Tbl_Student_Names,0),),Entry!$A$4:$EP$4,DC$2,Entry!$A$5:$EP$5,DC$1) / SUMIFS(Entry!$C$6:$EP$6,Entry!$C$4:$EP$4,DC$2,Entry!$C$5:$EP$5,DC$1))</f>
        <v/>
      </c>
      <c r="DD30" s="222" t="str">
        <f aca="false">IF(OR($B30="",DD$2=""),"",SUMIFS(INDEX(Tbl_Marks,MATCH($B30,Tbl_Student_Names,0),),Entry!$A$4:$EP$4,DD$2,Entry!$A$5:$EP$5,DD$1) / SUMIFS(Entry!$C$6:$EP$6,Entry!$C$4:$EP$4,DD$2,Entry!$C$5:$EP$5,DD$1))</f>
        <v/>
      </c>
      <c r="DE30" s="222" t="str">
        <f aca="false">IF(OR($B30="",DE$2=""),"",SUMIFS(INDEX(Tbl_Marks,MATCH($B30,Tbl_Student_Names,0),),Entry!$A$4:$EP$4,DE$2,Entry!$A$5:$EP$5,DE$1) / SUMIFS(Entry!$C$6:$EP$6,Entry!$C$4:$EP$4,DE$2,Entry!$C$5:$EP$5,DE$1))</f>
        <v/>
      </c>
      <c r="DF30" s="222" t="str">
        <f aca="false">IF(OR($B30="",DF$2=""),"",SUMIFS(INDEX(Tbl_Marks,MATCH($B30,Tbl_Student_Names,0),),Entry!$A$4:$EP$4,DF$2,Entry!$A$5:$EP$5,DF$1) / SUMIFS(Entry!$C$6:$EP$6,Entry!$C$4:$EP$4,DF$2,Entry!$C$5:$EP$5,DF$1))</f>
        <v/>
      </c>
      <c r="DG30" s="222" t="str">
        <f aca="false">IF(OR($B30="",DG$2=""),"",SUMIFS(INDEX(Tbl_Marks,MATCH($B30,Tbl_Student_Names,0),),Entry!$A$4:$EP$4,DG$2,Entry!$A$5:$EP$5,DG$1) / SUMIFS(Entry!$C$6:$EP$6,Entry!$C$4:$EP$4,DG$2,Entry!$C$5:$EP$5,DG$1))</f>
        <v/>
      </c>
      <c r="DH30" s="222" t="str">
        <f aca="false">IF(OR($B30="",DH$2=""),"",SUMIFS(INDEX(Tbl_Marks,MATCH($B30,Tbl_Student_Names,0),),Entry!$A$4:$EP$4,DH$2,Entry!$A$5:$EP$5,DH$1) / SUMIFS(Entry!$C$6:$EP$6,Entry!$C$4:$EP$4,DH$2,Entry!$C$5:$EP$5,DH$1))</f>
        <v/>
      </c>
      <c r="DI30" s="222" t="str">
        <f aca="false">IF(OR($B30="",DI$2=""),"",SUMIFS(INDEX(Tbl_Marks,MATCH($B30,Tbl_Student_Names,0),),Entry!$A$4:$EP$4,DI$2,Entry!$A$5:$EP$5,DI$1) / SUMIFS(Entry!$C$6:$EP$6,Entry!$C$4:$EP$4,DI$2,Entry!$C$5:$EP$5,DI$1))</f>
        <v/>
      </c>
      <c r="DJ30" s="222" t="str">
        <f aca="false">IF(OR($B30="",DJ$2=""),"",SUMIFS(INDEX(Tbl_Marks,MATCH($B30,Tbl_Student_Names,0),),Entry!$A$4:$EP$4,DJ$2,Entry!$A$5:$EP$5,DJ$1) / SUMIFS(Entry!$C$6:$EP$6,Entry!$C$4:$EP$4,DJ$2,Entry!$C$5:$EP$5,DJ$1))</f>
        <v/>
      </c>
      <c r="DK30" s="222" t="str">
        <f aca="false">IF(OR($B30="",DK$2=""),"",SUMIFS(INDEX(Tbl_Marks,MATCH($B30,Tbl_Student_Names,0),),Entry!$A$4:$EP$4,DK$2,Entry!$A$5:$EP$5,DK$1) / SUMIFS(Entry!$C$6:$EP$6,Entry!$C$4:$EP$4,DK$2,Entry!$C$5:$EP$5,DK$1))</f>
        <v/>
      </c>
      <c r="DL30" s="222" t="str">
        <f aca="false">IF(OR($B30="",DL$2=""),"",SUMIFS(INDEX(Tbl_Marks,MATCH($B30,Tbl_Student_Names,0),),Entry!$A$4:$EP$4,DL$2,Entry!$A$5:$EP$5,DL$1) / SUMIFS(Entry!$C$6:$EP$6,Entry!$C$4:$EP$4,DL$2,Entry!$C$5:$EP$5,DL$1))</f>
        <v/>
      </c>
      <c r="DM30" s="222" t="str">
        <f aca="false">IF(OR($B30="",DM$2=""),"",SUMIFS(INDEX(Tbl_Marks,MATCH($B30,Tbl_Student_Names,0),),Entry!$A$4:$EP$4,DM$2,Entry!$A$5:$EP$5,DM$1) / SUMIFS(Entry!$C$6:$EP$6,Entry!$C$4:$EP$4,DM$2,Entry!$C$5:$EP$5,DM$1))</f>
        <v/>
      </c>
      <c r="DN30" s="222" t="str">
        <f aca="false">IF(OR($B30="",DN$2=""),"",SUMIFS(INDEX(Tbl_Marks,MATCH($B30,Tbl_Student_Names,0),),Entry!$A$4:$EP$4,DN$2,Entry!$A$5:$EP$5,DN$1) / SUMIFS(Entry!$C$6:$EP$6,Entry!$C$4:$EP$4,DN$2,Entry!$C$5:$EP$5,DN$1))</f>
        <v/>
      </c>
      <c r="DO30" s="222" t="str">
        <f aca="false">IF(OR($B30="",DO$2=""),"",SUMIFS(INDEX(Tbl_Marks,MATCH($B30,Tbl_Student_Names,0),),Entry!$A$4:$EP$4,DO$2,Entry!$A$5:$EP$5,DO$1) / SUMIFS(Entry!$C$6:$EP$6,Entry!$C$4:$EP$4,DO$2,Entry!$C$5:$EP$5,DO$1))</f>
        <v/>
      </c>
      <c r="DP30" s="222" t="str">
        <f aca="false">IF(OR($B30="",DP$2=""),"",SUMIFS(INDEX(Tbl_Marks,MATCH($B30,Tbl_Student_Names,0),),Entry!$A$4:$EP$4,DP$2,Entry!$A$5:$EP$5,DP$1) / SUMIFS(Entry!$C$6:$EP$6,Entry!$C$4:$EP$4,DP$2,Entry!$C$5:$EP$5,DP$1))</f>
        <v/>
      </c>
      <c r="DQ30" s="222" t="str">
        <f aca="false">IF(OR($B30="",DQ$2=""),"",SUMIFS(INDEX(Tbl_Marks,MATCH($B30,Tbl_Student_Names,0),),Entry!$A$4:$EP$4,DQ$2,Entry!$A$5:$EP$5,DQ$1) / SUMIFS(Entry!$C$6:$EP$6,Entry!$C$4:$EP$4,DQ$2,Entry!$C$5:$EP$5,DQ$1))</f>
        <v/>
      </c>
      <c r="DR30" s="222" t="str">
        <f aca="false">IF(OR($B30="",DR$2=""),"",SUMIFS(INDEX(Tbl_Marks,MATCH($B30,Tbl_Student_Names,0),),Entry!$A$4:$EP$4,DR$2,Entry!$A$5:$EP$5,DR$1) / SUMIFS(Entry!$C$6:$EP$6,Entry!$C$4:$EP$4,DR$2,Entry!$C$5:$EP$5,DR$1))</f>
        <v/>
      </c>
      <c r="DS30" s="222" t="str">
        <f aca="false">IF(OR($B30="",DS$2=""),"",SUMIFS(INDEX(Tbl_Marks,MATCH($B30,Tbl_Student_Names,0),),Entry!$A$4:$EP$4,DS$2,Entry!$A$5:$EP$5,DS$1) / SUMIFS(Entry!$C$6:$EP$6,Entry!$C$4:$EP$4,DS$2,Entry!$C$5:$EP$5,DS$1))</f>
        <v/>
      </c>
      <c r="DT30" s="222" t="str">
        <f aca="false">IF(OR($B30="",DT$2=""),"",SUMIFS(INDEX(Tbl_Marks,MATCH($B30,Tbl_Student_Names,0),),Entry!$A$4:$EP$4,DT$2,Entry!$A$5:$EP$5,DT$1) / SUMIFS(Entry!$C$6:$EP$6,Entry!$C$4:$EP$4,DT$2,Entry!$C$5:$EP$5,DT$1))</f>
        <v/>
      </c>
      <c r="DU30" s="222" t="str">
        <f aca="false">IF(OR($B30="",DU$2=""),"",SUMIFS(INDEX(Tbl_Marks,MATCH($B30,Tbl_Student_Names,0),),Entry!$A$4:$EP$4,DU$2,Entry!$A$5:$EP$5,DU$1) / SUMIFS(Entry!$C$6:$EP$6,Entry!$C$4:$EP$4,DU$2,Entry!$C$5:$EP$5,DU$1))</f>
        <v/>
      </c>
      <c r="DV30" s="222" t="str">
        <f aca="false">IF(OR($B30="",DV$2=""),"",SUMIFS(INDEX(Tbl_Marks,MATCH($B30,Tbl_Student_Names,0),),Entry!$A$4:$EP$4,DV$2,Entry!$A$5:$EP$5,DV$1) / SUMIFS(Entry!$C$6:$EP$6,Entry!$C$4:$EP$4,DV$2,Entry!$C$5:$EP$5,DV$1))</f>
        <v/>
      </c>
      <c r="DW30" s="222" t="str">
        <f aca="false">IF(OR($B30="",DW$2=""),"",SUMIFS(INDEX(Tbl_Marks,MATCH($B30,Tbl_Student_Names,0),),Entry!$A$4:$EP$4,DW$2,Entry!$A$5:$EP$5,DW$1) / SUMIFS(Entry!$C$6:$EP$6,Entry!$C$4:$EP$4,DW$2,Entry!$C$5:$EP$5,DW$1))</f>
        <v/>
      </c>
      <c r="DX30" s="222" t="str">
        <f aca="false">IF(OR($B30="",DX$2=""),"",SUMIFS(INDEX(Tbl_Marks,MATCH($B30,Tbl_Student_Names,0),),Entry!$A$4:$EP$4,DX$2,Entry!$A$5:$EP$5,DX$1) / SUMIFS(Entry!$C$6:$EP$6,Entry!$C$4:$EP$4,DX$2,Entry!$C$5:$EP$5,DX$1))</f>
        <v/>
      </c>
      <c r="DY30" s="222" t="str">
        <f aca="false">IF(OR($B30="",DY$2=""),"",SUMIFS(INDEX(Tbl_Marks,MATCH($B30,Tbl_Student_Names,0),),Entry!$A$4:$EP$4,DY$2,Entry!$A$5:$EP$5,DY$1) / SUMIFS(Entry!$C$6:$EP$6,Entry!$C$4:$EP$4,DY$2,Entry!$C$5:$EP$5,DY$1))</f>
        <v/>
      </c>
      <c r="DZ30" s="222" t="str">
        <f aca="false">IF(OR($B30="",DZ$2=""),"",SUMIFS(INDEX(Tbl_Marks,MATCH($B30,Tbl_Student_Names,0),),Entry!$A$4:$EP$4,DZ$2,Entry!$A$5:$EP$5,DZ$1) / SUMIFS(Entry!$C$6:$EP$6,Entry!$C$4:$EP$4,DZ$2,Entry!$C$5:$EP$5,DZ$1))</f>
        <v/>
      </c>
      <c r="EA30" s="222" t="str">
        <f aca="false">IF(OR($B30="",EA$2=""),"",SUMIFS(INDEX(Tbl_Marks,MATCH($B30,Tbl_Student_Names,0),),Entry!$A$4:$EP$4,EA$2,Entry!$A$5:$EP$5,EA$1) / SUMIFS(Entry!$C$6:$EP$6,Entry!$C$4:$EP$4,EA$2,Entry!$C$5:$EP$5,EA$1))</f>
        <v/>
      </c>
      <c r="EB30" s="222" t="str">
        <f aca="false">IF(OR($B30="",EB$2=""),"",SUMIFS(INDEX(Tbl_Marks,MATCH($B30,Tbl_Student_Names,0),),Entry!$A$4:$EP$4,EB$2,Entry!$A$5:$EP$5,EB$1) / SUMIFS(Entry!$C$6:$EP$6,Entry!$C$4:$EP$4,EB$2,Entry!$C$5:$EP$5,EB$1))</f>
        <v/>
      </c>
      <c r="EC30" s="222" t="str">
        <f aca="false">IF(OR($B30="",EC$2=""),"",SUMIFS(INDEX(Tbl_Marks,MATCH($B30,Tbl_Student_Names,0),),Entry!$A$4:$EP$4,EC$2,Entry!$A$5:$EP$5,EC$1) / SUMIFS(Entry!$C$6:$EP$6,Entry!$C$4:$EP$4,EC$2,Entry!$C$5:$EP$5,EC$1))</f>
        <v/>
      </c>
      <c r="ED30" s="222" t="str">
        <f aca="false">IF(OR($B30="",ED$2=""),"",SUMIFS(INDEX(Tbl_Marks,MATCH($B30,Tbl_Student_Names,0),),Entry!$A$4:$EP$4,ED$2,Entry!$A$5:$EP$5,ED$1) / SUMIFS(Entry!$C$6:$EP$6,Entry!$C$4:$EP$4,ED$2,Entry!$C$5:$EP$5,ED$1))</f>
        <v/>
      </c>
      <c r="EE30" s="222" t="str">
        <f aca="false">IF(OR($B30="",EE$2=""),"",SUMIFS(INDEX(Tbl_Marks,MATCH($B30,Tbl_Student_Names,0),),Entry!$A$4:$EP$4,EE$2,Entry!$A$5:$EP$5,EE$1) / SUMIFS(Entry!$C$6:$EP$6,Entry!$C$4:$EP$4,EE$2,Entry!$C$5:$EP$5,EE$1))</f>
        <v/>
      </c>
      <c r="EF30" s="222" t="str">
        <f aca="false">IF(OR($B30="",EF$2=""),"",SUMIFS(INDEX(Tbl_Marks,MATCH($B30,Tbl_Student_Names,0),),Entry!$A$4:$EP$4,EF$2,Entry!$A$5:$EP$5,EF$1) / SUMIFS(Entry!$C$6:$EP$6,Entry!$C$4:$EP$4,EF$2,Entry!$C$5:$EP$5,EF$1))</f>
        <v/>
      </c>
      <c r="EG30" s="222" t="str">
        <f aca="false">IF(OR($B30="",EG$2=""),"",SUMIFS(INDEX(Tbl_Marks,MATCH($B30,Tbl_Student_Names,0),),Entry!$A$4:$EP$4,EG$2,Entry!$A$5:$EP$5,EG$1) / SUMIFS(Entry!$C$6:$EP$6,Entry!$C$4:$EP$4,EG$2,Entry!$C$5:$EP$5,EG$1))</f>
        <v/>
      </c>
      <c r="EH30" s="222" t="str">
        <f aca="false">IF(OR($B30="",EH$2=""),"",SUMIFS(INDEX(Tbl_Marks,MATCH($B30,Tbl_Student_Names,0),),Entry!$A$4:$EP$4,EH$2,Entry!$A$5:$EP$5,EH$1) / SUMIFS(Entry!$C$6:$EP$6,Entry!$C$4:$EP$4,EH$2,Entry!$C$5:$EP$5,EH$1))</f>
        <v/>
      </c>
      <c r="EI30" s="222" t="str">
        <f aca="false">IF(OR($B30="",EI$2=""),"",SUMIFS(INDEX(Tbl_Marks,MATCH($B30,Tbl_Student_Names,0),),Entry!$A$4:$EP$4,EI$2,Entry!$A$5:$EP$5,EI$1) / SUMIFS(Entry!$C$6:$EP$6,Entry!$C$4:$EP$4,EI$2,Entry!$C$5:$EP$5,EI$1))</f>
        <v/>
      </c>
      <c r="EJ30" s="222" t="str">
        <f aca="false">IF(OR($B30="",EJ$2=""),"",SUMIFS(INDEX(Tbl_Marks,MATCH($B30,Tbl_Student_Names,0),),Entry!$A$4:$EP$4,EJ$2,Entry!$A$5:$EP$5,EJ$1) / SUMIFS(Entry!$C$6:$EP$6,Entry!$C$4:$EP$4,EJ$2,Entry!$C$5:$EP$5,EJ$1))</f>
        <v/>
      </c>
      <c r="EK30" s="222" t="str">
        <f aca="false">IF(OR($B30="",EK$2=""),"",SUMIFS(INDEX(Tbl_Marks,MATCH($B30,Tbl_Student_Names,0),),Entry!$A$4:$EP$4,EK$2,Entry!$A$5:$EP$5,EK$1) / SUMIFS(Entry!$C$6:$EP$6,Entry!$C$4:$EP$4,EK$2,Entry!$C$5:$EP$5,EK$1))</f>
        <v/>
      </c>
      <c r="EL30" s="222" t="str">
        <f aca="false">IF(OR($B30="",EL$2=""),"",SUMIFS(INDEX(Tbl_Marks,MATCH($B30,Tbl_Student_Names,0),),Entry!$A$4:$EP$4,EL$2,Entry!$A$5:$EP$5,EL$1) / SUMIFS(Entry!$C$6:$EP$6,Entry!$C$4:$EP$4,EL$2,Entry!$C$5:$EP$5,EL$1))</f>
        <v/>
      </c>
      <c r="EM30" s="222" t="str">
        <f aca="false">IF(OR($B30="",EM$2=""),"",SUMIFS(INDEX(Tbl_Marks,MATCH($B30,Tbl_Student_Names,0),),Entry!$A$4:$EP$4,EM$2,Entry!$A$5:$EP$5,EM$1) / SUMIFS(Entry!$C$6:$EP$6,Entry!$C$4:$EP$4,EM$2,Entry!$C$5:$EP$5,EM$1))</f>
        <v/>
      </c>
      <c r="EN30" s="222" t="str">
        <f aca="false">IF(OR($B30="",EN$2=""),"",SUMIFS(INDEX(Tbl_Marks,MATCH($B30,Tbl_Student_Names,0),),Entry!$A$4:$EP$4,EN$2,Entry!$A$5:$EP$5,EN$1) / SUMIFS(Entry!$C$6:$EP$6,Entry!$C$4:$EP$4,EN$2,Entry!$C$5:$EP$5,EN$1))</f>
        <v/>
      </c>
      <c r="EO30" s="222" t="str">
        <f aca="false">IF(OR($B30="",EO$2=""),"",SUMIFS(INDEX(Tbl_Marks,MATCH($B30,Tbl_Student_Names,0),),Entry!$A$4:$EP$4,EO$2,Entry!$A$5:$EP$5,EO$1) / SUMIFS(Entry!$C$6:$EP$6,Entry!$C$4:$EP$4,EO$2,Entry!$C$5:$EP$5,EO$1))</f>
        <v/>
      </c>
      <c r="EP30" s="222" t="str">
        <f aca="false">IF(OR($B30="",EP$2=""),"",SUMIFS(INDEX(Tbl_Marks,MATCH($B30,Tbl_Student_Names,0),),Entry!$A$4:$EP$4,EP$2,Entry!$A$5:$EP$5,EP$1) / SUMIFS(Entry!$C$6:$EP$6,Entry!$C$4:$EP$4,EP$2,Entry!$C$5:$EP$5,EP$1))</f>
        <v/>
      </c>
      <c r="EQ30" s="222" t="str">
        <f aca="false">IF(OR($B30="",EQ$2=""),"",SUMIFS(INDEX(Tbl_Marks,MATCH($B30,Tbl_Student_Names,0),),Entry!$A$4:$EP$4,EQ$2,Entry!$A$5:$EP$5,EQ$1) / SUMIFS(Entry!$C$6:$EP$6,Entry!$C$4:$EP$4,EQ$2,Entry!$C$5:$EP$5,EQ$1))</f>
        <v/>
      </c>
      <c r="ER30" s="222" t="str">
        <f aca="false">IF(OR($B30="",ER$2=""),"",SUMIFS(INDEX(Tbl_Marks,MATCH($B30,Tbl_Student_Names,0),),Entry!$A$4:$EP$4,ER$2,Entry!$A$5:$EP$5,ER$1) / SUMIFS(Entry!$C$6:$EP$6,Entry!$C$4:$EP$4,ER$2,Entry!$C$5:$EP$5,ER$1))</f>
        <v/>
      </c>
      <c r="ES30" s="222" t="str">
        <f aca="false">IF(OR($B30="",ES$2=""),"",SUMIFS(INDEX(Tbl_Marks,MATCH($B30,Tbl_Student_Names,0),),Entry!$A$4:$EP$4,ES$2,Entry!$A$5:$EP$5,ES$1) / SUMIFS(Entry!$C$6:$EP$6,Entry!$C$4:$EP$4,ES$2,Entry!$C$5:$EP$5,ES$1))</f>
        <v/>
      </c>
      <c r="ET30" s="222" t="str">
        <f aca="false">IF(OR($B30="",ET$2=""),"",SUMIFS(INDEX(Tbl_Marks,MATCH($B30,Tbl_Student_Names,0),),Entry!$A$4:$EP$4,ET$2,Entry!$A$5:$EP$5,ET$1) / SUMIFS(Entry!$C$6:$EP$6,Entry!$C$4:$EP$4,ET$2,Entry!$C$5:$EP$5,ET$1))</f>
        <v/>
      </c>
      <c r="EU30" s="222" t="str">
        <f aca="false">IF(OR($B30="",EU$2=""),"",SUMIFS(INDEX(Tbl_Marks,MATCH($B30,Tbl_Student_Names,0),),Entry!$A$4:$EP$4,EU$2,Entry!$A$5:$EP$5,EU$1) / SUMIFS(Entry!$C$6:$EP$6,Entry!$C$4:$EP$4,EU$2,Entry!$C$5:$EP$5,EU$1))</f>
        <v/>
      </c>
      <c r="EV30" s="222" t="str">
        <f aca="false">IF(OR($B30="",EV$2=""),"",SUMIFS(INDEX(Tbl_Marks,MATCH($B30,Tbl_Student_Names,0),),Entry!$A$4:$EP$4,EV$2,Entry!$A$5:$EP$5,EV$1) / SUMIFS(Entry!$C$6:$EP$6,Entry!$C$4:$EP$4,EV$2,Entry!$C$5:$EP$5,EV$1))</f>
        <v/>
      </c>
      <c r="EW30" s="222" t="str">
        <f aca="false">IF(OR($B30="",EW$2=""),"",SUMIFS(INDEX(Tbl_Marks,MATCH($B30,Tbl_Student_Names,0),),Entry!$A$4:$EP$4,EW$2,Entry!$A$5:$EP$5,EW$1) / SUMIFS(Entry!$C$6:$EP$6,Entry!$C$4:$EP$4,EW$2,Entry!$C$5:$EP$5,EW$1))</f>
        <v/>
      </c>
      <c r="EX30" s="222" t="str">
        <f aca="false">IF(OR($B30="",EX$2=""),"",SUMIFS(INDEX(Tbl_Marks,MATCH($B30,Tbl_Student_Names,0),),Entry!$A$4:$EP$4,EX$2,Entry!$A$5:$EP$5,EX$1) / SUMIFS(Entry!$C$6:$EP$6,Entry!$C$4:$EP$4,EX$2,Entry!$C$5:$EP$5,EX$1))</f>
        <v/>
      </c>
      <c r="EY30" s="222" t="str">
        <f aca="false">IF(OR($B30="",EY$2=""),"",SUMIFS(INDEX(Tbl_Marks,MATCH($B30,Tbl_Student_Names,0),),Entry!$A$4:$EP$4,EY$2,Entry!$A$5:$EP$5,EY$1) / SUMIFS(Entry!$C$6:$EP$6,Entry!$C$4:$EP$4,EY$2,Entry!$C$5:$EP$5,EY$1))</f>
        <v/>
      </c>
      <c r="EZ30" s="222" t="str">
        <f aca="false">IF(OR($B30="",EZ$2=""),"",SUMIFS(INDEX(Tbl_Marks,MATCH($B30,Tbl_Student_Names,0),),Entry!$A$4:$EP$4,EZ$2,Entry!$A$5:$EP$5,EZ$1) / SUMIFS(Entry!$C$6:$EP$6,Entry!$C$4:$EP$4,EZ$2,Entry!$C$5:$EP$5,EZ$1))</f>
        <v/>
      </c>
      <c r="FA30" s="222" t="str">
        <f aca="false">IF(OR($B30="",FA$2=""),"",SUMIFS(INDEX(Tbl_Marks,MATCH($B30,Tbl_Student_Names,0),),Entry!$A$4:$EP$4,FA$2,Entry!$A$5:$EP$5,FA$1) / SUMIFS(Entry!$C$6:$EP$6,Entry!$C$4:$EP$4,FA$2,Entry!$C$5:$EP$5,FA$1))</f>
        <v/>
      </c>
      <c r="FB30" s="222" t="str">
        <f aca="false">IF(OR($B30="",FB$2=""),"",SUMIFS(INDEX(Tbl_Marks,MATCH($B30,Tbl_Student_Names,0),),Entry!$A$4:$EP$4,FB$2,Entry!$A$5:$EP$5,FB$1) / SUMIFS(Entry!$C$6:$EP$6,Entry!$C$4:$EP$4,FB$2,Entry!$C$5:$EP$5,FB$1))</f>
        <v/>
      </c>
      <c r="FC30" s="222" t="str">
        <f aca="false">IF(OR($B30="",FC$2=""),"",SUMIFS(INDEX(Tbl_Marks,MATCH($B30,Tbl_Student_Names,0),),Entry!$A$4:$EP$4,FC$2,Entry!$A$5:$EP$5,FC$1) / SUMIFS(Entry!$C$6:$EP$6,Entry!$C$4:$EP$4,FC$2,Entry!$C$5:$EP$5,FC$1))</f>
        <v/>
      </c>
      <c r="FD30" s="222" t="str">
        <f aca="false">IF(OR($B30="",FD$2=""),"",SUMIFS(INDEX(Tbl_Marks,MATCH($B30,Tbl_Student_Names,0),),Entry!$A$4:$EP$4,FD$2,Entry!$A$5:$EP$5,FD$1) / SUMIFS(Entry!$C$6:$EP$6,Entry!$C$4:$EP$4,FD$2,Entry!$C$5:$EP$5,FD$1))</f>
        <v/>
      </c>
      <c r="FE30" s="222" t="str">
        <f aca="false">IF(OR($B30="",FE$2=""),"",SUMIFS(INDEX(Tbl_Marks,MATCH($B30,Tbl_Student_Names,0),),Entry!$A$4:$EP$4,FE$2,Entry!$A$5:$EP$5,FE$1) / SUMIFS(Entry!$C$6:$EP$6,Entry!$C$4:$EP$4,FE$2,Entry!$C$5:$EP$5,FE$1))</f>
        <v/>
      </c>
      <c r="FF30" s="222" t="str">
        <f aca="false">IF(OR($B30="",FF$2=""),"",SUMIFS(INDEX(Tbl_Marks,MATCH($B30,Tbl_Student_Names,0),),Entry!$A$4:$EP$4,FF$2,Entry!$A$5:$EP$5,FF$1) / SUMIFS(Entry!$C$6:$EP$6,Entry!$C$4:$EP$4,FF$2,Entry!$C$5:$EP$5,FF$1))</f>
        <v/>
      </c>
      <c r="FG30" s="222" t="str">
        <f aca="false">IF(OR($B30="",FG$2=""),"",SUMIFS(INDEX(Tbl_Marks,MATCH($B30,Tbl_Student_Names,0),),Entry!$A$4:$EP$4,FG$2,Entry!$A$5:$EP$5,FG$1) / SUMIFS(Entry!$C$6:$EP$6,Entry!$C$4:$EP$4,FG$2,Entry!$C$5:$EP$5,FG$1))</f>
        <v/>
      </c>
      <c r="FH30" s="222" t="str">
        <f aca="false">IF(OR($B30="",FH$2=""),"",SUMIFS(INDEX(Tbl_Marks,MATCH($B30,Tbl_Student_Names,0),),Entry!$A$4:$EP$4,FH$2,Entry!$A$5:$EP$5,FH$1) / SUMIFS(Entry!$C$6:$EP$6,Entry!$C$4:$EP$4,FH$2,Entry!$C$5:$EP$5,FH$1))</f>
        <v/>
      </c>
      <c r="FI30" s="222" t="str">
        <f aca="false">IF(OR($B30="",FI$2=""),"",SUMIFS(INDEX(Tbl_Marks,MATCH($B30,Tbl_Student_Names,0),),Entry!$A$4:$EP$4,FI$2,Entry!$A$5:$EP$5,FI$1) / SUMIFS(Entry!$C$6:$EP$6,Entry!$C$4:$EP$4,FI$2,Entry!$C$5:$EP$5,FI$1))</f>
        <v/>
      </c>
      <c r="FJ30" s="222" t="str">
        <f aca="false">IF(OR($B30="",FJ$2=""),"",SUMIFS(INDEX(Tbl_Marks,MATCH($B30,Tbl_Student_Names,0),),Entry!$A$4:$EP$4,FJ$2,Entry!$A$5:$EP$5,FJ$1) / SUMIFS(Entry!$C$6:$EP$6,Entry!$C$4:$EP$4,FJ$2,Entry!$C$5:$EP$5,FJ$1))</f>
        <v/>
      </c>
      <c r="FK30" s="222" t="str">
        <f aca="false">IF(OR($B30="",FK$2=""),"",SUMIFS(INDEX(Tbl_Marks,MATCH($B30,Tbl_Student_Names,0),),Entry!$A$4:$EP$4,FK$2,Entry!$A$5:$EP$5,FK$1) / SUMIFS(Entry!$C$6:$EP$6,Entry!$C$4:$EP$4,FK$2,Entry!$C$5:$EP$5,FK$1))</f>
        <v/>
      </c>
      <c r="FL30" s="222" t="str">
        <f aca="false">IF(OR($B30="",FL$2=""),"",SUMIFS(INDEX(Tbl_Marks,MATCH($B30,Tbl_Student_Names,0),),Entry!$A$4:$EP$4,FL$2,Entry!$A$5:$EP$5,FL$1) / SUMIFS(Entry!$C$6:$EP$6,Entry!$C$4:$EP$4,FL$2,Entry!$C$5:$EP$5,FL$1))</f>
        <v/>
      </c>
      <c r="FM30" s="222" t="str">
        <f aca="false">IF(OR($B30="",FM$2=""),"",SUMIFS(INDEX(Tbl_Marks,MATCH($B30,Tbl_Student_Names,0),),Entry!$A$4:$EP$4,FM$2,Entry!$A$5:$EP$5,FM$1) / SUMIFS(Entry!$C$6:$EP$6,Entry!$C$4:$EP$4,FM$2,Entry!$C$5:$EP$5,FM$1))</f>
        <v/>
      </c>
      <c r="FN30" s="222" t="str">
        <f aca="false">IF(OR($B30="",FN$2=""),"",SUMIFS(INDEX(Tbl_Marks,MATCH($B30,Tbl_Student_Names,0),),Entry!$A$4:$EP$4,FN$2,Entry!$A$5:$EP$5,FN$1) / SUMIFS(Entry!$C$6:$EP$6,Entry!$C$4:$EP$4,FN$2,Entry!$C$5:$EP$5,FN$1))</f>
        <v/>
      </c>
      <c r="FO30" s="222" t="str">
        <f aca="false">IF(OR($B30="",FO$2=""),"",SUMIFS(INDEX(Tbl_Marks,MATCH($B30,Tbl_Student_Names,0),),Entry!$A$4:$EP$4,FO$2,Entry!$A$5:$EP$5,FO$1) / SUMIFS(Entry!$C$6:$EP$6,Entry!$C$4:$EP$4,FO$2,Entry!$C$5:$EP$5,FO$1))</f>
        <v/>
      </c>
      <c r="FP30" s="222" t="str">
        <f aca="false">IF(OR($B30="",FP$2=""),"",SUMIFS(INDEX(Tbl_Marks,MATCH($B30,Tbl_Student_Names,0),),Entry!$A$4:$EP$4,FP$2,Entry!$A$5:$EP$5,FP$1) / SUMIFS(Entry!$C$6:$EP$6,Entry!$C$4:$EP$4,FP$2,Entry!$C$5:$EP$5,FP$1))</f>
        <v/>
      </c>
      <c r="FQ30" s="222" t="str">
        <f aca="false">IF(OR($B30="",FQ$2=""),"",SUMIFS(INDEX(Tbl_Marks,MATCH($B30,Tbl_Student_Names,0),),Entry!$A$4:$EP$4,FQ$2,Entry!$A$5:$EP$5,FQ$1) / SUMIFS(Entry!$C$6:$EP$6,Entry!$C$4:$EP$4,FQ$2,Entry!$C$5:$EP$5,FQ$1))</f>
        <v/>
      </c>
      <c r="FR30" s="222" t="str">
        <f aca="false">IF(OR($B30="",FR$2=""),"",SUMIFS(INDEX(Tbl_Marks,MATCH($B30,Tbl_Student_Names,0),),Entry!$A$4:$EP$4,FR$2,Entry!$A$5:$EP$5,FR$1) / SUMIFS(Entry!$C$6:$EP$6,Entry!$C$4:$EP$4,FR$2,Entry!$C$5:$EP$5,FR$1))</f>
        <v/>
      </c>
      <c r="FS30" s="222" t="str">
        <f aca="false">IF(OR($B30="",FS$2=""),"",SUMIFS(INDEX(Tbl_Marks,MATCH($B30,Tbl_Student_Names,0),),Entry!$A$4:$EP$4,FS$2,Entry!$A$5:$EP$5,FS$1) / SUMIFS(Entry!$C$6:$EP$6,Entry!$C$4:$EP$4,FS$2,Entry!$C$5:$EP$5,FS$1))</f>
        <v/>
      </c>
      <c r="FT30" s="222" t="str">
        <f aca="false">IF(OR($B30="",FT$2=""),"",SUMIFS(INDEX(Tbl_Marks,MATCH($B30,Tbl_Student_Names,0),),Entry!$A$4:$EP$4,FT$2,Entry!$A$5:$EP$5,FT$1) / SUMIFS(Entry!$C$6:$EP$6,Entry!$C$4:$EP$4,FT$2,Entry!$C$5:$EP$5,FT$1))</f>
        <v/>
      </c>
      <c r="FU30" s="222" t="str">
        <f aca="false">IF(OR($B30="",FU$2=""),"",SUMIFS(INDEX(Tbl_Marks,MATCH($B30,Tbl_Student_Names,0),),Entry!$A$4:$EP$4,FU$2,Entry!$A$5:$EP$5,FU$1) / SUMIFS(Entry!$C$6:$EP$6,Entry!$C$4:$EP$4,FU$2,Entry!$C$5:$EP$5,FU$1))</f>
        <v/>
      </c>
      <c r="FV30" s="222" t="str">
        <f aca="false">IF(OR($B30="",FV$2=""),"",SUMIFS(INDEX(Tbl_Marks,MATCH($B30,Tbl_Student_Names,0),),Entry!$A$4:$EP$4,FV$2,Entry!$A$5:$EP$5,FV$1) / SUMIFS(Entry!$C$6:$EP$6,Entry!$C$4:$EP$4,FV$2,Entry!$C$5:$EP$5,FV$1))</f>
        <v/>
      </c>
      <c r="FW30" s="222" t="str">
        <f aca="false">IF(OR($B30="",FW$2=""),"",SUMIFS(INDEX(Tbl_Marks,MATCH($B30,Tbl_Student_Names,0),),Entry!$A$4:$EP$4,FW$2,Entry!$A$5:$EP$5,FW$1) / SUMIFS(Entry!$C$6:$EP$6,Entry!$C$4:$EP$4,FW$2,Entry!$C$5:$EP$5,FW$1))</f>
        <v/>
      </c>
      <c r="FX30" s="222" t="str">
        <f aca="false">IF(OR($B30="",FX$2=""),"",SUMIFS(INDEX(Tbl_Marks,MATCH($B30,Tbl_Student_Names,0),),Entry!$A$4:$EP$4,FX$2,Entry!$A$5:$EP$5,FX$1) / SUMIFS(Entry!$C$6:$EP$6,Entry!$C$4:$EP$4,FX$2,Entry!$C$5:$EP$5,FX$1))</f>
        <v/>
      </c>
      <c r="FY30" s="222" t="str">
        <f aca="false">IF(OR($B30="",FY$2=""),"",SUMIFS(INDEX(Tbl_Marks,MATCH($B30,Tbl_Student_Names,0),),Entry!$A$4:$EP$4,FY$2,Entry!$A$5:$EP$5,FY$1) / SUMIFS(Entry!$C$6:$EP$6,Entry!$C$4:$EP$4,FY$2,Entry!$C$5:$EP$5,FY$1))</f>
        <v/>
      </c>
      <c r="FZ30" s="222" t="str">
        <f aca="false">IF(OR($B30="",FZ$2=""),"",SUMIFS(INDEX(Tbl_Marks,MATCH($B30,Tbl_Student_Names,0),),Entry!$A$4:$EP$4,FZ$2,Entry!$A$5:$EP$5,FZ$1) / SUMIFS(Entry!$C$6:$EP$6,Entry!$C$4:$EP$4,FZ$2,Entry!$C$5:$EP$5,FZ$1))</f>
        <v/>
      </c>
      <c r="GA30" s="222" t="str">
        <f aca="false">IF(OR($B30="",GA$2=""),"",SUMIFS(INDEX(Tbl_Marks,MATCH($B30,Tbl_Student_Names,0),),Entry!$A$4:$EP$4,GA$2,Entry!$A$5:$EP$5,GA$1) / SUMIFS(Entry!$C$6:$EP$6,Entry!$C$4:$EP$4,GA$2,Entry!$C$5:$EP$5,GA$1))</f>
        <v/>
      </c>
      <c r="GB30" s="222" t="str">
        <f aca="false">IF(OR($B30="",GB$2=""),"",SUMIFS(INDEX(Tbl_Marks,MATCH($B30,Tbl_Student_Names,0),),Entry!$A$4:$EP$4,GB$2,Entry!$A$5:$EP$5,GB$1) / SUMIFS(Entry!$C$6:$EP$6,Entry!$C$4:$EP$4,GB$2,Entry!$C$5:$EP$5,GB$1))</f>
        <v/>
      </c>
      <c r="GC30" s="222" t="str">
        <f aca="false">IF(OR($B30="",GC$2=""),"",SUMIFS(INDEX(Tbl_Marks,MATCH($B30,Tbl_Student_Names,0),),Entry!$A$4:$EP$4,GC$2,Entry!$A$5:$EP$5,GC$1) / SUMIFS(Entry!$C$6:$EP$6,Entry!$C$4:$EP$4,GC$2,Entry!$C$5:$EP$5,GC$1))</f>
        <v/>
      </c>
      <c r="GD30" s="222" t="str">
        <f aca="false">IF(OR($B30="",GD$2=""),"",SUMIFS(INDEX(Tbl_Marks,MATCH($B30,Tbl_Student_Names,0),),Entry!$A$4:$EP$4,GD$2,Entry!$A$5:$EP$5,GD$1) / SUMIFS(Entry!$C$6:$EP$6,Entry!$C$4:$EP$4,GD$2,Entry!$C$5:$EP$5,GD$1))</f>
        <v/>
      </c>
      <c r="GE30" s="222" t="str">
        <f aca="false">IF(OR($B30="",GE$2=""),"",SUMIFS(INDEX(Tbl_Marks,MATCH($B30,Tbl_Student_Names,0),),Entry!$A$4:$EP$4,GE$2,Entry!$A$5:$EP$5,GE$1) / SUMIFS(Entry!$C$6:$EP$6,Entry!$C$4:$EP$4,GE$2,Entry!$C$5:$EP$5,GE$1))</f>
        <v/>
      </c>
      <c r="GF30" s="222" t="str">
        <f aca="false">IF(OR($B30="",GF$2=""),"",SUMIFS(INDEX(Tbl_Marks,MATCH($B30,Tbl_Student_Names,0),),Entry!$A$4:$EP$4,GF$2,Entry!$A$5:$EP$5,GF$1) / SUMIFS(Entry!$C$6:$EP$6,Entry!$C$4:$EP$4,GF$2,Entry!$C$5:$EP$5,GF$1))</f>
        <v/>
      </c>
      <c r="GG30" s="222" t="str">
        <f aca="false">IF(OR($B30="",GG$2=""),"",SUMIFS(INDEX(Tbl_Marks,MATCH($B30,Tbl_Student_Names,0),),Entry!$A$4:$EP$4,GG$2,Entry!$A$5:$EP$5,GG$1) / SUMIFS(Entry!$C$6:$EP$6,Entry!$C$4:$EP$4,GG$2,Entry!$C$5:$EP$5,GG$1))</f>
        <v/>
      </c>
      <c r="GH30" s="222" t="str">
        <f aca="false">IF(OR($B30="",GH$2=""),"",SUMIFS(INDEX(Tbl_Marks,MATCH($B30,Tbl_Student_Names,0),),Entry!$A$4:$EP$4,GH$2,Entry!$A$5:$EP$5,GH$1) / SUMIFS(Entry!$C$6:$EP$6,Entry!$C$4:$EP$4,GH$2,Entry!$C$5:$EP$5,GH$1))</f>
        <v/>
      </c>
      <c r="GI30" s="222" t="str">
        <f aca="false">IF(OR($B30="",GI$2=""),"",SUMIFS(INDEX(Tbl_Marks,MATCH($B30,Tbl_Student_Names,0),),Entry!$A$4:$EP$4,GI$2,Entry!$A$5:$EP$5,GI$1) / SUMIFS(Entry!$C$6:$EP$6,Entry!$C$4:$EP$4,GI$2,Entry!$C$5:$EP$5,GI$1))</f>
        <v/>
      </c>
      <c r="GJ30" s="222" t="str">
        <f aca="false">IF(OR($B30="",GJ$2=""),"",SUMIFS(INDEX(Tbl_Marks,MATCH($B30,Tbl_Student_Names,0),),Entry!$A$4:$EP$4,GJ$2,Entry!$A$5:$EP$5,GJ$1) / SUMIFS(Entry!$C$6:$EP$6,Entry!$C$4:$EP$4,GJ$2,Entry!$C$5:$EP$5,GJ$1))</f>
        <v/>
      </c>
      <c r="GK30" s="222" t="str">
        <f aca="false">IF(OR($B30="",GK$2=""),"",SUMIFS(INDEX(Tbl_Marks,MATCH($B30,Tbl_Student_Names,0),),Entry!$A$4:$EP$4,GK$2,Entry!$A$5:$EP$5,GK$1) / SUMIFS(Entry!$C$6:$EP$6,Entry!$C$4:$EP$4,GK$2,Entry!$C$5:$EP$5,GK$1))</f>
        <v/>
      </c>
      <c r="GL30" s="222" t="str">
        <f aca="false">IF(OR($B30="",GL$2=""),"",SUMIFS(INDEX(Tbl_Marks,MATCH($B30,Tbl_Student_Names,0),),Entry!$A$4:$EP$4,GL$2,Entry!$A$5:$EP$5,GL$1) / SUMIFS(Entry!$C$6:$EP$6,Entry!$C$4:$EP$4,GL$2,Entry!$C$5:$EP$5,GL$1))</f>
        <v/>
      </c>
      <c r="GM30" s="222" t="str">
        <f aca="false">IF(OR($B30="",GM$2=""),"",SUMIFS(INDEX(Tbl_Marks,MATCH($B30,Tbl_Student_Names,0),),Entry!$A$4:$EP$4,GM$2,Entry!$A$5:$EP$5,GM$1) / SUMIFS(Entry!$C$6:$EP$6,Entry!$C$4:$EP$4,GM$2,Entry!$C$5:$EP$5,GM$1))</f>
        <v/>
      </c>
      <c r="GN30" s="222" t="str">
        <f aca="false">IF(OR($B30="",GN$2=""),"",SUMIFS(INDEX(Tbl_Marks,MATCH($B30,Tbl_Student_Names,0),),Entry!$A$4:$EP$4,GN$2,Entry!$A$5:$EP$5,GN$1) / SUMIFS(Entry!$C$6:$EP$6,Entry!$C$4:$EP$4,GN$2,Entry!$C$5:$EP$5,GN$1))</f>
        <v/>
      </c>
      <c r="GO30" s="222" t="str">
        <f aca="false">IF(OR($B30="",GO$2=""),"",SUMIFS(INDEX(Tbl_Marks,MATCH($B30,Tbl_Student_Names,0),),Entry!$A$4:$EP$4,GO$2,Entry!$A$5:$EP$5,GO$1) / SUMIFS(Entry!$C$6:$EP$6,Entry!$C$4:$EP$4,GO$2,Entry!$C$5:$EP$5,GO$1))</f>
        <v/>
      </c>
      <c r="GP30" s="222" t="str">
        <f aca="false">IF(OR($B30="",GP$2=""),"",SUMIFS(INDEX(Tbl_Marks,MATCH($B30,Tbl_Student_Names,0),),Entry!$A$4:$EP$4,GP$2,Entry!$A$5:$EP$5,GP$1) / SUMIFS(Entry!$C$6:$EP$6,Entry!$C$4:$EP$4,GP$2,Entry!$C$5:$EP$5,GP$1))</f>
        <v/>
      </c>
      <c r="GQ30" s="223" t="str">
        <f aca="false" t="array" ref="GQ30:GQ30">IF(OR(GQ$1="",$B30=""),"",SUMPRODUCT(TRANSPOSE($BC30:$BN30),(Settings!$D$19:$D$30)))</f>
        <v/>
      </c>
      <c r="GR30" s="223" t="str">
        <f aca="false" t="array" ref="GR30:GR30">IF(OR(GR$1="",$B30=""),"",SUMPRODUCT(TRANSPOSE($BO30:$BZ30),(Settings!$D$19:$D$30)))</f>
        <v/>
      </c>
      <c r="GS30" s="223" t="str">
        <f aca="false" t="array" ref="GS30:GS30">IF(OR(GS$1="",$B30=""),"",SUMPRODUCT(TRANSPOSE($CA30:$CL30),(Settings!$D$19:$D$30)))</f>
        <v/>
      </c>
      <c r="GT30" s="223" t="str">
        <f aca="false" t="array" ref="GT30:GT30">IF(OR(GT$1="",$B30=""),"",SUMPRODUCT(TRANSPOSE($CM30:$CX30),(Settings!$D$19:$D$30)))</f>
        <v/>
      </c>
      <c r="GU30" s="223" t="str">
        <f aca="false" t="array" ref="GU30:GU30">IF(OR(GU$1="",$B30=""),"",SUMPRODUCT(TRANSPOSE($CY30:$DJ30),(Settings!$D$19:$D$30)))</f>
        <v/>
      </c>
      <c r="GV30" s="223" t="str">
        <f aca="false" t="array" ref="GV30:GV30">IF(OR(GV$1="",$B30=""),"",SUMPRODUCT(TRANSPOSE($DK30:$DV30),(Settings!$D$19:$D$30)))</f>
        <v/>
      </c>
      <c r="GW30" s="223" t="str">
        <f aca="false" t="array" ref="GW30:GW30">IF(OR(GW$1="",$B30=""),"",SUMPRODUCT(TRANSPOSE($DW30:$EH30),(Settings!$D$19:$D$30)))</f>
        <v/>
      </c>
      <c r="GX30" s="223" t="str">
        <f aca="false" t="array" ref="GX30:GX30">IF(OR(GX$1="",$B30=""),"",SUMPRODUCT(TRANSPOSE($EI30:$ET30),(Settings!$D$19:$D$30)))</f>
        <v/>
      </c>
      <c r="GY30" s="223" t="str">
        <f aca="false" t="array" ref="GY30:GY30">IF(OR(GY$1="",$B30=""),"",SUMPRODUCT(TRANSPOSE($EU30:$FF30),(Settings!$D$19:$D$30)))</f>
        <v/>
      </c>
      <c r="GZ30" s="223" t="str">
        <f aca="false" t="array" ref="GZ30:GZ30">IF(OR(GZ$1="",$B30=""),"",SUMPRODUCT(TRANSPOSE($FG30:$FR30),(Settings!$D$19:$D$30)))</f>
        <v/>
      </c>
      <c r="HA30" s="223" t="str">
        <f aca="false" t="array" ref="HA30:HA30">IF(OR(HA$1="",$B30=""),"",SUMPRODUCT(TRANSPOSE($FS30:$GD30),(Settings!$D$19:$D$30)))</f>
        <v/>
      </c>
      <c r="HB30" s="224" t="str">
        <f aca="false" t="array" ref="HB30:HB30">IF(OR(HB$1="",$B30=""),"",SUMPRODUCT(TRANSPOSE($GE30:$GP30),(Settings!$D$19:$D$30)))</f>
        <v/>
      </c>
      <c r="HC30" s="225"/>
      <c r="HD30" s="222" t="str">
        <f aca="false">IF(OR(HD$2="",$B30=""),"",SUMIFS(INDEX(Tbl_Marks,MATCH($B30,Tbl_Student_Names,0),),Entry!$A$4:$EP$4,HD$2) / SUMIFS(Entry!$C$6:$EP$6,Entry!$C$4:$EP$4,HD$2))</f>
        <v/>
      </c>
      <c r="HE30" s="222" t="str">
        <f aca="false">IF(OR(HE$2="",$B30=""),"",SUMIFS(INDEX(Tbl_Marks,MATCH($B30,Tbl_Student_Names,0),),Entry!$A$4:$EP$4,HE$2) / SUMIFS(Entry!$C$6:$EP$6,Entry!$C$4:$EP$4,HE$2))</f>
        <v/>
      </c>
      <c r="HF30" s="222" t="str">
        <f aca="false">IF(OR(HF$2="",$B30=""),"",SUMIFS(INDEX(Tbl_Marks,MATCH($B30,Tbl_Student_Names,0),),Entry!$A$4:$EP$4,HF$2) / SUMIFS(Entry!$C$6:$EP$6,Entry!$C$4:$EP$4,HF$2))</f>
        <v/>
      </c>
      <c r="HG30" s="222" t="str">
        <f aca="false">IF(OR(HG$2="",$B30=""),"",SUMIFS(INDEX(Tbl_Marks,MATCH($B30,Tbl_Student_Names,0),),Entry!$A$4:$EP$4,HG$2) / SUMIFS(Entry!$C$6:$EP$6,Entry!$C$4:$EP$4,HG$2))</f>
        <v/>
      </c>
      <c r="HH30" s="222" t="str">
        <f aca="false">IF(OR(HH$2="",$B30=""),"",SUMIFS(INDEX(Tbl_Marks,MATCH($B30,Tbl_Student_Names,0),),Entry!$A$4:$EP$4,HH$2) / SUMIFS(Entry!$C$6:$EP$6,Entry!$C$4:$EP$4,HH$2))</f>
        <v/>
      </c>
      <c r="HI30" s="222" t="str">
        <f aca="false">IF(OR(HI$2="",$B30=""),"",SUMIFS(INDEX(Tbl_Marks,MATCH($B30,Tbl_Student_Names,0),),Entry!$A$4:$EP$4,HI$2) / SUMIFS(Entry!$C$6:$EP$6,Entry!$C$4:$EP$4,HI$2))</f>
        <v/>
      </c>
      <c r="HJ30" s="222" t="str">
        <f aca="false">IF(OR(HJ$2="",$B30=""),"",SUMIFS(INDEX(Tbl_Marks,MATCH($B30,Tbl_Student_Names,0),),Entry!$A$4:$EP$4,HJ$2) / SUMIFS(Entry!$C$6:$EP$6,Entry!$C$4:$EP$4,HJ$2))</f>
        <v/>
      </c>
      <c r="HK30" s="222" t="str">
        <f aca="false">IF(OR(HK$2="",$B30=""),"",SUMIFS(INDEX(Tbl_Marks,MATCH($B30,Tbl_Student_Names,0),),Entry!$A$4:$EP$4,HK$2) / SUMIFS(Entry!$C$6:$EP$6,Entry!$C$4:$EP$4,HK$2))</f>
        <v/>
      </c>
      <c r="HL30" s="222" t="str">
        <f aca="false">IF(OR(HL$2="",$B30=""),"",SUMIFS(INDEX(Tbl_Marks,MATCH($B30,Tbl_Student_Names,0),),Entry!$A$4:$EP$4,HL$2) / SUMIFS(Entry!$C$6:$EP$6,Entry!$C$4:$EP$4,HL$2))</f>
        <v/>
      </c>
      <c r="HM30" s="222" t="str">
        <f aca="false">IF(OR(HM$2="",$B30=""),"",SUMIFS(INDEX(Tbl_Marks,MATCH($B30,Tbl_Student_Names,0),),Entry!$A$4:$EP$4,HM$2) / SUMIFS(Entry!$C$6:$EP$6,Entry!$C$4:$EP$4,HM$2))</f>
        <v/>
      </c>
      <c r="HN30" s="222" t="str">
        <f aca="false">IF(OR(HN$2="",$B30=""),"",SUMIFS(INDEX(Tbl_Marks,MATCH($B30,Tbl_Student_Names,0),),Entry!$A$4:$EP$4,HN$2) / SUMIFS(Entry!$C$6:$EP$6,Entry!$C$4:$EP$4,HN$2))</f>
        <v/>
      </c>
      <c r="HO30" s="222" t="str">
        <f aca="false">IF(OR(HO$2="",$B30=""),"",SUMIFS(INDEX(Tbl_Marks,MATCH($B30,Tbl_Student_Names,0),),Entry!$A$4:$EP$4,HO$2) / SUMIFS(Entry!$C$6:$EP$6,Entry!$C$4:$EP$4,HO$2))</f>
        <v/>
      </c>
      <c r="HP30" s="222" t="str">
        <f aca="false">IF($B30="","",AVERAGE($GQ30:$HB30))</f>
        <v/>
      </c>
    </row>
    <row r="31" customFormat="false" ht="15" hidden="false" customHeight="false" outlineLevel="0" collapsed="false">
      <c r="A31" s="201" t="n">
        <f aca="false">INDEX(Tbl_Marks,ROW(A31)-ROW($A$2),1)</f>
        <v>0</v>
      </c>
      <c r="B31" s="201" t="str">
        <f aca="false">IF(LEN(INDEX(Tbl_Marks,ROW(B31)-ROW($B$2),2))=0,"",INDEX(Tbl_Marks,ROW(B31)-ROW($B$2),2))</f>
        <v/>
      </c>
      <c r="C31" s="201" t="str">
        <f aca="false">IF(OR($B31="",C$2=""),"",SUMIF(Entry!$A$4:$EP$4,C$2,INDEX(Tbl_Marks,MATCH($B31,Tbl_Student_Names,0),)))</f>
        <v/>
      </c>
      <c r="D31" s="201" t="str">
        <f aca="false">IF(OR($B31="",D$2=""),"",SUMIF(Entry!$A$4:$EP$4,D$2,INDEX(Tbl_Marks,MATCH($B31,Tbl_Student_Names,0),)))</f>
        <v/>
      </c>
      <c r="E31" s="201" t="str">
        <f aca="false">IF(OR($B31="",E$2=""),"",SUMIF(Entry!$A$4:$EP$4,E$2,INDEX(Tbl_Marks,MATCH($B31,Tbl_Student_Names,0),)))</f>
        <v/>
      </c>
      <c r="F31" s="201" t="str">
        <f aca="false">IF(OR($B31="",F$2=""),"",SUMIF(Entry!$A$4:$EP$4,F$2,INDEX(Tbl_Marks,MATCH($B31,Tbl_Student_Names,0),)))</f>
        <v/>
      </c>
      <c r="G31" s="201" t="str">
        <f aca="false">IF(OR($B31="",G$2=""),"",SUMIF(Entry!$A$4:$EP$4,G$2,INDEX(Tbl_Marks,MATCH($B31,Tbl_Student_Names,0),)))</f>
        <v/>
      </c>
      <c r="H31" s="201" t="str">
        <f aca="false">IF(OR($B31="",H$2=""),"",SUMIF(Entry!$A$4:$EP$4,H$2,INDEX(Tbl_Marks,MATCH($B31,Tbl_Student_Names,0),)))</f>
        <v/>
      </c>
      <c r="I31" s="201" t="str">
        <f aca="false">IF(OR($B31="",I$2=""),"",SUMIF(Entry!$A$4:$EP$4,I$2,INDEX(Tbl_Marks,MATCH($B31,Tbl_Student_Names,0),)))</f>
        <v/>
      </c>
      <c r="J31" s="201" t="str">
        <f aca="false">IF(OR($B31="",J$2=""),"",SUMIF(Entry!$A$4:$EP$4,J$2,INDEX(Tbl_Marks,MATCH($B31,Tbl_Student_Names,0),)))</f>
        <v/>
      </c>
      <c r="K31" s="201" t="str">
        <f aca="false">IF(OR($B31="",K$2=""),"",SUMIF(Entry!$A$4:$EP$4,K$2,INDEX(Tbl_Marks,MATCH($B31,Tbl_Student_Names,0),)))</f>
        <v/>
      </c>
      <c r="L31" s="201" t="str">
        <f aca="false">IF(OR($B31="",L$2=""),"",SUMIF(Entry!$A$4:$EP$4,L$2,INDEX(Tbl_Marks,MATCH($B31,Tbl_Student_Names,0),)))</f>
        <v/>
      </c>
      <c r="M31" s="201" t="str">
        <f aca="false">IF(OR($B31="",M$2=""),"",SUMIF(Entry!$A$4:$EP$4,M$2,INDEX(Tbl_Marks,MATCH($B31,Tbl_Student_Names,0),)))</f>
        <v/>
      </c>
      <c r="N31" s="201" t="str">
        <f aca="false">IF(OR($B31="",N$2=""),"",SUMIF(Entry!$A$4:$EP$4,N$2,INDEX(Tbl_Marks,MATCH($B31,Tbl_Student_Names,0),)))</f>
        <v/>
      </c>
      <c r="O31" s="217" t="str">
        <f aca="false">IF($B31="","",(HP31*Num_Subjects*100))</f>
        <v/>
      </c>
      <c r="P31" s="218" t="str">
        <f aca="false" t="array" ref="P31:P31">IF(OR($B31="",P$2=""),"",IF(MIN(IF(Help_Lookup_Tests=P$2,$BC31:$GP31,""))&gt;=I_PassPercentage,"PASS","FAIL"))</f>
        <v/>
      </c>
      <c r="Q31" s="218" t="str">
        <f aca="false" t="array" ref="Q31:Q31">IF(OR($B31="",Q$2=""),"",IF(MIN(IF(Help_Lookup_Tests=Q$2,$BC31:$GP31,""))&gt;=I_PassPercentage,"PASS","FAIL"))</f>
        <v/>
      </c>
      <c r="R31" s="218" t="str">
        <f aca="false" t="array" ref="R31:R31">IF(OR($B31="",R$2=""),"",IF(MIN(IF(Help_Lookup_Tests=R$2,$BC31:$GP31,""))&gt;=I_PassPercentage,"PASS","FAIL"))</f>
        <v/>
      </c>
      <c r="S31" s="218" t="str">
        <f aca="false" t="array" ref="S31:S31">IF(OR($B31="",S$2=""),"",IF(MIN(IF(Help_Lookup_Tests=S$2,$BC31:$GP31,""))&gt;=I_PassPercentage,"PASS","FAIL"))</f>
        <v/>
      </c>
      <c r="T31" s="218" t="str">
        <f aca="false" t="array" ref="T31:T31">IF(OR($B31="",T$2=""),"",IF(MIN(IF(Help_Lookup_Tests=T$2,$BC31:$GP31,""))&gt;=I_PassPercentage,"PASS","FAIL"))</f>
        <v/>
      </c>
      <c r="U31" s="218" t="str">
        <f aca="false" t="array" ref="U31:U31">IF(OR($B31="",U$2=""),"",IF(MIN(IF(Help_Lookup_Tests=U$2,$BC31:$GP31,""))&gt;=I_PassPercentage,"PASS","FAIL"))</f>
        <v/>
      </c>
      <c r="V31" s="218" t="str">
        <f aca="false" t="array" ref="V31:V31">IF(OR($B31="",V$2=""),"",IF(MIN(IF(Help_Lookup_Tests=V$2,$BC31:$GP31,""))&gt;=I_PassPercentage,"PASS","FAIL"))</f>
        <v/>
      </c>
      <c r="W31" s="218" t="str">
        <f aca="false" t="array" ref="W31:W31">IF(OR($B31="",W$2=""),"",IF(MIN(IF(Help_Lookup_Tests=W$2,$BC31:$GP31,""))&gt;=I_PassPercentage,"PASS","FAIL"))</f>
        <v/>
      </c>
      <c r="X31" s="218" t="str">
        <f aca="false" t="array" ref="X31:X31">IF(OR($B31="",X$2=""),"",IF(MIN(IF(Help_Lookup_Tests=X$2,$BC31:$GP31,""))&gt;=I_PassPercentage,"PASS","FAIL"))</f>
        <v/>
      </c>
      <c r="Y31" s="218" t="str">
        <f aca="false" t="array" ref="Y31:Y31">IF(OR($B31="",Y$2=""),"",IF(MIN(IF(Help_Lookup_Tests=Y$2,$BC31:$GP31,""))&gt;=I_PassPercentage,"PASS","FAIL"))</f>
        <v/>
      </c>
      <c r="Z31" s="218" t="str">
        <f aca="false" t="array" ref="Z31:Z31">IF(OR($B31="",Z$2=""),"",IF(MIN(IF(Help_Lookup_Tests=Z$2,$BC31:$GP31,""))&gt;=I_PassPercentage,"PASS","FAIL"))</f>
        <v/>
      </c>
      <c r="AA31" s="218" t="str">
        <f aca="false" t="array" ref="AA31:AA31">IF(OR($B31="",AA$2=""),"",IF(MIN(IF(Help_Lookup_Tests=AA$2,$BC31:$GP31,""))&gt;=I_PassPercentage,"PASS","FAIL"))</f>
        <v/>
      </c>
      <c r="AB31" s="227" t="str">
        <f aca="false" t="array" ref="AB31:AB31">IF(OR($B31=""),"",IF(MIN(IF($GQ$2:$HB$2="FINAL",$GQ31:$HB31,""))&gt;=I_PassPercentage,"PASS","FAIL"))</f>
        <v/>
      </c>
      <c r="AC31" s="201" t="str">
        <f aca="false">IF(OR($B31="",AC$2="",P31="FAIL"),"",C31)</f>
        <v/>
      </c>
      <c r="AD31" s="201" t="str">
        <f aca="false">IF(OR($B31="",AD$2="",Q31="FAIL"),"",D31)</f>
        <v/>
      </c>
      <c r="AE31" s="201" t="str">
        <f aca="false">IF(OR($B31="",AE$2="",R31="FAIL"),"",E31)</f>
        <v/>
      </c>
      <c r="AF31" s="201" t="str">
        <f aca="false">IF(OR($B31="",AF$2="",S31="FAIL"),"",F31)</f>
        <v/>
      </c>
      <c r="AG31" s="201" t="str">
        <f aca="false">IF(OR($B31="",AG$2="",T31="FAIL"),"",G31)</f>
        <v/>
      </c>
      <c r="AH31" s="201" t="str">
        <f aca="false">IF(OR($B31="",AH$2="",U31="FAIL"),"",H31)</f>
        <v/>
      </c>
      <c r="AI31" s="201" t="str">
        <f aca="false">IF(OR($B31="",AI$2="",V31="FAIL"),"",I31)</f>
        <v/>
      </c>
      <c r="AJ31" s="201" t="str">
        <f aca="false">IF(OR($B31="",AJ$2="",W31="FAIL"),"",J31)</f>
        <v/>
      </c>
      <c r="AK31" s="201" t="str">
        <f aca="false">IF(OR($B31="",AK$2="",X31="FAIL"),"",K31)</f>
        <v/>
      </c>
      <c r="AL31" s="201" t="str">
        <f aca="false">IF(OR($B31="",AL$2="",Y31="FAIL"),"",L31)</f>
        <v/>
      </c>
      <c r="AM31" s="201" t="str">
        <f aca="false">IF(OR($B31="",AM$2="",Z31="FAIL"),"",M31)</f>
        <v/>
      </c>
      <c r="AN31" s="201" t="str">
        <f aca="false">IF(OR($B31="",AN$2="",AA31="FAIL"),"",N31)</f>
        <v/>
      </c>
      <c r="AO31" s="220" t="str">
        <f aca="false">IF(OR($B31="",AB31="FAIL"),"",O31)</f>
        <v/>
      </c>
      <c r="AP31" s="221" t="str">
        <f aca="false">IFERROR(IF(OR(AP$2="",$B31=""),"",RANK(AC31,AC$3:AC$52,0)),"NR")</f>
        <v/>
      </c>
      <c r="AQ31" s="221" t="str">
        <f aca="false">IFERROR(IF(OR(AQ$2="",$B31=""),"",RANK(AD31,AD$3:AD$52,0)),"NR")</f>
        <v/>
      </c>
      <c r="AR31" s="221" t="str">
        <f aca="false">IFERROR(IF(OR(AR$2="",$B31=""),"",RANK(AE31,AE$3:AE$52,0)),"NR")</f>
        <v/>
      </c>
      <c r="AS31" s="221" t="str">
        <f aca="false">IFERROR(IF(OR(AS$2="",$B31=""),"",RANK(AF31,AF$3:AF$52,0)),"NR")</f>
        <v/>
      </c>
      <c r="AT31" s="221" t="str">
        <f aca="false">IFERROR(IF(OR(AT$2="",$B31=""),"",RANK(AG31,AG$3:AG$52,0)),"NR")</f>
        <v/>
      </c>
      <c r="AU31" s="221" t="str">
        <f aca="false">IFERROR(IF(OR(AU$2="",$B31=""),"",RANK(AH31,AH$3:AH$52,0)),"NR")</f>
        <v/>
      </c>
      <c r="AV31" s="221" t="str">
        <f aca="false">IFERROR(IF(OR(AV$2="",$B31=""),"",RANK(AI31,AI$3:AI$52,0)),"NR")</f>
        <v/>
      </c>
      <c r="AW31" s="221" t="str">
        <f aca="false">IFERROR(IF(OR(AW$2="",$B31=""),"",RANK(AJ31,AJ$3:AJ$52,0)),"NR")</f>
        <v/>
      </c>
      <c r="AX31" s="221" t="str">
        <f aca="false">IFERROR(IF(OR(AX$2="",$B31=""),"",RANK(AK31,AK$3:AK$52,0)),"NR")</f>
        <v/>
      </c>
      <c r="AY31" s="221" t="str">
        <f aca="false">IFERROR(IF(OR(AY$2="",$B31=""),"",RANK(AL31,AL$3:AL$52,0)),"NR")</f>
        <v/>
      </c>
      <c r="AZ31" s="221" t="str">
        <f aca="false">IFERROR(IF(OR(AZ$2="",$B31=""),"",RANK(AM31,AM$3:AM$52,0)),"NR")</f>
        <v/>
      </c>
      <c r="BA31" s="221" t="str">
        <f aca="false">IFERROR(IF(OR(BA$2="",$B31=""),"",RANK(AN31,AN$3:AN$52,0)),"NR")</f>
        <v/>
      </c>
      <c r="BB31" s="211" t="str">
        <f aca="false">IFERROR(IF($B31="","",RANK(AO31,AO$3:AO$52,0)),"NR")</f>
        <v/>
      </c>
      <c r="BC31" s="222" t="str">
        <f aca="false">IF(OR($B31="",BC$2=""),"",SUMIFS(INDEX(Tbl_Marks,MATCH($B31,Tbl_Student_Names,0),),Entry!$A$4:$EP$4,BC$2,Entry!$A$5:$EP$5,BC$1) / SUMIFS(Entry!$C$6:$EP$6,Entry!$C$4:$EP$4,BC$2,Entry!$C$5:$EP$5,BC$1))</f>
        <v/>
      </c>
      <c r="BD31" s="222" t="str">
        <f aca="false">IF(OR($B31="",BD$2=""),"",SUMIFS(INDEX(Tbl_Marks,MATCH($B31,Tbl_Student_Names,0),),Entry!$A$4:$EP$4,BD$2,Entry!$A$5:$EP$5,BD$1) / SUMIFS(Entry!$C$6:$EP$6,Entry!$C$4:$EP$4,BD$2,Entry!$C$5:$EP$5,BD$1))</f>
        <v/>
      </c>
      <c r="BE31" s="222" t="str">
        <f aca="false">IF(OR($B31="",BE$2=""),"",SUMIFS(INDEX(Tbl_Marks,MATCH($B31,Tbl_Student_Names,0),),Entry!$A$4:$EP$4,BE$2,Entry!$A$5:$EP$5,BE$1) / SUMIFS(Entry!$C$6:$EP$6,Entry!$C$4:$EP$4,BE$2,Entry!$C$5:$EP$5,BE$1))</f>
        <v/>
      </c>
      <c r="BF31" s="222" t="str">
        <f aca="false">IF(OR($B31="",BF$2=""),"",SUMIFS(INDEX(Tbl_Marks,MATCH($B31,Tbl_Student_Names,0),),Entry!$A$4:$EP$4,BF$2,Entry!$A$5:$EP$5,BF$1) / SUMIFS(Entry!$C$6:$EP$6,Entry!$C$4:$EP$4,BF$2,Entry!$C$5:$EP$5,BF$1))</f>
        <v/>
      </c>
      <c r="BG31" s="222" t="str">
        <f aca="false">IF(OR($B31="",BG$2=""),"",SUMIFS(INDEX(Tbl_Marks,MATCH($B31,Tbl_Student_Names,0),),Entry!$A$4:$EP$4,BG$2,Entry!$A$5:$EP$5,BG$1) / SUMIFS(Entry!$C$6:$EP$6,Entry!$C$4:$EP$4,BG$2,Entry!$C$5:$EP$5,BG$1))</f>
        <v/>
      </c>
      <c r="BH31" s="222" t="str">
        <f aca="false">IF(OR($B31="",BH$2=""),"",SUMIFS(INDEX(Tbl_Marks,MATCH($B31,Tbl_Student_Names,0),),Entry!$A$4:$EP$4,BH$2,Entry!$A$5:$EP$5,BH$1) / SUMIFS(Entry!$C$6:$EP$6,Entry!$C$4:$EP$4,BH$2,Entry!$C$5:$EP$5,BH$1))</f>
        <v/>
      </c>
      <c r="BI31" s="222" t="str">
        <f aca="false">IF(OR($B31="",BI$2=""),"",SUMIFS(INDEX(Tbl_Marks,MATCH($B31,Tbl_Student_Names,0),),Entry!$A$4:$EP$4,BI$2,Entry!$A$5:$EP$5,BI$1) / SUMIFS(Entry!$C$6:$EP$6,Entry!$C$4:$EP$4,BI$2,Entry!$C$5:$EP$5,BI$1))</f>
        <v/>
      </c>
      <c r="BJ31" s="222" t="str">
        <f aca="false">IF(OR($B31="",BJ$2=""),"",SUMIFS(INDEX(Tbl_Marks,MATCH($B31,Tbl_Student_Names,0),),Entry!$A$4:$EP$4,BJ$2,Entry!$A$5:$EP$5,BJ$1) / SUMIFS(Entry!$C$6:$EP$6,Entry!$C$4:$EP$4,BJ$2,Entry!$C$5:$EP$5,BJ$1))</f>
        <v/>
      </c>
      <c r="BK31" s="222" t="str">
        <f aca="false">IF(OR($B31="",BK$2=""),"",SUMIFS(INDEX(Tbl_Marks,MATCH($B31,Tbl_Student_Names,0),),Entry!$A$4:$EP$4,BK$2,Entry!$A$5:$EP$5,BK$1) / SUMIFS(Entry!$C$6:$EP$6,Entry!$C$4:$EP$4,BK$2,Entry!$C$5:$EP$5,BK$1))</f>
        <v/>
      </c>
      <c r="BL31" s="222" t="str">
        <f aca="false">IF(OR($B31="",BL$2=""),"",SUMIFS(INDEX(Tbl_Marks,MATCH($B31,Tbl_Student_Names,0),),Entry!$A$4:$EP$4,BL$2,Entry!$A$5:$EP$5,BL$1) / SUMIFS(Entry!$C$6:$EP$6,Entry!$C$4:$EP$4,BL$2,Entry!$C$5:$EP$5,BL$1))</f>
        <v/>
      </c>
      <c r="BM31" s="222" t="str">
        <f aca="false">IF(OR($B31="",BM$2=""),"",SUMIFS(INDEX(Tbl_Marks,MATCH($B31,Tbl_Student_Names,0),),Entry!$A$4:$EP$4,BM$2,Entry!$A$5:$EP$5,BM$1) / SUMIFS(Entry!$C$6:$EP$6,Entry!$C$4:$EP$4,BM$2,Entry!$C$5:$EP$5,BM$1))</f>
        <v/>
      </c>
      <c r="BN31" s="222" t="str">
        <f aca="false">IF(OR($B31="",BN$2=""),"",SUMIFS(INDEX(Tbl_Marks,MATCH($B31,Tbl_Student_Names,0),),Entry!$A$4:$EP$4,BN$2,Entry!$A$5:$EP$5,BN$1) / SUMIFS(Entry!$C$6:$EP$6,Entry!$C$4:$EP$4,BN$2,Entry!$C$5:$EP$5,BN$1))</f>
        <v/>
      </c>
      <c r="BO31" s="222" t="str">
        <f aca="false">IF(OR($B31="",BO$2=""),"",SUMIFS(INDEX(Tbl_Marks,MATCH($B31,Tbl_Student_Names,0),),Entry!$A$4:$EP$4,BO$2,Entry!$A$5:$EP$5,BO$1) / SUMIFS(Entry!$C$6:$EP$6,Entry!$C$4:$EP$4,BO$2,Entry!$C$5:$EP$5,BO$1))</f>
        <v/>
      </c>
      <c r="BP31" s="222" t="str">
        <f aca="false">IF(OR($B31="",BP$2=""),"",SUMIFS(INDEX(Tbl_Marks,MATCH($B31,Tbl_Student_Names,0),),Entry!$A$4:$EP$4,BP$2,Entry!$A$5:$EP$5,BP$1) / SUMIFS(Entry!$C$6:$EP$6,Entry!$C$4:$EP$4,BP$2,Entry!$C$5:$EP$5,BP$1))</f>
        <v/>
      </c>
      <c r="BQ31" s="222" t="str">
        <f aca="false">IF(OR($B31="",BQ$2=""),"",SUMIFS(INDEX(Tbl_Marks,MATCH($B31,Tbl_Student_Names,0),),Entry!$A$4:$EP$4,BQ$2,Entry!$A$5:$EP$5,BQ$1) / SUMIFS(Entry!$C$6:$EP$6,Entry!$C$4:$EP$4,BQ$2,Entry!$C$5:$EP$5,BQ$1))</f>
        <v/>
      </c>
      <c r="BR31" s="222" t="str">
        <f aca="false">IF(OR($B31="",BR$2=""),"",SUMIFS(INDEX(Tbl_Marks,MATCH($B31,Tbl_Student_Names,0),),Entry!$A$4:$EP$4,BR$2,Entry!$A$5:$EP$5,BR$1) / SUMIFS(Entry!$C$6:$EP$6,Entry!$C$4:$EP$4,BR$2,Entry!$C$5:$EP$5,BR$1))</f>
        <v/>
      </c>
      <c r="BS31" s="222" t="str">
        <f aca="false">IF(OR($B31="",BS$2=""),"",SUMIFS(INDEX(Tbl_Marks,MATCH($B31,Tbl_Student_Names,0),),Entry!$A$4:$EP$4,BS$2,Entry!$A$5:$EP$5,BS$1) / SUMIFS(Entry!$C$6:$EP$6,Entry!$C$4:$EP$4,BS$2,Entry!$C$5:$EP$5,BS$1))</f>
        <v/>
      </c>
      <c r="BT31" s="222" t="str">
        <f aca="false">IF(OR($B31="",BT$2=""),"",SUMIFS(INDEX(Tbl_Marks,MATCH($B31,Tbl_Student_Names,0),),Entry!$A$4:$EP$4,BT$2,Entry!$A$5:$EP$5,BT$1) / SUMIFS(Entry!$C$6:$EP$6,Entry!$C$4:$EP$4,BT$2,Entry!$C$5:$EP$5,BT$1))</f>
        <v/>
      </c>
      <c r="BU31" s="222" t="str">
        <f aca="false">IF(OR($B31="",BU$2=""),"",SUMIFS(INDEX(Tbl_Marks,MATCH($B31,Tbl_Student_Names,0),),Entry!$A$4:$EP$4,BU$2,Entry!$A$5:$EP$5,BU$1) / SUMIFS(Entry!$C$6:$EP$6,Entry!$C$4:$EP$4,BU$2,Entry!$C$5:$EP$5,BU$1))</f>
        <v/>
      </c>
      <c r="BV31" s="222" t="str">
        <f aca="false">IF(OR($B31="",BV$2=""),"",SUMIFS(INDEX(Tbl_Marks,MATCH($B31,Tbl_Student_Names,0),),Entry!$A$4:$EP$4,BV$2,Entry!$A$5:$EP$5,BV$1) / SUMIFS(Entry!$C$6:$EP$6,Entry!$C$4:$EP$4,BV$2,Entry!$C$5:$EP$5,BV$1))</f>
        <v/>
      </c>
      <c r="BW31" s="222" t="str">
        <f aca="false">IF(OR($B31="",BW$2=""),"",SUMIFS(INDEX(Tbl_Marks,MATCH($B31,Tbl_Student_Names,0),),Entry!$A$4:$EP$4,BW$2,Entry!$A$5:$EP$5,BW$1) / SUMIFS(Entry!$C$6:$EP$6,Entry!$C$4:$EP$4,BW$2,Entry!$C$5:$EP$5,BW$1))</f>
        <v/>
      </c>
      <c r="BX31" s="222" t="str">
        <f aca="false">IF(OR($B31="",BX$2=""),"",SUMIFS(INDEX(Tbl_Marks,MATCH($B31,Tbl_Student_Names,0),),Entry!$A$4:$EP$4,BX$2,Entry!$A$5:$EP$5,BX$1) / SUMIFS(Entry!$C$6:$EP$6,Entry!$C$4:$EP$4,BX$2,Entry!$C$5:$EP$5,BX$1))</f>
        <v/>
      </c>
      <c r="BY31" s="222" t="str">
        <f aca="false">IF(OR($B31="",BY$2=""),"",SUMIFS(INDEX(Tbl_Marks,MATCH($B31,Tbl_Student_Names,0),),Entry!$A$4:$EP$4,BY$2,Entry!$A$5:$EP$5,BY$1) / SUMIFS(Entry!$C$6:$EP$6,Entry!$C$4:$EP$4,BY$2,Entry!$C$5:$EP$5,BY$1))</f>
        <v/>
      </c>
      <c r="BZ31" s="222" t="str">
        <f aca="false">IF(OR($B31="",BZ$2=""),"",SUMIFS(INDEX(Tbl_Marks,MATCH($B31,Tbl_Student_Names,0),),Entry!$A$4:$EP$4,BZ$2,Entry!$A$5:$EP$5,BZ$1) / SUMIFS(Entry!$C$6:$EP$6,Entry!$C$4:$EP$4,BZ$2,Entry!$C$5:$EP$5,BZ$1))</f>
        <v/>
      </c>
      <c r="CA31" s="222" t="str">
        <f aca="false">IF(OR($B31="",CA$2=""),"",SUMIFS(INDEX(Tbl_Marks,MATCH($B31,Tbl_Student_Names,0),),Entry!$A$4:$EP$4,CA$2,Entry!$A$5:$EP$5,CA$1) / SUMIFS(Entry!$C$6:$EP$6,Entry!$C$4:$EP$4,CA$2,Entry!$C$5:$EP$5,CA$1))</f>
        <v/>
      </c>
      <c r="CB31" s="222" t="str">
        <f aca="false">IF(OR($B31="",CB$2=""),"",SUMIFS(INDEX(Tbl_Marks,MATCH($B31,Tbl_Student_Names,0),),Entry!$A$4:$EP$4,CB$2,Entry!$A$5:$EP$5,CB$1) / SUMIFS(Entry!$C$6:$EP$6,Entry!$C$4:$EP$4,CB$2,Entry!$C$5:$EP$5,CB$1))</f>
        <v/>
      </c>
      <c r="CC31" s="222" t="str">
        <f aca="false">IF(OR($B31="",CC$2=""),"",SUMIFS(INDEX(Tbl_Marks,MATCH($B31,Tbl_Student_Names,0),),Entry!$A$4:$EP$4,CC$2,Entry!$A$5:$EP$5,CC$1) / SUMIFS(Entry!$C$6:$EP$6,Entry!$C$4:$EP$4,CC$2,Entry!$C$5:$EP$5,CC$1))</f>
        <v/>
      </c>
      <c r="CD31" s="222" t="str">
        <f aca="false">IF(OR($B31="",CD$2=""),"",SUMIFS(INDEX(Tbl_Marks,MATCH($B31,Tbl_Student_Names,0),),Entry!$A$4:$EP$4,CD$2,Entry!$A$5:$EP$5,CD$1) / SUMIFS(Entry!$C$6:$EP$6,Entry!$C$4:$EP$4,CD$2,Entry!$C$5:$EP$5,CD$1))</f>
        <v/>
      </c>
      <c r="CE31" s="222" t="str">
        <f aca="false">IF(OR($B31="",CE$2=""),"",SUMIFS(INDEX(Tbl_Marks,MATCH($B31,Tbl_Student_Names,0),),Entry!$A$4:$EP$4,CE$2,Entry!$A$5:$EP$5,CE$1) / SUMIFS(Entry!$C$6:$EP$6,Entry!$C$4:$EP$4,CE$2,Entry!$C$5:$EP$5,CE$1))</f>
        <v/>
      </c>
      <c r="CF31" s="222" t="str">
        <f aca="false">IF(OR($B31="",CF$2=""),"",SUMIFS(INDEX(Tbl_Marks,MATCH($B31,Tbl_Student_Names,0),),Entry!$A$4:$EP$4,CF$2,Entry!$A$5:$EP$5,CF$1) / SUMIFS(Entry!$C$6:$EP$6,Entry!$C$4:$EP$4,CF$2,Entry!$C$5:$EP$5,CF$1))</f>
        <v/>
      </c>
      <c r="CG31" s="222" t="str">
        <f aca="false">IF(OR($B31="",CG$2=""),"",SUMIFS(INDEX(Tbl_Marks,MATCH($B31,Tbl_Student_Names,0),),Entry!$A$4:$EP$4,CG$2,Entry!$A$5:$EP$5,CG$1) / SUMIFS(Entry!$C$6:$EP$6,Entry!$C$4:$EP$4,CG$2,Entry!$C$5:$EP$5,CG$1))</f>
        <v/>
      </c>
      <c r="CH31" s="222" t="str">
        <f aca="false">IF(OR($B31="",CH$2=""),"",SUMIFS(INDEX(Tbl_Marks,MATCH($B31,Tbl_Student_Names,0),),Entry!$A$4:$EP$4,CH$2,Entry!$A$5:$EP$5,CH$1) / SUMIFS(Entry!$C$6:$EP$6,Entry!$C$4:$EP$4,CH$2,Entry!$C$5:$EP$5,CH$1))</f>
        <v/>
      </c>
      <c r="CI31" s="222" t="str">
        <f aca="false">IF(OR($B31="",CI$2=""),"",SUMIFS(INDEX(Tbl_Marks,MATCH($B31,Tbl_Student_Names,0),),Entry!$A$4:$EP$4,CI$2,Entry!$A$5:$EP$5,CI$1) / SUMIFS(Entry!$C$6:$EP$6,Entry!$C$4:$EP$4,CI$2,Entry!$C$5:$EP$5,CI$1))</f>
        <v/>
      </c>
      <c r="CJ31" s="222" t="str">
        <f aca="false">IF(OR($B31="",CJ$2=""),"",SUMIFS(INDEX(Tbl_Marks,MATCH($B31,Tbl_Student_Names,0),),Entry!$A$4:$EP$4,CJ$2,Entry!$A$5:$EP$5,CJ$1) / SUMIFS(Entry!$C$6:$EP$6,Entry!$C$4:$EP$4,CJ$2,Entry!$C$5:$EP$5,CJ$1))</f>
        <v/>
      </c>
      <c r="CK31" s="222" t="str">
        <f aca="false">IF(OR($B31="",CK$2=""),"",SUMIFS(INDEX(Tbl_Marks,MATCH($B31,Tbl_Student_Names,0),),Entry!$A$4:$EP$4,CK$2,Entry!$A$5:$EP$5,CK$1) / SUMIFS(Entry!$C$6:$EP$6,Entry!$C$4:$EP$4,CK$2,Entry!$C$5:$EP$5,CK$1))</f>
        <v/>
      </c>
      <c r="CL31" s="222" t="str">
        <f aca="false">IF(OR($B31="",CL$2=""),"",SUMIFS(INDEX(Tbl_Marks,MATCH($B31,Tbl_Student_Names,0),),Entry!$A$4:$EP$4,CL$2,Entry!$A$5:$EP$5,CL$1) / SUMIFS(Entry!$C$6:$EP$6,Entry!$C$4:$EP$4,CL$2,Entry!$C$5:$EP$5,CL$1))</f>
        <v/>
      </c>
      <c r="CM31" s="222" t="str">
        <f aca="false">IF(OR($B31="",CM$2=""),"",SUMIFS(INDEX(Tbl_Marks,MATCH($B31,Tbl_Student_Names,0),),Entry!$A$4:$EP$4,CM$2,Entry!$A$5:$EP$5,CM$1) / SUMIFS(Entry!$C$6:$EP$6,Entry!$C$4:$EP$4,CM$2,Entry!$C$5:$EP$5,CM$1))</f>
        <v/>
      </c>
      <c r="CN31" s="222" t="str">
        <f aca="false">IF(OR($B31="",CN$2=""),"",SUMIFS(INDEX(Tbl_Marks,MATCH($B31,Tbl_Student_Names,0),),Entry!$A$4:$EP$4,CN$2,Entry!$A$5:$EP$5,CN$1) / SUMIFS(Entry!$C$6:$EP$6,Entry!$C$4:$EP$4,CN$2,Entry!$C$5:$EP$5,CN$1))</f>
        <v/>
      </c>
      <c r="CO31" s="222" t="str">
        <f aca="false">IF(OR($B31="",CO$2=""),"",SUMIFS(INDEX(Tbl_Marks,MATCH($B31,Tbl_Student_Names,0),),Entry!$A$4:$EP$4,CO$2,Entry!$A$5:$EP$5,CO$1) / SUMIFS(Entry!$C$6:$EP$6,Entry!$C$4:$EP$4,CO$2,Entry!$C$5:$EP$5,CO$1))</f>
        <v/>
      </c>
      <c r="CP31" s="222" t="str">
        <f aca="false">IF(OR($B31="",CP$2=""),"",SUMIFS(INDEX(Tbl_Marks,MATCH($B31,Tbl_Student_Names,0),),Entry!$A$4:$EP$4,CP$2,Entry!$A$5:$EP$5,CP$1) / SUMIFS(Entry!$C$6:$EP$6,Entry!$C$4:$EP$4,CP$2,Entry!$C$5:$EP$5,CP$1))</f>
        <v/>
      </c>
      <c r="CQ31" s="222" t="str">
        <f aca="false">IF(OR($B31="",CQ$2=""),"",SUMIFS(INDEX(Tbl_Marks,MATCH($B31,Tbl_Student_Names,0),),Entry!$A$4:$EP$4,CQ$2,Entry!$A$5:$EP$5,CQ$1) / SUMIFS(Entry!$C$6:$EP$6,Entry!$C$4:$EP$4,CQ$2,Entry!$C$5:$EP$5,CQ$1))</f>
        <v/>
      </c>
      <c r="CR31" s="222" t="str">
        <f aca="false">IF(OR($B31="",CR$2=""),"",SUMIFS(INDEX(Tbl_Marks,MATCH($B31,Tbl_Student_Names,0),),Entry!$A$4:$EP$4,CR$2,Entry!$A$5:$EP$5,CR$1) / SUMIFS(Entry!$C$6:$EP$6,Entry!$C$4:$EP$4,CR$2,Entry!$C$5:$EP$5,CR$1))</f>
        <v/>
      </c>
      <c r="CS31" s="222" t="str">
        <f aca="false">IF(OR($B31="",CS$2=""),"",SUMIFS(INDEX(Tbl_Marks,MATCH($B31,Tbl_Student_Names,0),),Entry!$A$4:$EP$4,CS$2,Entry!$A$5:$EP$5,CS$1) / SUMIFS(Entry!$C$6:$EP$6,Entry!$C$4:$EP$4,CS$2,Entry!$C$5:$EP$5,CS$1))</f>
        <v/>
      </c>
      <c r="CT31" s="222" t="str">
        <f aca="false">IF(OR($B31="",CT$2=""),"",SUMIFS(INDEX(Tbl_Marks,MATCH($B31,Tbl_Student_Names,0),),Entry!$A$4:$EP$4,CT$2,Entry!$A$5:$EP$5,CT$1) / SUMIFS(Entry!$C$6:$EP$6,Entry!$C$4:$EP$4,CT$2,Entry!$C$5:$EP$5,CT$1))</f>
        <v/>
      </c>
      <c r="CU31" s="222" t="str">
        <f aca="false">IF(OR($B31="",CU$2=""),"",SUMIFS(INDEX(Tbl_Marks,MATCH($B31,Tbl_Student_Names,0),),Entry!$A$4:$EP$4,CU$2,Entry!$A$5:$EP$5,CU$1) / SUMIFS(Entry!$C$6:$EP$6,Entry!$C$4:$EP$4,CU$2,Entry!$C$5:$EP$5,CU$1))</f>
        <v/>
      </c>
      <c r="CV31" s="222" t="str">
        <f aca="false">IF(OR($B31="",CV$2=""),"",SUMIFS(INDEX(Tbl_Marks,MATCH($B31,Tbl_Student_Names,0),),Entry!$A$4:$EP$4,CV$2,Entry!$A$5:$EP$5,CV$1) / SUMIFS(Entry!$C$6:$EP$6,Entry!$C$4:$EP$4,CV$2,Entry!$C$5:$EP$5,CV$1))</f>
        <v/>
      </c>
      <c r="CW31" s="222" t="str">
        <f aca="false">IF(OR($B31="",CW$2=""),"",SUMIFS(INDEX(Tbl_Marks,MATCH($B31,Tbl_Student_Names,0),),Entry!$A$4:$EP$4,CW$2,Entry!$A$5:$EP$5,CW$1) / SUMIFS(Entry!$C$6:$EP$6,Entry!$C$4:$EP$4,CW$2,Entry!$C$5:$EP$5,CW$1))</f>
        <v/>
      </c>
      <c r="CX31" s="222" t="str">
        <f aca="false">IF(OR($B31="",CX$2=""),"",SUMIFS(INDEX(Tbl_Marks,MATCH($B31,Tbl_Student_Names,0),),Entry!$A$4:$EP$4,CX$2,Entry!$A$5:$EP$5,CX$1) / SUMIFS(Entry!$C$6:$EP$6,Entry!$C$4:$EP$4,CX$2,Entry!$C$5:$EP$5,CX$1))</f>
        <v/>
      </c>
      <c r="CY31" s="222" t="str">
        <f aca="false">IF(OR($B31="",CY$2=""),"",SUMIFS(INDEX(Tbl_Marks,MATCH($B31,Tbl_Student_Names,0),),Entry!$A$4:$EP$4,CY$2,Entry!$A$5:$EP$5,CY$1) / SUMIFS(Entry!$C$6:$EP$6,Entry!$C$4:$EP$4,CY$2,Entry!$C$5:$EP$5,CY$1))</f>
        <v/>
      </c>
      <c r="CZ31" s="222" t="str">
        <f aca="false">IF(OR($B31="",CZ$2=""),"",SUMIFS(INDEX(Tbl_Marks,MATCH($B31,Tbl_Student_Names,0),),Entry!$A$4:$EP$4,CZ$2,Entry!$A$5:$EP$5,CZ$1) / SUMIFS(Entry!$C$6:$EP$6,Entry!$C$4:$EP$4,CZ$2,Entry!$C$5:$EP$5,CZ$1))</f>
        <v/>
      </c>
      <c r="DA31" s="222" t="str">
        <f aca="false">IF(OR($B31="",DA$2=""),"",SUMIFS(INDEX(Tbl_Marks,MATCH($B31,Tbl_Student_Names,0),),Entry!$A$4:$EP$4,DA$2,Entry!$A$5:$EP$5,DA$1) / SUMIFS(Entry!$C$6:$EP$6,Entry!$C$4:$EP$4,DA$2,Entry!$C$5:$EP$5,DA$1))</f>
        <v/>
      </c>
      <c r="DB31" s="222" t="str">
        <f aca="false">IF(OR($B31="",DB$2=""),"",SUMIFS(INDEX(Tbl_Marks,MATCH($B31,Tbl_Student_Names,0),),Entry!$A$4:$EP$4,DB$2,Entry!$A$5:$EP$5,DB$1) / SUMIFS(Entry!$C$6:$EP$6,Entry!$C$4:$EP$4,DB$2,Entry!$C$5:$EP$5,DB$1))</f>
        <v/>
      </c>
      <c r="DC31" s="222" t="str">
        <f aca="false">IF(OR($B31="",DC$2=""),"",SUMIFS(INDEX(Tbl_Marks,MATCH($B31,Tbl_Student_Names,0),),Entry!$A$4:$EP$4,DC$2,Entry!$A$5:$EP$5,DC$1) / SUMIFS(Entry!$C$6:$EP$6,Entry!$C$4:$EP$4,DC$2,Entry!$C$5:$EP$5,DC$1))</f>
        <v/>
      </c>
      <c r="DD31" s="222" t="str">
        <f aca="false">IF(OR($B31="",DD$2=""),"",SUMIFS(INDEX(Tbl_Marks,MATCH($B31,Tbl_Student_Names,0),),Entry!$A$4:$EP$4,DD$2,Entry!$A$5:$EP$5,DD$1) / SUMIFS(Entry!$C$6:$EP$6,Entry!$C$4:$EP$4,DD$2,Entry!$C$5:$EP$5,DD$1))</f>
        <v/>
      </c>
      <c r="DE31" s="222" t="str">
        <f aca="false">IF(OR($B31="",DE$2=""),"",SUMIFS(INDEX(Tbl_Marks,MATCH($B31,Tbl_Student_Names,0),),Entry!$A$4:$EP$4,DE$2,Entry!$A$5:$EP$5,DE$1) / SUMIFS(Entry!$C$6:$EP$6,Entry!$C$4:$EP$4,DE$2,Entry!$C$5:$EP$5,DE$1))</f>
        <v/>
      </c>
      <c r="DF31" s="222" t="str">
        <f aca="false">IF(OR($B31="",DF$2=""),"",SUMIFS(INDEX(Tbl_Marks,MATCH($B31,Tbl_Student_Names,0),),Entry!$A$4:$EP$4,DF$2,Entry!$A$5:$EP$5,DF$1) / SUMIFS(Entry!$C$6:$EP$6,Entry!$C$4:$EP$4,DF$2,Entry!$C$5:$EP$5,DF$1))</f>
        <v/>
      </c>
      <c r="DG31" s="222" t="str">
        <f aca="false">IF(OR($B31="",DG$2=""),"",SUMIFS(INDEX(Tbl_Marks,MATCH($B31,Tbl_Student_Names,0),),Entry!$A$4:$EP$4,DG$2,Entry!$A$5:$EP$5,DG$1) / SUMIFS(Entry!$C$6:$EP$6,Entry!$C$4:$EP$4,DG$2,Entry!$C$5:$EP$5,DG$1))</f>
        <v/>
      </c>
      <c r="DH31" s="222" t="str">
        <f aca="false">IF(OR($B31="",DH$2=""),"",SUMIFS(INDEX(Tbl_Marks,MATCH($B31,Tbl_Student_Names,0),),Entry!$A$4:$EP$4,DH$2,Entry!$A$5:$EP$5,DH$1) / SUMIFS(Entry!$C$6:$EP$6,Entry!$C$4:$EP$4,DH$2,Entry!$C$5:$EP$5,DH$1))</f>
        <v/>
      </c>
      <c r="DI31" s="222" t="str">
        <f aca="false">IF(OR($B31="",DI$2=""),"",SUMIFS(INDEX(Tbl_Marks,MATCH($B31,Tbl_Student_Names,0),),Entry!$A$4:$EP$4,DI$2,Entry!$A$5:$EP$5,DI$1) / SUMIFS(Entry!$C$6:$EP$6,Entry!$C$4:$EP$4,DI$2,Entry!$C$5:$EP$5,DI$1))</f>
        <v/>
      </c>
      <c r="DJ31" s="222" t="str">
        <f aca="false">IF(OR($B31="",DJ$2=""),"",SUMIFS(INDEX(Tbl_Marks,MATCH($B31,Tbl_Student_Names,0),),Entry!$A$4:$EP$4,DJ$2,Entry!$A$5:$EP$5,DJ$1) / SUMIFS(Entry!$C$6:$EP$6,Entry!$C$4:$EP$4,DJ$2,Entry!$C$5:$EP$5,DJ$1))</f>
        <v/>
      </c>
      <c r="DK31" s="222" t="str">
        <f aca="false">IF(OR($B31="",DK$2=""),"",SUMIFS(INDEX(Tbl_Marks,MATCH($B31,Tbl_Student_Names,0),),Entry!$A$4:$EP$4,DK$2,Entry!$A$5:$EP$5,DK$1) / SUMIFS(Entry!$C$6:$EP$6,Entry!$C$4:$EP$4,DK$2,Entry!$C$5:$EP$5,DK$1))</f>
        <v/>
      </c>
      <c r="DL31" s="222" t="str">
        <f aca="false">IF(OR($B31="",DL$2=""),"",SUMIFS(INDEX(Tbl_Marks,MATCH($B31,Tbl_Student_Names,0),),Entry!$A$4:$EP$4,DL$2,Entry!$A$5:$EP$5,DL$1) / SUMIFS(Entry!$C$6:$EP$6,Entry!$C$4:$EP$4,DL$2,Entry!$C$5:$EP$5,DL$1))</f>
        <v/>
      </c>
      <c r="DM31" s="222" t="str">
        <f aca="false">IF(OR($B31="",DM$2=""),"",SUMIFS(INDEX(Tbl_Marks,MATCH($B31,Tbl_Student_Names,0),),Entry!$A$4:$EP$4,DM$2,Entry!$A$5:$EP$5,DM$1) / SUMIFS(Entry!$C$6:$EP$6,Entry!$C$4:$EP$4,DM$2,Entry!$C$5:$EP$5,DM$1))</f>
        <v/>
      </c>
      <c r="DN31" s="222" t="str">
        <f aca="false">IF(OR($B31="",DN$2=""),"",SUMIFS(INDEX(Tbl_Marks,MATCH($B31,Tbl_Student_Names,0),),Entry!$A$4:$EP$4,DN$2,Entry!$A$5:$EP$5,DN$1) / SUMIFS(Entry!$C$6:$EP$6,Entry!$C$4:$EP$4,DN$2,Entry!$C$5:$EP$5,DN$1))</f>
        <v/>
      </c>
      <c r="DO31" s="222" t="str">
        <f aca="false">IF(OR($B31="",DO$2=""),"",SUMIFS(INDEX(Tbl_Marks,MATCH($B31,Tbl_Student_Names,0),),Entry!$A$4:$EP$4,DO$2,Entry!$A$5:$EP$5,DO$1) / SUMIFS(Entry!$C$6:$EP$6,Entry!$C$4:$EP$4,DO$2,Entry!$C$5:$EP$5,DO$1))</f>
        <v/>
      </c>
      <c r="DP31" s="222" t="str">
        <f aca="false">IF(OR($B31="",DP$2=""),"",SUMIFS(INDEX(Tbl_Marks,MATCH($B31,Tbl_Student_Names,0),),Entry!$A$4:$EP$4,DP$2,Entry!$A$5:$EP$5,DP$1) / SUMIFS(Entry!$C$6:$EP$6,Entry!$C$4:$EP$4,DP$2,Entry!$C$5:$EP$5,DP$1))</f>
        <v/>
      </c>
      <c r="DQ31" s="222" t="str">
        <f aca="false">IF(OR($B31="",DQ$2=""),"",SUMIFS(INDEX(Tbl_Marks,MATCH($B31,Tbl_Student_Names,0),),Entry!$A$4:$EP$4,DQ$2,Entry!$A$5:$EP$5,DQ$1) / SUMIFS(Entry!$C$6:$EP$6,Entry!$C$4:$EP$4,DQ$2,Entry!$C$5:$EP$5,DQ$1))</f>
        <v/>
      </c>
      <c r="DR31" s="222" t="str">
        <f aca="false">IF(OR($B31="",DR$2=""),"",SUMIFS(INDEX(Tbl_Marks,MATCH($B31,Tbl_Student_Names,0),),Entry!$A$4:$EP$4,DR$2,Entry!$A$5:$EP$5,DR$1) / SUMIFS(Entry!$C$6:$EP$6,Entry!$C$4:$EP$4,DR$2,Entry!$C$5:$EP$5,DR$1))</f>
        <v/>
      </c>
      <c r="DS31" s="222" t="str">
        <f aca="false">IF(OR($B31="",DS$2=""),"",SUMIFS(INDEX(Tbl_Marks,MATCH($B31,Tbl_Student_Names,0),),Entry!$A$4:$EP$4,DS$2,Entry!$A$5:$EP$5,DS$1) / SUMIFS(Entry!$C$6:$EP$6,Entry!$C$4:$EP$4,DS$2,Entry!$C$5:$EP$5,DS$1))</f>
        <v/>
      </c>
      <c r="DT31" s="222" t="str">
        <f aca="false">IF(OR($B31="",DT$2=""),"",SUMIFS(INDEX(Tbl_Marks,MATCH($B31,Tbl_Student_Names,0),),Entry!$A$4:$EP$4,DT$2,Entry!$A$5:$EP$5,DT$1) / SUMIFS(Entry!$C$6:$EP$6,Entry!$C$4:$EP$4,DT$2,Entry!$C$5:$EP$5,DT$1))</f>
        <v/>
      </c>
      <c r="DU31" s="222" t="str">
        <f aca="false">IF(OR($B31="",DU$2=""),"",SUMIFS(INDEX(Tbl_Marks,MATCH($B31,Tbl_Student_Names,0),),Entry!$A$4:$EP$4,DU$2,Entry!$A$5:$EP$5,DU$1) / SUMIFS(Entry!$C$6:$EP$6,Entry!$C$4:$EP$4,DU$2,Entry!$C$5:$EP$5,DU$1))</f>
        <v/>
      </c>
      <c r="DV31" s="222" t="str">
        <f aca="false">IF(OR($B31="",DV$2=""),"",SUMIFS(INDEX(Tbl_Marks,MATCH($B31,Tbl_Student_Names,0),),Entry!$A$4:$EP$4,DV$2,Entry!$A$5:$EP$5,DV$1) / SUMIFS(Entry!$C$6:$EP$6,Entry!$C$4:$EP$4,DV$2,Entry!$C$5:$EP$5,DV$1))</f>
        <v/>
      </c>
      <c r="DW31" s="222" t="str">
        <f aca="false">IF(OR($B31="",DW$2=""),"",SUMIFS(INDEX(Tbl_Marks,MATCH($B31,Tbl_Student_Names,0),),Entry!$A$4:$EP$4,DW$2,Entry!$A$5:$EP$5,DW$1) / SUMIFS(Entry!$C$6:$EP$6,Entry!$C$4:$EP$4,DW$2,Entry!$C$5:$EP$5,DW$1))</f>
        <v/>
      </c>
      <c r="DX31" s="222" t="str">
        <f aca="false">IF(OR($B31="",DX$2=""),"",SUMIFS(INDEX(Tbl_Marks,MATCH($B31,Tbl_Student_Names,0),),Entry!$A$4:$EP$4,DX$2,Entry!$A$5:$EP$5,DX$1) / SUMIFS(Entry!$C$6:$EP$6,Entry!$C$4:$EP$4,DX$2,Entry!$C$5:$EP$5,DX$1))</f>
        <v/>
      </c>
      <c r="DY31" s="222" t="str">
        <f aca="false">IF(OR($B31="",DY$2=""),"",SUMIFS(INDEX(Tbl_Marks,MATCH($B31,Tbl_Student_Names,0),),Entry!$A$4:$EP$4,DY$2,Entry!$A$5:$EP$5,DY$1) / SUMIFS(Entry!$C$6:$EP$6,Entry!$C$4:$EP$4,DY$2,Entry!$C$5:$EP$5,DY$1))</f>
        <v/>
      </c>
      <c r="DZ31" s="222" t="str">
        <f aca="false">IF(OR($B31="",DZ$2=""),"",SUMIFS(INDEX(Tbl_Marks,MATCH($B31,Tbl_Student_Names,0),),Entry!$A$4:$EP$4,DZ$2,Entry!$A$5:$EP$5,DZ$1) / SUMIFS(Entry!$C$6:$EP$6,Entry!$C$4:$EP$4,DZ$2,Entry!$C$5:$EP$5,DZ$1))</f>
        <v/>
      </c>
      <c r="EA31" s="222" t="str">
        <f aca="false">IF(OR($B31="",EA$2=""),"",SUMIFS(INDEX(Tbl_Marks,MATCH($B31,Tbl_Student_Names,0),),Entry!$A$4:$EP$4,EA$2,Entry!$A$5:$EP$5,EA$1) / SUMIFS(Entry!$C$6:$EP$6,Entry!$C$4:$EP$4,EA$2,Entry!$C$5:$EP$5,EA$1))</f>
        <v/>
      </c>
      <c r="EB31" s="222" t="str">
        <f aca="false">IF(OR($B31="",EB$2=""),"",SUMIFS(INDEX(Tbl_Marks,MATCH($B31,Tbl_Student_Names,0),),Entry!$A$4:$EP$4,EB$2,Entry!$A$5:$EP$5,EB$1) / SUMIFS(Entry!$C$6:$EP$6,Entry!$C$4:$EP$4,EB$2,Entry!$C$5:$EP$5,EB$1))</f>
        <v/>
      </c>
      <c r="EC31" s="222" t="str">
        <f aca="false">IF(OR($B31="",EC$2=""),"",SUMIFS(INDEX(Tbl_Marks,MATCH($B31,Tbl_Student_Names,0),),Entry!$A$4:$EP$4,EC$2,Entry!$A$5:$EP$5,EC$1) / SUMIFS(Entry!$C$6:$EP$6,Entry!$C$4:$EP$4,EC$2,Entry!$C$5:$EP$5,EC$1))</f>
        <v/>
      </c>
      <c r="ED31" s="222" t="str">
        <f aca="false">IF(OR($B31="",ED$2=""),"",SUMIFS(INDEX(Tbl_Marks,MATCH($B31,Tbl_Student_Names,0),),Entry!$A$4:$EP$4,ED$2,Entry!$A$5:$EP$5,ED$1) / SUMIFS(Entry!$C$6:$EP$6,Entry!$C$4:$EP$4,ED$2,Entry!$C$5:$EP$5,ED$1))</f>
        <v/>
      </c>
      <c r="EE31" s="222" t="str">
        <f aca="false">IF(OR($B31="",EE$2=""),"",SUMIFS(INDEX(Tbl_Marks,MATCH($B31,Tbl_Student_Names,0),),Entry!$A$4:$EP$4,EE$2,Entry!$A$5:$EP$5,EE$1) / SUMIFS(Entry!$C$6:$EP$6,Entry!$C$4:$EP$4,EE$2,Entry!$C$5:$EP$5,EE$1))</f>
        <v/>
      </c>
      <c r="EF31" s="222" t="str">
        <f aca="false">IF(OR($B31="",EF$2=""),"",SUMIFS(INDEX(Tbl_Marks,MATCH($B31,Tbl_Student_Names,0),),Entry!$A$4:$EP$4,EF$2,Entry!$A$5:$EP$5,EF$1) / SUMIFS(Entry!$C$6:$EP$6,Entry!$C$4:$EP$4,EF$2,Entry!$C$5:$EP$5,EF$1))</f>
        <v/>
      </c>
      <c r="EG31" s="222" t="str">
        <f aca="false">IF(OR($B31="",EG$2=""),"",SUMIFS(INDEX(Tbl_Marks,MATCH($B31,Tbl_Student_Names,0),),Entry!$A$4:$EP$4,EG$2,Entry!$A$5:$EP$5,EG$1) / SUMIFS(Entry!$C$6:$EP$6,Entry!$C$4:$EP$4,EG$2,Entry!$C$5:$EP$5,EG$1))</f>
        <v/>
      </c>
      <c r="EH31" s="222" t="str">
        <f aca="false">IF(OR($B31="",EH$2=""),"",SUMIFS(INDEX(Tbl_Marks,MATCH($B31,Tbl_Student_Names,0),),Entry!$A$4:$EP$4,EH$2,Entry!$A$5:$EP$5,EH$1) / SUMIFS(Entry!$C$6:$EP$6,Entry!$C$4:$EP$4,EH$2,Entry!$C$5:$EP$5,EH$1))</f>
        <v/>
      </c>
      <c r="EI31" s="222" t="str">
        <f aca="false">IF(OR($B31="",EI$2=""),"",SUMIFS(INDEX(Tbl_Marks,MATCH($B31,Tbl_Student_Names,0),),Entry!$A$4:$EP$4,EI$2,Entry!$A$5:$EP$5,EI$1) / SUMIFS(Entry!$C$6:$EP$6,Entry!$C$4:$EP$4,EI$2,Entry!$C$5:$EP$5,EI$1))</f>
        <v/>
      </c>
      <c r="EJ31" s="222" t="str">
        <f aca="false">IF(OR($B31="",EJ$2=""),"",SUMIFS(INDEX(Tbl_Marks,MATCH($B31,Tbl_Student_Names,0),),Entry!$A$4:$EP$4,EJ$2,Entry!$A$5:$EP$5,EJ$1) / SUMIFS(Entry!$C$6:$EP$6,Entry!$C$4:$EP$4,EJ$2,Entry!$C$5:$EP$5,EJ$1))</f>
        <v/>
      </c>
      <c r="EK31" s="222" t="str">
        <f aca="false">IF(OR($B31="",EK$2=""),"",SUMIFS(INDEX(Tbl_Marks,MATCH($B31,Tbl_Student_Names,0),),Entry!$A$4:$EP$4,EK$2,Entry!$A$5:$EP$5,EK$1) / SUMIFS(Entry!$C$6:$EP$6,Entry!$C$4:$EP$4,EK$2,Entry!$C$5:$EP$5,EK$1))</f>
        <v/>
      </c>
      <c r="EL31" s="222" t="str">
        <f aca="false">IF(OR($B31="",EL$2=""),"",SUMIFS(INDEX(Tbl_Marks,MATCH($B31,Tbl_Student_Names,0),),Entry!$A$4:$EP$4,EL$2,Entry!$A$5:$EP$5,EL$1) / SUMIFS(Entry!$C$6:$EP$6,Entry!$C$4:$EP$4,EL$2,Entry!$C$5:$EP$5,EL$1))</f>
        <v/>
      </c>
      <c r="EM31" s="222" t="str">
        <f aca="false">IF(OR($B31="",EM$2=""),"",SUMIFS(INDEX(Tbl_Marks,MATCH($B31,Tbl_Student_Names,0),),Entry!$A$4:$EP$4,EM$2,Entry!$A$5:$EP$5,EM$1) / SUMIFS(Entry!$C$6:$EP$6,Entry!$C$4:$EP$4,EM$2,Entry!$C$5:$EP$5,EM$1))</f>
        <v/>
      </c>
      <c r="EN31" s="222" t="str">
        <f aca="false">IF(OR($B31="",EN$2=""),"",SUMIFS(INDEX(Tbl_Marks,MATCH($B31,Tbl_Student_Names,0),),Entry!$A$4:$EP$4,EN$2,Entry!$A$5:$EP$5,EN$1) / SUMIFS(Entry!$C$6:$EP$6,Entry!$C$4:$EP$4,EN$2,Entry!$C$5:$EP$5,EN$1))</f>
        <v/>
      </c>
      <c r="EO31" s="222" t="str">
        <f aca="false">IF(OR($B31="",EO$2=""),"",SUMIFS(INDEX(Tbl_Marks,MATCH($B31,Tbl_Student_Names,0),),Entry!$A$4:$EP$4,EO$2,Entry!$A$5:$EP$5,EO$1) / SUMIFS(Entry!$C$6:$EP$6,Entry!$C$4:$EP$4,EO$2,Entry!$C$5:$EP$5,EO$1))</f>
        <v/>
      </c>
      <c r="EP31" s="222" t="str">
        <f aca="false">IF(OR($B31="",EP$2=""),"",SUMIFS(INDEX(Tbl_Marks,MATCH($B31,Tbl_Student_Names,0),),Entry!$A$4:$EP$4,EP$2,Entry!$A$5:$EP$5,EP$1) / SUMIFS(Entry!$C$6:$EP$6,Entry!$C$4:$EP$4,EP$2,Entry!$C$5:$EP$5,EP$1))</f>
        <v/>
      </c>
      <c r="EQ31" s="222" t="str">
        <f aca="false">IF(OR($B31="",EQ$2=""),"",SUMIFS(INDEX(Tbl_Marks,MATCH($B31,Tbl_Student_Names,0),),Entry!$A$4:$EP$4,EQ$2,Entry!$A$5:$EP$5,EQ$1) / SUMIFS(Entry!$C$6:$EP$6,Entry!$C$4:$EP$4,EQ$2,Entry!$C$5:$EP$5,EQ$1))</f>
        <v/>
      </c>
      <c r="ER31" s="222" t="str">
        <f aca="false">IF(OR($B31="",ER$2=""),"",SUMIFS(INDEX(Tbl_Marks,MATCH($B31,Tbl_Student_Names,0),),Entry!$A$4:$EP$4,ER$2,Entry!$A$5:$EP$5,ER$1) / SUMIFS(Entry!$C$6:$EP$6,Entry!$C$4:$EP$4,ER$2,Entry!$C$5:$EP$5,ER$1))</f>
        <v/>
      </c>
      <c r="ES31" s="222" t="str">
        <f aca="false">IF(OR($B31="",ES$2=""),"",SUMIFS(INDEX(Tbl_Marks,MATCH($B31,Tbl_Student_Names,0),),Entry!$A$4:$EP$4,ES$2,Entry!$A$5:$EP$5,ES$1) / SUMIFS(Entry!$C$6:$EP$6,Entry!$C$4:$EP$4,ES$2,Entry!$C$5:$EP$5,ES$1))</f>
        <v/>
      </c>
      <c r="ET31" s="222" t="str">
        <f aca="false">IF(OR($B31="",ET$2=""),"",SUMIFS(INDEX(Tbl_Marks,MATCH($B31,Tbl_Student_Names,0),),Entry!$A$4:$EP$4,ET$2,Entry!$A$5:$EP$5,ET$1) / SUMIFS(Entry!$C$6:$EP$6,Entry!$C$4:$EP$4,ET$2,Entry!$C$5:$EP$5,ET$1))</f>
        <v/>
      </c>
      <c r="EU31" s="222" t="str">
        <f aca="false">IF(OR($B31="",EU$2=""),"",SUMIFS(INDEX(Tbl_Marks,MATCH($B31,Tbl_Student_Names,0),),Entry!$A$4:$EP$4,EU$2,Entry!$A$5:$EP$5,EU$1) / SUMIFS(Entry!$C$6:$EP$6,Entry!$C$4:$EP$4,EU$2,Entry!$C$5:$EP$5,EU$1))</f>
        <v/>
      </c>
      <c r="EV31" s="222" t="str">
        <f aca="false">IF(OR($B31="",EV$2=""),"",SUMIFS(INDEX(Tbl_Marks,MATCH($B31,Tbl_Student_Names,0),),Entry!$A$4:$EP$4,EV$2,Entry!$A$5:$EP$5,EV$1) / SUMIFS(Entry!$C$6:$EP$6,Entry!$C$4:$EP$4,EV$2,Entry!$C$5:$EP$5,EV$1))</f>
        <v/>
      </c>
      <c r="EW31" s="222" t="str">
        <f aca="false">IF(OR($B31="",EW$2=""),"",SUMIFS(INDEX(Tbl_Marks,MATCH($B31,Tbl_Student_Names,0),),Entry!$A$4:$EP$4,EW$2,Entry!$A$5:$EP$5,EW$1) / SUMIFS(Entry!$C$6:$EP$6,Entry!$C$4:$EP$4,EW$2,Entry!$C$5:$EP$5,EW$1))</f>
        <v/>
      </c>
      <c r="EX31" s="222" t="str">
        <f aca="false">IF(OR($B31="",EX$2=""),"",SUMIFS(INDEX(Tbl_Marks,MATCH($B31,Tbl_Student_Names,0),),Entry!$A$4:$EP$4,EX$2,Entry!$A$5:$EP$5,EX$1) / SUMIFS(Entry!$C$6:$EP$6,Entry!$C$4:$EP$4,EX$2,Entry!$C$5:$EP$5,EX$1))</f>
        <v/>
      </c>
      <c r="EY31" s="222" t="str">
        <f aca="false">IF(OR($B31="",EY$2=""),"",SUMIFS(INDEX(Tbl_Marks,MATCH($B31,Tbl_Student_Names,0),),Entry!$A$4:$EP$4,EY$2,Entry!$A$5:$EP$5,EY$1) / SUMIFS(Entry!$C$6:$EP$6,Entry!$C$4:$EP$4,EY$2,Entry!$C$5:$EP$5,EY$1))</f>
        <v/>
      </c>
      <c r="EZ31" s="222" t="str">
        <f aca="false">IF(OR($B31="",EZ$2=""),"",SUMIFS(INDEX(Tbl_Marks,MATCH($B31,Tbl_Student_Names,0),),Entry!$A$4:$EP$4,EZ$2,Entry!$A$5:$EP$5,EZ$1) / SUMIFS(Entry!$C$6:$EP$6,Entry!$C$4:$EP$4,EZ$2,Entry!$C$5:$EP$5,EZ$1))</f>
        <v/>
      </c>
      <c r="FA31" s="222" t="str">
        <f aca="false">IF(OR($B31="",FA$2=""),"",SUMIFS(INDEX(Tbl_Marks,MATCH($B31,Tbl_Student_Names,0),),Entry!$A$4:$EP$4,FA$2,Entry!$A$5:$EP$5,FA$1) / SUMIFS(Entry!$C$6:$EP$6,Entry!$C$4:$EP$4,FA$2,Entry!$C$5:$EP$5,FA$1))</f>
        <v/>
      </c>
      <c r="FB31" s="222" t="str">
        <f aca="false">IF(OR($B31="",FB$2=""),"",SUMIFS(INDEX(Tbl_Marks,MATCH($B31,Tbl_Student_Names,0),),Entry!$A$4:$EP$4,FB$2,Entry!$A$5:$EP$5,FB$1) / SUMIFS(Entry!$C$6:$EP$6,Entry!$C$4:$EP$4,FB$2,Entry!$C$5:$EP$5,FB$1))</f>
        <v/>
      </c>
      <c r="FC31" s="222" t="str">
        <f aca="false">IF(OR($B31="",FC$2=""),"",SUMIFS(INDEX(Tbl_Marks,MATCH($B31,Tbl_Student_Names,0),),Entry!$A$4:$EP$4,FC$2,Entry!$A$5:$EP$5,FC$1) / SUMIFS(Entry!$C$6:$EP$6,Entry!$C$4:$EP$4,FC$2,Entry!$C$5:$EP$5,FC$1))</f>
        <v/>
      </c>
      <c r="FD31" s="222" t="str">
        <f aca="false">IF(OR($B31="",FD$2=""),"",SUMIFS(INDEX(Tbl_Marks,MATCH($B31,Tbl_Student_Names,0),),Entry!$A$4:$EP$4,FD$2,Entry!$A$5:$EP$5,FD$1) / SUMIFS(Entry!$C$6:$EP$6,Entry!$C$4:$EP$4,FD$2,Entry!$C$5:$EP$5,FD$1))</f>
        <v/>
      </c>
      <c r="FE31" s="222" t="str">
        <f aca="false">IF(OR($B31="",FE$2=""),"",SUMIFS(INDEX(Tbl_Marks,MATCH($B31,Tbl_Student_Names,0),),Entry!$A$4:$EP$4,FE$2,Entry!$A$5:$EP$5,FE$1) / SUMIFS(Entry!$C$6:$EP$6,Entry!$C$4:$EP$4,FE$2,Entry!$C$5:$EP$5,FE$1))</f>
        <v/>
      </c>
      <c r="FF31" s="222" t="str">
        <f aca="false">IF(OR($B31="",FF$2=""),"",SUMIFS(INDEX(Tbl_Marks,MATCH($B31,Tbl_Student_Names,0),),Entry!$A$4:$EP$4,FF$2,Entry!$A$5:$EP$5,FF$1) / SUMIFS(Entry!$C$6:$EP$6,Entry!$C$4:$EP$4,FF$2,Entry!$C$5:$EP$5,FF$1))</f>
        <v/>
      </c>
      <c r="FG31" s="222" t="str">
        <f aca="false">IF(OR($B31="",FG$2=""),"",SUMIFS(INDEX(Tbl_Marks,MATCH($B31,Tbl_Student_Names,0),),Entry!$A$4:$EP$4,FG$2,Entry!$A$5:$EP$5,FG$1) / SUMIFS(Entry!$C$6:$EP$6,Entry!$C$4:$EP$4,FG$2,Entry!$C$5:$EP$5,FG$1))</f>
        <v/>
      </c>
      <c r="FH31" s="222" t="str">
        <f aca="false">IF(OR($B31="",FH$2=""),"",SUMIFS(INDEX(Tbl_Marks,MATCH($B31,Tbl_Student_Names,0),),Entry!$A$4:$EP$4,FH$2,Entry!$A$5:$EP$5,FH$1) / SUMIFS(Entry!$C$6:$EP$6,Entry!$C$4:$EP$4,FH$2,Entry!$C$5:$EP$5,FH$1))</f>
        <v/>
      </c>
      <c r="FI31" s="222" t="str">
        <f aca="false">IF(OR($B31="",FI$2=""),"",SUMIFS(INDEX(Tbl_Marks,MATCH($B31,Tbl_Student_Names,0),),Entry!$A$4:$EP$4,FI$2,Entry!$A$5:$EP$5,FI$1) / SUMIFS(Entry!$C$6:$EP$6,Entry!$C$4:$EP$4,FI$2,Entry!$C$5:$EP$5,FI$1))</f>
        <v/>
      </c>
      <c r="FJ31" s="222" t="str">
        <f aca="false">IF(OR($B31="",FJ$2=""),"",SUMIFS(INDEX(Tbl_Marks,MATCH($B31,Tbl_Student_Names,0),),Entry!$A$4:$EP$4,FJ$2,Entry!$A$5:$EP$5,FJ$1) / SUMIFS(Entry!$C$6:$EP$6,Entry!$C$4:$EP$4,FJ$2,Entry!$C$5:$EP$5,FJ$1))</f>
        <v/>
      </c>
      <c r="FK31" s="222" t="str">
        <f aca="false">IF(OR($B31="",FK$2=""),"",SUMIFS(INDEX(Tbl_Marks,MATCH($B31,Tbl_Student_Names,0),),Entry!$A$4:$EP$4,FK$2,Entry!$A$5:$EP$5,FK$1) / SUMIFS(Entry!$C$6:$EP$6,Entry!$C$4:$EP$4,FK$2,Entry!$C$5:$EP$5,FK$1))</f>
        <v/>
      </c>
      <c r="FL31" s="222" t="str">
        <f aca="false">IF(OR($B31="",FL$2=""),"",SUMIFS(INDEX(Tbl_Marks,MATCH($B31,Tbl_Student_Names,0),),Entry!$A$4:$EP$4,FL$2,Entry!$A$5:$EP$5,FL$1) / SUMIFS(Entry!$C$6:$EP$6,Entry!$C$4:$EP$4,FL$2,Entry!$C$5:$EP$5,FL$1))</f>
        <v/>
      </c>
      <c r="FM31" s="222" t="str">
        <f aca="false">IF(OR($B31="",FM$2=""),"",SUMIFS(INDEX(Tbl_Marks,MATCH($B31,Tbl_Student_Names,0),),Entry!$A$4:$EP$4,FM$2,Entry!$A$5:$EP$5,FM$1) / SUMIFS(Entry!$C$6:$EP$6,Entry!$C$4:$EP$4,FM$2,Entry!$C$5:$EP$5,FM$1))</f>
        <v/>
      </c>
      <c r="FN31" s="222" t="str">
        <f aca="false">IF(OR($B31="",FN$2=""),"",SUMIFS(INDEX(Tbl_Marks,MATCH($B31,Tbl_Student_Names,0),),Entry!$A$4:$EP$4,FN$2,Entry!$A$5:$EP$5,FN$1) / SUMIFS(Entry!$C$6:$EP$6,Entry!$C$4:$EP$4,FN$2,Entry!$C$5:$EP$5,FN$1))</f>
        <v/>
      </c>
      <c r="FO31" s="222" t="str">
        <f aca="false">IF(OR($B31="",FO$2=""),"",SUMIFS(INDEX(Tbl_Marks,MATCH($B31,Tbl_Student_Names,0),),Entry!$A$4:$EP$4,FO$2,Entry!$A$5:$EP$5,FO$1) / SUMIFS(Entry!$C$6:$EP$6,Entry!$C$4:$EP$4,FO$2,Entry!$C$5:$EP$5,FO$1))</f>
        <v/>
      </c>
      <c r="FP31" s="222" t="str">
        <f aca="false">IF(OR($B31="",FP$2=""),"",SUMIFS(INDEX(Tbl_Marks,MATCH($B31,Tbl_Student_Names,0),),Entry!$A$4:$EP$4,FP$2,Entry!$A$5:$EP$5,FP$1) / SUMIFS(Entry!$C$6:$EP$6,Entry!$C$4:$EP$4,FP$2,Entry!$C$5:$EP$5,FP$1))</f>
        <v/>
      </c>
      <c r="FQ31" s="222" t="str">
        <f aca="false">IF(OR($B31="",FQ$2=""),"",SUMIFS(INDEX(Tbl_Marks,MATCH($B31,Tbl_Student_Names,0),),Entry!$A$4:$EP$4,FQ$2,Entry!$A$5:$EP$5,FQ$1) / SUMIFS(Entry!$C$6:$EP$6,Entry!$C$4:$EP$4,FQ$2,Entry!$C$5:$EP$5,FQ$1))</f>
        <v/>
      </c>
      <c r="FR31" s="222" t="str">
        <f aca="false">IF(OR($B31="",FR$2=""),"",SUMIFS(INDEX(Tbl_Marks,MATCH($B31,Tbl_Student_Names,0),),Entry!$A$4:$EP$4,FR$2,Entry!$A$5:$EP$5,FR$1) / SUMIFS(Entry!$C$6:$EP$6,Entry!$C$4:$EP$4,FR$2,Entry!$C$5:$EP$5,FR$1))</f>
        <v/>
      </c>
      <c r="FS31" s="222" t="str">
        <f aca="false">IF(OR($B31="",FS$2=""),"",SUMIFS(INDEX(Tbl_Marks,MATCH($B31,Tbl_Student_Names,0),),Entry!$A$4:$EP$4,FS$2,Entry!$A$5:$EP$5,FS$1) / SUMIFS(Entry!$C$6:$EP$6,Entry!$C$4:$EP$4,FS$2,Entry!$C$5:$EP$5,FS$1))</f>
        <v/>
      </c>
      <c r="FT31" s="222" t="str">
        <f aca="false">IF(OR($B31="",FT$2=""),"",SUMIFS(INDEX(Tbl_Marks,MATCH($B31,Tbl_Student_Names,0),),Entry!$A$4:$EP$4,FT$2,Entry!$A$5:$EP$5,FT$1) / SUMIFS(Entry!$C$6:$EP$6,Entry!$C$4:$EP$4,FT$2,Entry!$C$5:$EP$5,FT$1))</f>
        <v/>
      </c>
      <c r="FU31" s="222" t="str">
        <f aca="false">IF(OR($B31="",FU$2=""),"",SUMIFS(INDEX(Tbl_Marks,MATCH($B31,Tbl_Student_Names,0),),Entry!$A$4:$EP$4,FU$2,Entry!$A$5:$EP$5,FU$1) / SUMIFS(Entry!$C$6:$EP$6,Entry!$C$4:$EP$4,FU$2,Entry!$C$5:$EP$5,FU$1))</f>
        <v/>
      </c>
      <c r="FV31" s="222" t="str">
        <f aca="false">IF(OR($B31="",FV$2=""),"",SUMIFS(INDEX(Tbl_Marks,MATCH($B31,Tbl_Student_Names,0),),Entry!$A$4:$EP$4,FV$2,Entry!$A$5:$EP$5,FV$1) / SUMIFS(Entry!$C$6:$EP$6,Entry!$C$4:$EP$4,FV$2,Entry!$C$5:$EP$5,FV$1))</f>
        <v/>
      </c>
      <c r="FW31" s="222" t="str">
        <f aca="false">IF(OR($B31="",FW$2=""),"",SUMIFS(INDEX(Tbl_Marks,MATCH($B31,Tbl_Student_Names,0),),Entry!$A$4:$EP$4,FW$2,Entry!$A$5:$EP$5,FW$1) / SUMIFS(Entry!$C$6:$EP$6,Entry!$C$4:$EP$4,FW$2,Entry!$C$5:$EP$5,FW$1))</f>
        <v/>
      </c>
      <c r="FX31" s="222" t="str">
        <f aca="false">IF(OR($B31="",FX$2=""),"",SUMIFS(INDEX(Tbl_Marks,MATCH($B31,Tbl_Student_Names,0),),Entry!$A$4:$EP$4,FX$2,Entry!$A$5:$EP$5,FX$1) / SUMIFS(Entry!$C$6:$EP$6,Entry!$C$4:$EP$4,FX$2,Entry!$C$5:$EP$5,FX$1))</f>
        <v/>
      </c>
      <c r="FY31" s="222" t="str">
        <f aca="false">IF(OR($B31="",FY$2=""),"",SUMIFS(INDEX(Tbl_Marks,MATCH($B31,Tbl_Student_Names,0),),Entry!$A$4:$EP$4,FY$2,Entry!$A$5:$EP$5,FY$1) / SUMIFS(Entry!$C$6:$EP$6,Entry!$C$4:$EP$4,FY$2,Entry!$C$5:$EP$5,FY$1))</f>
        <v/>
      </c>
      <c r="FZ31" s="222" t="str">
        <f aca="false">IF(OR($B31="",FZ$2=""),"",SUMIFS(INDEX(Tbl_Marks,MATCH($B31,Tbl_Student_Names,0),),Entry!$A$4:$EP$4,FZ$2,Entry!$A$5:$EP$5,FZ$1) / SUMIFS(Entry!$C$6:$EP$6,Entry!$C$4:$EP$4,FZ$2,Entry!$C$5:$EP$5,FZ$1))</f>
        <v/>
      </c>
      <c r="GA31" s="222" t="str">
        <f aca="false">IF(OR($B31="",GA$2=""),"",SUMIFS(INDEX(Tbl_Marks,MATCH($B31,Tbl_Student_Names,0),),Entry!$A$4:$EP$4,GA$2,Entry!$A$5:$EP$5,GA$1) / SUMIFS(Entry!$C$6:$EP$6,Entry!$C$4:$EP$4,GA$2,Entry!$C$5:$EP$5,GA$1))</f>
        <v/>
      </c>
      <c r="GB31" s="222" t="str">
        <f aca="false">IF(OR($B31="",GB$2=""),"",SUMIFS(INDEX(Tbl_Marks,MATCH($B31,Tbl_Student_Names,0),),Entry!$A$4:$EP$4,GB$2,Entry!$A$5:$EP$5,GB$1) / SUMIFS(Entry!$C$6:$EP$6,Entry!$C$4:$EP$4,GB$2,Entry!$C$5:$EP$5,GB$1))</f>
        <v/>
      </c>
      <c r="GC31" s="222" t="str">
        <f aca="false">IF(OR($B31="",GC$2=""),"",SUMIFS(INDEX(Tbl_Marks,MATCH($B31,Tbl_Student_Names,0),),Entry!$A$4:$EP$4,GC$2,Entry!$A$5:$EP$5,GC$1) / SUMIFS(Entry!$C$6:$EP$6,Entry!$C$4:$EP$4,GC$2,Entry!$C$5:$EP$5,GC$1))</f>
        <v/>
      </c>
      <c r="GD31" s="222" t="str">
        <f aca="false">IF(OR($B31="",GD$2=""),"",SUMIFS(INDEX(Tbl_Marks,MATCH($B31,Tbl_Student_Names,0),),Entry!$A$4:$EP$4,GD$2,Entry!$A$5:$EP$5,GD$1) / SUMIFS(Entry!$C$6:$EP$6,Entry!$C$4:$EP$4,GD$2,Entry!$C$5:$EP$5,GD$1))</f>
        <v/>
      </c>
      <c r="GE31" s="222" t="str">
        <f aca="false">IF(OR($B31="",GE$2=""),"",SUMIFS(INDEX(Tbl_Marks,MATCH($B31,Tbl_Student_Names,0),),Entry!$A$4:$EP$4,GE$2,Entry!$A$5:$EP$5,GE$1) / SUMIFS(Entry!$C$6:$EP$6,Entry!$C$4:$EP$4,GE$2,Entry!$C$5:$EP$5,GE$1))</f>
        <v/>
      </c>
      <c r="GF31" s="222" t="str">
        <f aca="false">IF(OR($B31="",GF$2=""),"",SUMIFS(INDEX(Tbl_Marks,MATCH($B31,Tbl_Student_Names,0),),Entry!$A$4:$EP$4,GF$2,Entry!$A$5:$EP$5,GF$1) / SUMIFS(Entry!$C$6:$EP$6,Entry!$C$4:$EP$4,GF$2,Entry!$C$5:$EP$5,GF$1))</f>
        <v/>
      </c>
      <c r="GG31" s="222" t="str">
        <f aca="false">IF(OR($B31="",GG$2=""),"",SUMIFS(INDEX(Tbl_Marks,MATCH($B31,Tbl_Student_Names,0),),Entry!$A$4:$EP$4,GG$2,Entry!$A$5:$EP$5,GG$1) / SUMIFS(Entry!$C$6:$EP$6,Entry!$C$4:$EP$4,GG$2,Entry!$C$5:$EP$5,GG$1))</f>
        <v/>
      </c>
      <c r="GH31" s="222" t="str">
        <f aca="false">IF(OR($B31="",GH$2=""),"",SUMIFS(INDEX(Tbl_Marks,MATCH($B31,Tbl_Student_Names,0),),Entry!$A$4:$EP$4,GH$2,Entry!$A$5:$EP$5,GH$1) / SUMIFS(Entry!$C$6:$EP$6,Entry!$C$4:$EP$4,GH$2,Entry!$C$5:$EP$5,GH$1))</f>
        <v/>
      </c>
      <c r="GI31" s="222" t="str">
        <f aca="false">IF(OR($B31="",GI$2=""),"",SUMIFS(INDEX(Tbl_Marks,MATCH($B31,Tbl_Student_Names,0),),Entry!$A$4:$EP$4,GI$2,Entry!$A$5:$EP$5,GI$1) / SUMIFS(Entry!$C$6:$EP$6,Entry!$C$4:$EP$4,GI$2,Entry!$C$5:$EP$5,GI$1))</f>
        <v/>
      </c>
      <c r="GJ31" s="222" t="str">
        <f aca="false">IF(OR($B31="",GJ$2=""),"",SUMIFS(INDEX(Tbl_Marks,MATCH($B31,Tbl_Student_Names,0),),Entry!$A$4:$EP$4,GJ$2,Entry!$A$5:$EP$5,GJ$1) / SUMIFS(Entry!$C$6:$EP$6,Entry!$C$4:$EP$4,GJ$2,Entry!$C$5:$EP$5,GJ$1))</f>
        <v/>
      </c>
      <c r="GK31" s="222" t="str">
        <f aca="false">IF(OR($B31="",GK$2=""),"",SUMIFS(INDEX(Tbl_Marks,MATCH($B31,Tbl_Student_Names,0),),Entry!$A$4:$EP$4,GK$2,Entry!$A$5:$EP$5,GK$1) / SUMIFS(Entry!$C$6:$EP$6,Entry!$C$4:$EP$4,GK$2,Entry!$C$5:$EP$5,GK$1))</f>
        <v/>
      </c>
      <c r="GL31" s="222" t="str">
        <f aca="false">IF(OR($B31="",GL$2=""),"",SUMIFS(INDEX(Tbl_Marks,MATCH($B31,Tbl_Student_Names,0),),Entry!$A$4:$EP$4,GL$2,Entry!$A$5:$EP$5,GL$1) / SUMIFS(Entry!$C$6:$EP$6,Entry!$C$4:$EP$4,GL$2,Entry!$C$5:$EP$5,GL$1))</f>
        <v/>
      </c>
      <c r="GM31" s="222" t="str">
        <f aca="false">IF(OR($B31="",GM$2=""),"",SUMIFS(INDEX(Tbl_Marks,MATCH($B31,Tbl_Student_Names,0),),Entry!$A$4:$EP$4,GM$2,Entry!$A$5:$EP$5,GM$1) / SUMIFS(Entry!$C$6:$EP$6,Entry!$C$4:$EP$4,GM$2,Entry!$C$5:$EP$5,GM$1))</f>
        <v/>
      </c>
      <c r="GN31" s="222" t="str">
        <f aca="false">IF(OR($B31="",GN$2=""),"",SUMIFS(INDEX(Tbl_Marks,MATCH($B31,Tbl_Student_Names,0),),Entry!$A$4:$EP$4,GN$2,Entry!$A$5:$EP$5,GN$1) / SUMIFS(Entry!$C$6:$EP$6,Entry!$C$4:$EP$4,GN$2,Entry!$C$5:$EP$5,GN$1))</f>
        <v/>
      </c>
      <c r="GO31" s="222" t="str">
        <f aca="false">IF(OR($B31="",GO$2=""),"",SUMIFS(INDEX(Tbl_Marks,MATCH($B31,Tbl_Student_Names,0),),Entry!$A$4:$EP$4,GO$2,Entry!$A$5:$EP$5,GO$1) / SUMIFS(Entry!$C$6:$EP$6,Entry!$C$4:$EP$4,GO$2,Entry!$C$5:$EP$5,GO$1))</f>
        <v/>
      </c>
      <c r="GP31" s="222" t="str">
        <f aca="false">IF(OR($B31="",GP$2=""),"",SUMIFS(INDEX(Tbl_Marks,MATCH($B31,Tbl_Student_Names,0),),Entry!$A$4:$EP$4,GP$2,Entry!$A$5:$EP$5,GP$1) / SUMIFS(Entry!$C$6:$EP$6,Entry!$C$4:$EP$4,GP$2,Entry!$C$5:$EP$5,GP$1))</f>
        <v/>
      </c>
      <c r="GQ31" s="223" t="str">
        <f aca="false" t="array" ref="GQ31:GQ31">IF(OR(GQ$1="",$B31=""),"",SUMPRODUCT(TRANSPOSE($BC31:$BN31),(Settings!$D$19:$D$30)))</f>
        <v/>
      </c>
      <c r="GR31" s="223" t="str">
        <f aca="false" t="array" ref="GR31:GR31">IF(OR(GR$1="",$B31=""),"",SUMPRODUCT(TRANSPOSE($BO31:$BZ31),(Settings!$D$19:$D$30)))</f>
        <v/>
      </c>
      <c r="GS31" s="223" t="str">
        <f aca="false" t="array" ref="GS31:GS31">IF(OR(GS$1="",$B31=""),"",SUMPRODUCT(TRANSPOSE($CA31:$CL31),(Settings!$D$19:$D$30)))</f>
        <v/>
      </c>
      <c r="GT31" s="223" t="str">
        <f aca="false" t="array" ref="GT31:GT31">IF(OR(GT$1="",$B31=""),"",SUMPRODUCT(TRANSPOSE($CM31:$CX31),(Settings!$D$19:$D$30)))</f>
        <v/>
      </c>
      <c r="GU31" s="223" t="str">
        <f aca="false" t="array" ref="GU31:GU31">IF(OR(GU$1="",$B31=""),"",SUMPRODUCT(TRANSPOSE($CY31:$DJ31),(Settings!$D$19:$D$30)))</f>
        <v/>
      </c>
      <c r="GV31" s="223" t="str">
        <f aca="false" t="array" ref="GV31:GV31">IF(OR(GV$1="",$B31=""),"",SUMPRODUCT(TRANSPOSE($DK31:$DV31),(Settings!$D$19:$D$30)))</f>
        <v/>
      </c>
      <c r="GW31" s="223" t="str">
        <f aca="false" t="array" ref="GW31:GW31">IF(OR(GW$1="",$B31=""),"",SUMPRODUCT(TRANSPOSE($DW31:$EH31),(Settings!$D$19:$D$30)))</f>
        <v/>
      </c>
      <c r="GX31" s="223" t="str">
        <f aca="false" t="array" ref="GX31:GX31">IF(OR(GX$1="",$B31=""),"",SUMPRODUCT(TRANSPOSE($EI31:$ET31),(Settings!$D$19:$D$30)))</f>
        <v/>
      </c>
      <c r="GY31" s="223" t="str">
        <f aca="false" t="array" ref="GY31:GY31">IF(OR(GY$1="",$B31=""),"",SUMPRODUCT(TRANSPOSE($EU31:$FF31),(Settings!$D$19:$D$30)))</f>
        <v/>
      </c>
      <c r="GZ31" s="223" t="str">
        <f aca="false" t="array" ref="GZ31:GZ31">IF(OR(GZ$1="",$B31=""),"",SUMPRODUCT(TRANSPOSE($FG31:$FR31),(Settings!$D$19:$D$30)))</f>
        <v/>
      </c>
      <c r="HA31" s="223" t="str">
        <f aca="false" t="array" ref="HA31:HA31">IF(OR(HA$1="",$B31=""),"",SUMPRODUCT(TRANSPOSE($FS31:$GD31),(Settings!$D$19:$D$30)))</f>
        <v/>
      </c>
      <c r="HB31" s="224" t="str">
        <f aca="false" t="array" ref="HB31:HB31">IF(OR(HB$1="",$B31=""),"",SUMPRODUCT(TRANSPOSE($GE31:$GP31),(Settings!$D$19:$D$30)))</f>
        <v/>
      </c>
      <c r="HC31" s="225"/>
      <c r="HD31" s="222" t="str">
        <f aca="false">IF(OR(HD$2="",$B31=""),"",SUMIFS(INDEX(Tbl_Marks,MATCH($B31,Tbl_Student_Names,0),),Entry!$A$4:$EP$4,HD$2) / SUMIFS(Entry!$C$6:$EP$6,Entry!$C$4:$EP$4,HD$2))</f>
        <v/>
      </c>
      <c r="HE31" s="222" t="str">
        <f aca="false">IF(OR(HE$2="",$B31=""),"",SUMIFS(INDEX(Tbl_Marks,MATCH($B31,Tbl_Student_Names,0),),Entry!$A$4:$EP$4,HE$2) / SUMIFS(Entry!$C$6:$EP$6,Entry!$C$4:$EP$4,HE$2))</f>
        <v/>
      </c>
      <c r="HF31" s="222" t="str">
        <f aca="false">IF(OR(HF$2="",$B31=""),"",SUMIFS(INDEX(Tbl_Marks,MATCH($B31,Tbl_Student_Names,0),),Entry!$A$4:$EP$4,HF$2) / SUMIFS(Entry!$C$6:$EP$6,Entry!$C$4:$EP$4,HF$2))</f>
        <v/>
      </c>
      <c r="HG31" s="222" t="str">
        <f aca="false">IF(OR(HG$2="",$B31=""),"",SUMIFS(INDEX(Tbl_Marks,MATCH($B31,Tbl_Student_Names,0),),Entry!$A$4:$EP$4,HG$2) / SUMIFS(Entry!$C$6:$EP$6,Entry!$C$4:$EP$4,HG$2))</f>
        <v/>
      </c>
      <c r="HH31" s="222" t="str">
        <f aca="false">IF(OR(HH$2="",$B31=""),"",SUMIFS(INDEX(Tbl_Marks,MATCH($B31,Tbl_Student_Names,0),),Entry!$A$4:$EP$4,HH$2) / SUMIFS(Entry!$C$6:$EP$6,Entry!$C$4:$EP$4,HH$2))</f>
        <v/>
      </c>
      <c r="HI31" s="222" t="str">
        <f aca="false">IF(OR(HI$2="",$B31=""),"",SUMIFS(INDEX(Tbl_Marks,MATCH($B31,Tbl_Student_Names,0),),Entry!$A$4:$EP$4,HI$2) / SUMIFS(Entry!$C$6:$EP$6,Entry!$C$4:$EP$4,HI$2))</f>
        <v/>
      </c>
      <c r="HJ31" s="222" t="str">
        <f aca="false">IF(OR(HJ$2="",$B31=""),"",SUMIFS(INDEX(Tbl_Marks,MATCH($B31,Tbl_Student_Names,0),),Entry!$A$4:$EP$4,HJ$2) / SUMIFS(Entry!$C$6:$EP$6,Entry!$C$4:$EP$4,HJ$2))</f>
        <v/>
      </c>
      <c r="HK31" s="222" t="str">
        <f aca="false">IF(OR(HK$2="",$B31=""),"",SUMIFS(INDEX(Tbl_Marks,MATCH($B31,Tbl_Student_Names,0),),Entry!$A$4:$EP$4,HK$2) / SUMIFS(Entry!$C$6:$EP$6,Entry!$C$4:$EP$4,HK$2))</f>
        <v/>
      </c>
      <c r="HL31" s="222" t="str">
        <f aca="false">IF(OR(HL$2="",$B31=""),"",SUMIFS(INDEX(Tbl_Marks,MATCH($B31,Tbl_Student_Names,0),),Entry!$A$4:$EP$4,HL$2) / SUMIFS(Entry!$C$6:$EP$6,Entry!$C$4:$EP$4,HL$2))</f>
        <v/>
      </c>
      <c r="HM31" s="222" t="str">
        <f aca="false">IF(OR(HM$2="",$B31=""),"",SUMIFS(INDEX(Tbl_Marks,MATCH($B31,Tbl_Student_Names,0),),Entry!$A$4:$EP$4,HM$2) / SUMIFS(Entry!$C$6:$EP$6,Entry!$C$4:$EP$4,HM$2))</f>
        <v/>
      </c>
      <c r="HN31" s="222" t="str">
        <f aca="false">IF(OR(HN$2="",$B31=""),"",SUMIFS(INDEX(Tbl_Marks,MATCH($B31,Tbl_Student_Names,0),),Entry!$A$4:$EP$4,HN$2) / SUMIFS(Entry!$C$6:$EP$6,Entry!$C$4:$EP$4,HN$2))</f>
        <v/>
      </c>
      <c r="HO31" s="222" t="str">
        <f aca="false">IF(OR(HO$2="",$B31=""),"",SUMIFS(INDEX(Tbl_Marks,MATCH($B31,Tbl_Student_Names,0),),Entry!$A$4:$EP$4,HO$2) / SUMIFS(Entry!$C$6:$EP$6,Entry!$C$4:$EP$4,HO$2))</f>
        <v/>
      </c>
      <c r="HP31" s="222" t="str">
        <f aca="false">IF($B31="","",AVERAGE($GQ31:$HB31))</f>
        <v/>
      </c>
    </row>
    <row r="32" customFormat="false" ht="15" hidden="false" customHeight="false" outlineLevel="0" collapsed="false">
      <c r="A32" s="201" t="n">
        <f aca="false">INDEX(Tbl_Marks,ROW(A32)-ROW($A$2),1)</f>
        <v>0</v>
      </c>
      <c r="B32" s="201" t="str">
        <f aca="false">IF(LEN(INDEX(Tbl_Marks,ROW(B32)-ROW($B$2),2))=0,"",INDEX(Tbl_Marks,ROW(B32)-ROW($B$2),2))</f>
        <v/>
      </c>
      <c r="C32" s="201" t="str">
        <f aca="false">IF(OR($B32="",C$2=""),"",SUMIF(Entry!$A$4:$EP$4,C$2,INDEX(Tbl_Marks,MATCH($B32,Tbl_Student_Names,0),)))</f>
        <v/>
      </c>
      <c r="D32" s="201" t="str">
        <f aca="false">IF(OR($B32="",D$2=""),"",SUMIF(Entry!$A$4:$EP$4,D$2,INDEX(Tbl_Marks,MATCH($B32,Tbl_Student_Names,0),)))</f>
        <v/>
      </c>
      <c r="E32" s="201" t="str">
        <f aca="false">IF(OR($B32="",E$2=""),"",SUMIF(Entry!$A$4:$EP$4,E$2,INDEX(Tbl_Marks,MATCH($B32,Tbl_Student_Names,0),)))</f>
        <v/>
      </c>
      <c r="F32" s="201" t="str">
        <f aca="false">IF(OR($B32="",F$2=""),"",SUMIF(Entry!$A$4:$EP$4,F$2,INDEX(Tbl_Marks,MATCH($B32,Tbl_Student_Names,0),)))</f>
        <v/>
      </c>
      <c r="G32" s="201" t="str">
        <f aca="false">IF(OR($B32="",G$2=""),"",SUMIF(Entry!$A$4:$EP$4,G$2,INDEX(Tbl_Marks,MATCH($B32,Tbl_Student_Names,0),)))</f>
        <v/>
      </c>
      <c r="H32" s="201" t="str">
        <f aca="false">IF(OR($B32="",H$2=""),"",SUMIF(Entry!$A$4:$EP$4,H$2,INDEX(Tbl_Marks,MATCH($B32,Tbl_Student_Names,0),)))</f>
        <v/>
      </c>
      <c r="I32" s="201" t="str">
        <f aca="false">IF(OR($B32="",I$2=""),"",SUMIF(Entry!$A$4:$EP$4,I$2,INDEX(Tbl_Marks,MATCH($B32,Tbl_Student_Names,0),)))</f>
        <v/>
      </c>
      <c r="J32" s="201" t="str">
        <f aca="false">IF(OR($B32="",J$2=""),"",SUMIF(Entry!$A$4:$EP$4,J$2,INDEX(Tbl_Marks,MATCH($B32,Tbl_Student_Names,0),)))</f>
        <v/>
      </c>
      <c r="K32" s="201" t="str">
        <f aca="false">IF(OR($B32="",K$2=""),"",SUMIF(Entry!$A$4:$EP$4,K$2,INDEX(Tbl_Marks,MATCH($B32,Tbl_Student_Names,0),)))</f>
        <v/>
      </c>
      <c r="L32" s="201" t="str">
        <f aca="false">IF(OR($B32="",L$2=""),"",SUMIF(Entry!$A$4:$EP$4,L$2,INDEX(Tbl_Marks,MATCH($B32,Tbl_Student_Names,0),)))</f>
        <v/>
      </c>
      <c r="M32" s="201" t="str">
        <f aca="false">IF(OR($B32="",M$2=""),"",SUMIF(Entry!$A$4:$EP$4,M$2,INDEX(Tbl_Marks,MATCH($B32,Tbl_Student_Names,0),)))</f>
        <v/>
      </c>
      <c r="N32" s="201" t="str">
        <f aca="false">IF(OR($B32="",N$2=""),"",SUMIF(Entry!$A$4:$EP$4,N$2,INDEX(Tbl_Marks,MATCH($B32,Tbl_Student_Names,0),)))</f>
        <v/>
      </c>
      <c r="O32" s="217" t="str">
        <f aca="false">IF($B32="","",(HP32*Num_Subjects*100))</f>
        <v/>
      </c>
      <c r="P32" s="218" t="str">
        <f aca="false" t="array" ref="P32:P32">IF(OR($B32="",P$2=""),"",IF(MIN(IF(Help_Lookup_Tests=P$2,$BC32:$GP32,""))&gt;=I_PassPercentage,"PASS","FAIL"))</f>
        <v/>
      </c>
      <c r="Q32" s="218" t="str">
        <f aca="false" t="array" ref="Q32:Q32">IF(OR($B32="",Q$2=""),"",IF(MIN(IF(Help_Lookup_Tests=Q$2,$BC32:$GP32,""))&gt;=I_PassPercentage,"PASS","FAIL"))</f>
        <v/>
      </c>
      <c r="R32" s="218" t="str">
        <f aca="false" t="array" ref="R32:R32">IF(OR($B32="",R$2=""),"",IF(MIN(IF(Help_Lookup_Tests=R$2,$BC32:$GP32,""))&gt;=I_PassPercentage,"PASS","FAIL"))</f>
        <v/>
      </c>
      <c r="S32" s="218" t="str">
        <f aca="false" t="array" ref="S32:S32">IF(OR($B32="",S$2=""),"",IF(MIN(IF(Help_Lookup_Tests=S$2,$BC32:$GP32,""))&gt;=I_PassPercentage,"PASS","FAIL"))</f>
        <v/>
      </c>
      <c r="T32" s="218" t="str">
        <f aca="false" t="array" ref="T32:T32">IF(OR($B32="",T$2=""),"",IF(MIN(IF(Help_Lookup_Tests=T$2,$BC32:$GP32,""))&gt;=I_PassPercentage,"PASS","FAIL"))</f>
        <v/>
      </c>
      <c r="U32" s="218" t="str">
        <f aca="false" t="array" ref="U32:U32">IF(OR($B32="",U$2=""),"",IF(MIN(IF(Help_Lookup_Tests=U$2,$BC32:$GP32,""))&gt;=I_PassPercentage,"PASS","FAIL"))</f>
        <v/>
      </c>
      <c r="V32" s="218" t="str">
        <f aca="false" t="array" ref="V32:V32">IF(OR($B32="",V$2=""),"",IF(MIN(IF(Help_Lookup_Tests=V$2,$BC32:$GP32,""))&gt;=I_PassPercentage,"PASS","FAIL"))</f>
        <v/>
      </c>
      <c r="W32" s="218" t="str">
        <f aca="false" t="array" ref="W32:W32">IF(OR($B32="",W$2=""),"",IF(MIN(IF(Help_Lookup_Tests=W$2,$BC32:$GP32,""))&gt;=I_PassPercentage,"PASS","FAIL"))</f>
        <v/>
      </c>
      <c r="X32" s="218" t="str">
        <f aca="false" t="array" ref="X32:X32">IF(OR($B32="",X$2=""),"",IF(MIN(IF(Help_Lookup_Tests=X$2,$BC32:$GP32,""))&gt;=I_PassPercentage,"PASS","FAIL"))</f>
        <v/>
      </c>
      <c r="Y32" s="218" t="str">
        <f aca="false" t="array" ref="Y32:Y32">IF(OR($B32="",Y$2=""),"",IF(MIN(IF(Help_Lookup_Tests=Y$2,$BC32:$GP32,""))&gt;=I_PassPercentage,"PASS","FAIL"))</f>
        <v/>
      </c>
      <c r="Z32" s="218" t="str">
        <f aca="false" t="array" ref="Z32:Z32">IF(OR($B32="",Z$2=""),"",IF(MIN(IF(Help_Lookup_Tests=Z$2,$BC32:$GP32,""))&gt;=I_PassPercentage,"PASS","FAIL"))</f>
        <v/>
      </c>
      <c r="AA32" s="218" t="str">
        <f aca="false" t="array" ref="AA32:AA32">IF(OR($B32="",AA$2=""),"",IF(MIN(IF(Help_Lookup_Tests=AA$2,$BC32:$GP32,""))&gt;=I_PassPercentage,"PASS","FAIL"))</f>
        <v/>
      </c>
      <c r="AB32" s="227" t="str">
        <f aca="false" t="array" ref="AB32:AB32">IF(OR($B32=""),"",IF(MIN(IF($GQ$2:$HB$2="FINAL",$GQ32:$HB32,""))&gt;=I_PassPercentage,"PASS","FAIL"))</f>
        <v/>
      </c>
      <c r="AC32" s="201" t="str">
        <f aca="false">IF(OR($B32="",AC$2="",P32="FAIL"),"",C32)</f>
        <v/>
      </c>
      <c r="AD32" s="201" t="str">
        <f aca="false">IF(OR($B32="",AD$2="",Q32="FAIL"),"",D32)</f>
        <v/>
      </c>
      <c r="AE32" s="201" t="str">
        <f aca="false">IF(OR($B32="",AE$2="",R32="FAIL"),"",E32)</f>
        <v/>
      </c>
      <c r="AF32" s="201" t="str">
        <f aca="false">IF(OR($B32="",AF$2="",S32="FAIL"),"",F32)</f>
        <v/>
      </c>
      <c r="AG32" s="201" t="str">
        <f aca="false">IF(OR($B32="",AG$2="",T32="FAIL"),"",G32)</f>
        <v/>
      </c>
      <c r="AH32" s="201" t="str">
        <f aca="false">IF(OR($B32="",AH$2="",U32="FAIL"),"",H32)</f>
        <v/>
      </c>
      <c r="AI32" s="201" t="str">
        <f aca="false">IF(OR($B32="",AI$2="",V32="FAIL"),"",I32)</f>
        <v/>
      </c>
      <c r="AJ32" s="201" t="str">
        <f aca="false">IF(OR($B32="",AJ$2="",W32="FAIL"),"",J32)</f>
        <v/>
      </c>
      <c r="AK32" s="201" t="str">
        <f aca="false">IF(OR($B32="",AK$2="",X32="FAIL"),"",K32)</f>
        <v/>
      </c>
      <c r="AL32" s="201" t="str">
        <f aca="false">IF(OR($B32="",AL$2="",Y32="FAIL"),"",L32)</f>
        <v/>
      </c>
      <c r="AM32" s="201" t="str">
        <f aca="false">IF(OR($B32="",AM$2="",Z32="FAIL"),"",M32)</f>
        <v/>
      </c>
      <c r="AN32" s="201" t="str">
        <f aca="false">IF(OR($B32="",AN$2="",AA32="FAIL"),"",N32)</f>
        <v/>
      </c>
      <c r="AO32" s="220" t="str">
        <f aca="false">IF(OR($B32="",AB32="FAIL"),"",O32)</f>
        <v/>
      </c>
      <c r="AP32" s="221" t="str">
        <f aca="false">IFERROR(IF(OR(AP$2="",$B32=""),"",RANK(AC32,AC$3:AC$52,0)),"NR")</f>
        <v/>
      </c>
      <c r="AQ32" s="221" t="str">
        <f aca="false">IFERROR(IF(OR(AQ$2="",$B32=""),"",RANK(AD32,AD$3:AD$52,0)),"NR")</f>
        <v/>
      </c>
      <c r="AR32" s="221" t="str">
        <f aca="false">IFERROR(IF(OR(AR$2="",$B32=""),"",RANK(AE32,AE$3:AE$52,0)),"NR")</f>
        <v/>
      </c>
      <c r="AS32" s="221" t="str">
        <f aca="false">IFERROR(IF(OR(AS$2="",$B32=""),"",RANK(AF32,AF$3:AF$52,0)),"NR")</f>
        <v/>
      </c>
      <c r="AT32" s="221" t="str">
        <f aca="false">IFERROR(IF(OR(AT$2="",$B32=""),"",RANK(AG32,AG$3:AG$52,0)),"NR")</f>
        <v/>
      </c>
      <c r="AU32" s="221" t="str">
        <f aca="false">IFERROR(IF(OR(AU$2="",$B32=""),"",RANK(AH32,AH$3:AH$52,0)),"NR")</f>
        <v/>
      </c>
      <c r="AV32" s="221" t="str">
        <f aca="false">IFERROR(IF(OR(AV$2="",$B32=""),"",RANK(AI32,AI$3:AI$52,0)),"NR")</f>
        <v/>
      </c>
      <c r="AW32" s="221" t="str">
        <f aca="false">IFERROR(IF(OR(AW$2="",$B32=""),"",RANK(AJ32,AJ$3:AJ$52,0)),"NR")</f>
        <v/>
      </c>
      <c r="AX32" s="221" t="str">
        <f aca="false">IFERROR(IF(OR(AX$2="",$B32=""),"",RANK(AK32,AK$3:AK$52,0)),"NR")</f>
        <v/>
      </c>
      <c r="AY32" s="221" t="str">
        <f aca="false">IFERROR(IF(OR(AY$2="",$B32=""),"",RANK(AL32,AL$3:AL$52,0)),"NR")</f>
        <v/>
      </c>
      <c r="AZ32" s="221" t="str">
        <f aca="false">IFERROR(IF(OR(AZ$2="",$B32=""),"",RANK(AM32,AM$3:AM$52,0)),"NR")</f>
        <v/>
      </c>
      <c r="BA32" s="221" t="str">
        <f aca="false">IFERROR(IF(OR(BA$2="",$B32=""),"",RANK(AN32,AN$3:AN$52,0)),"NR")</f>
        <v/>
      </c>
      <c r="BB32" s="211" t="str">
        <f aca="false">IFERROR(IF($B32="","",RANK(AO32,AO$3:AO$52,0)),"NR")</f>
        <v/>
      </c>
      <c r="BC32" s="222" t="str">
        <f aca="false">IF(OR($B32="",BC$2=""),"",SUMIFS(INDEX(Tbl_Marks,MATCH($B32,Tbl_Student_Names,0),),Entry!$A$4:$EP$4,BC$2,Entry!$A$5:$EP$5,BC$1) / SUMIFS(Entry!$C$6:$EP$6,Entry!$C$4:$EP$4,BC$2,Entry!$C$5:$EP$5,BC$1))</f>
        <v/>
      </c>
      <c r="BD32" s="222" t="str">
        <f aca="false">IF(OR($B32="",BD$2=""),"",SUMIFS(INDEX(Tbl_Marks,MATCH($B32,Tbl_Student_Names,0),),Entry!$A$4:$EP$4,BD$2,Entry!$A$5:$EP$5,BD$1) / SUMIFS(Entry!$C$6:$EP$6,Entry!$C$4:$EP$4,BD$2,Entry!$C$5:$EP$5,BD$1))</f>
        <v/>
      </c>
      <c r="BE32" s="222" t="str">
        <f aca="false">IF(OR($B32="",BE$2=""),"",SUMIFS(INDEX(Tbl_Marks,MATCH($B32,Tbl_Student_Names,0),),Entry!$A$4:$EP$4,BE$2,Entry!$A$5:$EP$5,BE$1) / SUMIFS(Entry!$C$6:$EP$6,Entry!$C$4:$EP$4,BE$2,Entry!$C$5:$EP$5,BE$1))</f>
        <v/>
      </c>
      <c r="BF32" s="222" t="str">
        <f aca="false">IF(OR($B32="",BF$2=""),"",SUMIFS(INDEX(Tbl_Marks,MATCH($B32,Tbl_Student_Names,0),),Entry!$A$4:$EP$4,BF$2,Entry!$A$5:$EP$5,BF$1) / SUMIFS(Entry!$C$6:$EP$6,Entry!$C$4:$EP$4,BF$2,Entry!$C$5:$EP$5,BF$1))</f>
        <v/>
      </c>
      <c r="BG32" s="222" t="str">
        <f aca="false">IF(OR($B32="",BG$2=""),"",SUMIFS(INDEX(Tbl_Marks,MATCH($B32,Tbl_Student_Names,0),),Entry!$A$4:$EP$4,BG$2,Entry!$A$5:$EP$5,BG$1) / SUMIFS(Entry!$C$6:$EP$6,Entry!$C$4:$EP$4,BG$2,Entry!$C$5:$EP$5,BG$1))</f>
        <v/>
      </c>
      <c r="BH32" s="222" t="str">
        <f aca="false">IF(OR($B32="",BH$2=""),"",SUMIFS(INDEX(Tbl_Marks,MATCH($B32,Tbl_Student_Names,0),),Entry!$A$4:$EP$4,BH$2,Entry!$A$5:$EP$5,BH$1) / SUMIFS(Entry!$C$6:$EP$6,Entry!$C$4:$EP$4,BH$2,Entry!$C$5:$EP$5,BH$1))</f>
        <v/>
      </c>
      <c r="BI32" s="222" t="str">
        <f aca="false">IF(OR($B32="",BI$2=""),"",SUMIFS(INDEX(Tbl_Marks,MATCH($B32,Tbl_Student_Names,0),),Entry!$A$4:$EP$4,BI$2,Entry!$A$5:$EP$5,BI$1) / SUMIFS(Entry!$C$6:$EP$6,Entry!$C$4:$EP$4,BI$2,Entry!$C$5:$EP$5,BI$1))</f>
        <v/>
      </c>
      <c r="BJ32" s="222" t="str">
        <f aca="false">IF(OR($B32="",BJ$2=""),"",SUMIFS(INDEX(Tbl_Marks,MATCH($B32,Tbl_Student_Names,0),),Entry!$A$4:$EP$4,BJ$2,Entry!$A$5:$EP$5,BJ$1) / SUMIFS(Entry!$C$6:$EP$6,Entry!$C$4:$EP$4,BJ$2,Entry!$C$5:$EP$5,BJ$1))</f>
        <v/>
      </c>
      <c r="BK32" s="222" t="str">
        <f aca="false">IF(OR($B32="",BK$2=""),"",SUMIFS(INDEX(Tbl_Marks,MATCH($B32,Tbl_Student_Names,0),),Entry!$A$4:$EP$4,BK$2,Entry!$A$5:$EP$5,BK$1) / SUMIFS(Entry!$C$6:$EP$6,Entry!$C$4:$EP$4,BK$2,Entry!$C$5:$EP$5,BK$1))</f>
        <v/>
      </c>
      <c r="BL32" s="222" t="str">
        <f aca="false">IF(OR($B32="",BL$2=""),"",SUMIFS(INDEX(Tbl_Marks,MATCH($B32,Tbl_Student_Names,0),),Entry!$A$4:$EP$4,BL$2,Entry!$A$5:$EP$5,BL$1) / SUMIFS(Entry!$C$6:$EP$6,Entry!$C$4:$EP$4,BL$2,Entry!$C$5:$EP$5,BL$1))</f>
        <v/>
      </c>
      <c r="BM32" s="222" t="str">
        <f aca="false">IF(OR($B32="",BM$2=""),"",SUMIFS(INDEX(Tbl_Marks,MATCH($B32,Tbl_Student_Names,0),),Entry!$A$4:$EP$4,BM$2,Entry!$A$5:$EP$5,BM$1) / SUMIFS(Entry!$C$6:$EP$6,Entry!$C$4:$EP$4,BM$2,Entry!$C$5:$EP$5,BM$1))</f>
        <v/>
      </c>
      <c r="BN32" s="222" t="str">
        <f aca="false">IF(OR($B32="",BN$2=""),"",SUMIFS(INDEX(Tbl_Marks,MATCH($B32,Tbl_Student_Names,0),),Entry!$A$4:$EP$4,BN$2,Entry!$A$5:$EP$5,BN$1) / SUMIFS(Entry!$C$6:$EP$6,Entry!$C$4:$EP$4,BN$2,Entry!$C$5:$EP$5,BN$1))</f>
        <v/>
      </c>
      <c r="BO32" s="222" t="str">
        <f aca="false">IF(OR($B32="",BO$2=""),"",SUMIFS(INDEX(Tbl_Marks,MATCH($B32,Tbl_Student_Names,0),),Entry!$A$4:$EP$4,BO$2,Entry!$A$5:$EP$5,BO$1) / SUMIFS(Entry!$C$6:$EP$6,Entry!$C$4:$EP$4,BO$2,Entry!$C$5:$EP$5,BO$1))</f>
        <v/>
      </c>
      <c r="BP32" s="222" t="str">
        <f aca="false">IF(OR($B32="",BP$2=""),"",SUMIFS(INDEX(Tbl_Marks,MATCH($B32,Tbl_Student_Names,0),),Entry!$A$4:$EP$4,BP$2,Entry!$A$5:$EP$5,BP$1) / SUMIFS(Entry!$C$6:$EP$6,Entry!$C$4:$EP$4,BP$2,Entry!$C$5:$EP$5,BP$1))</f>
        <v/>
      </c>
      <c r="BQ32" s="222" t="str">
        <f aca="false">IF(OR($B32="",BQ$2=""),"",SUMIFS(INDEX(Tbl_Marks,MATCH($B32,Tbl_Student_Names,0),),Entry!$A$4:$EP$4,BQ$2,Entry!$A$5:$EP$5,BQ$1) / SUMIFS(Entry!$C$6:$EP$6,Entry!$C$4:$EP$4,BQ$2,Entry!$C$5:$EP$5,BQ$1))</f>
        <v/>
      </c>
      <c r="BR32" s="222" t="str">
        <f aca="false">IF(OR($B32="",BR$2=""),"",SUMIFS(INDEX(Tbl_Marks,MATCH($B32,Tbl_Student_Names,0),),Entry!$A$4:$EP$4,BR$2,Entry!$A$5:$EP$5,BR$1) / SUMIFS(Entry!$C$6:$EP$6,Entry!$C$4:$EP$4,BR$2,Entry!$C$5:$EP$5,BR$1))</f>
        <v/>
      </c>
      <c r="BS32" s="222" t="str">
        <f aca="false">IF(OR($B32="",BS$2=""),"",SUMIFS(INDEX(Tbl_Marks,MATCH($B32,Tbl_Student_Names,0),),Entry!$A$4:$EP$4,BS$2,Entry!$A$5:$EP$5,BS$1) / SUMIFS(Entry!$C$6:$EP$6,Entry!$C$4:$EP$4,BS$2,Entry!$C$5:$EP$5,BS$1))</f>
        <v/>
      </c>
      <c r="BT32" s="222" t="str">
        <f aca="false">IF(OR($B32="",BT$2=""),"",SUMIFS(INDEX(Tbl_Marks,MATCH($B32,Tbl_Student_Names,0),),Entry!$A$4:$EP$4,BT$2,Entry!$A$5:$EP$5,BT$1) / SUMIFS(Entry!$C$6:$EP$6,Entry!$C$4:$EP$4,BT$2,Entry!$C$5:$EP$5,BT$1))</f>
        <v/>
      </c>
      <c r="BU32" s="222" t="str">
        <f aca="false">IF(OR($B32="",BU$2=""),"",SUMIFS(INDEX(Tbl_Marks,MATCH($B32,Tbl_Student_Names,0),),Entry!$A$4:$EP$4,BU$2,Entry!$A$5:$EP$5,BU$1) / SUMIFS(Entry!$C$6:$EP$6,Entry!$C$4:$EP$4,BU$2,Entry!$C$5:$EP$5,BU$1))</f>
        <v/>
      </c>
      <c r="BV32" s="222" t="str">
        <f aca="false">IF(OR($B32="",BV$2=""),"",SUMIFS(INDEX(Tbl_Marks,MATCH($B32,Tbl_Student_Names,0),),Entry!$A$4:$EP$4,BV$2,Entry!$A$5:$EP$5,BV$1) / SUMIFS(Entry!$C$6:$EP$6,Entry!$C$4:$EP$4,BV$2,Entry!$C$5:$EP$5,BV$1))</f>
        <v/>
      </c>
      <c r="BW32" s="222" t="str">
        <f aca="false">IF(OR($B32="",BW$2=""),"",SUMIFS(INDEX(Tbl_Marks,MATCH($B32,Tbl_Student_Names,0),),Entry!$A$4:$EP$4,BW$2,Entry!$A$5:$EP$5,BW$1) / SUMIFS(Entry!$C$6:$EP$6,Entry!$C$4:$EP$4,BW$2,Entry!$C$5:$EP$5,BW$1))</f>
        <v/>
      </c>
      <c r="BX32" s="222" t="str">
        <f aca="false">IF(OR($B32="",BX$2=""),"",SUMIFS(INDEX(Tbl_Marks,MATCH($B32,Tbl_Student_Names,0),),Entry!$A$4:$EP$4,BX$2,Entry!$A$5:$EP$5,BX$1) / SUMIFS(Entry!$C$6:$EP$6,Entry!$C$4:$EP$4,BX$2,Entry!$C$5:$EP$5,BX$1))</f>
        <v/>
      </c>
      <c r="BY32" s="222" t="str">
        <f aca="false">IF(OR($B32="",BY$2=""),"",SUMIFS(INDEX(Tbl_Marks,MATCH($B32,Tbl_Student_Names,0),),Entry!$A$4:$EP$4,BY$2,Entry!$A$5:$EP$5,BY$1) / SUMIFS(Entry!$C$6:$EP$6,Entry!$C$4:$EP$4,BY$2,Entry!$C$5:$EP$5,BY$1))</f>
        <v/>
      </c>
      <c r="BZ32" s="222" t="str">
        <f aca="false">IF(OR($B32="",BZ$2=""),"",SUMIFS(INDEX(Tbl_Marks,MATCH($B32,Tbl_Student_Names,0),),Entry!$A$4:$EP$4,BZ$2,Entry!$A$5:$EP$5,BZ$1) / SUMIFS(Entry!$C$6:$EP$6,Entry!$C$4:$EP$4,BZ$2,Entry!$C$5:$EP$5,BZ$1))</f>
        <v/>
      </c>
      <c r="CA32" s="222" t="str">
        <f aca="false">IF(OR($B32="",CA$2=""),"",SUMIFS(INDEX(Tbl_Marks,MATCH($B32,Tbl_Student_Names,0),),Entry!$A$4:$EP$4,CA$2,Entry!$A$5:$EP$5,CA$1) / SUMIFS(Entry!$C$6:$EP$6,Entry!$C$4:$EP$4,CA$2,Entry!$C$5:$EP$5,CA$1))</f>
        <v/>
      </c>
      <c r="CB32" s="222" t="str">
        <f aca="false">IF(OR($B32="",CB$2=""),"",SUMIFS(INDEX(Tbl_Marks,MATCH($B32,Tbl_Student_Names,0),),Entry!$A$4:$EP$4,CB$2,Entry!$A$5:$EP$5,CB$1) / SUMIFS(Entry!$C$6:$EP$6,Entry!$C$4:$EP$4,CB$2,Entry!$C$5:$EP$5,CB$1))</f>
        <v/>
      </c>
      <c r="CC32" s="222" t="str">
        <f aca="false">IF(OR($B32="",CC$2=""),"",SUMIFS(INDEX(Tbl_Marks,MATCH($B32,Tbl_Student_Names,0),),Entry!$A$4:$EP$4,CC$2,Entry!$A$5:$EP$5,CC$1) / SUMIFS(Entry!$C$6:$EP$6,Entry!$C$4:$EP$4,CC$2,Entry!$C$5:$EP$5,CC$1))</f>
        <v/>
      </c>
      <c r="CD32" s="222" t="str">
        <f aca="false">IF(OR($B32="",CD$2=""),"",SUMIFS(INDEX(Tbl_Marks,MATCH($B32,Tbl_Student_Names,0),),Entry!$A$4:$EP$4,CD$2,Entry!$A$5:$EP$5,CD$1) / SUMIFS(Entry!$C$6:$EP$6,Entry!$C$4:$EP$4,CD$2,Entry!$C$5:$EP$5,CD$1))</f>
        <v/>
      </c>
      <c r="CE32" s="222" t="str">
        <f aca="false">IF(OR($B32="",CE$2=""),"",SUMIFS(INDEX(Tbl_Marks,MATCH($B32,Tbl_Student_Names,0),),Entry!$A$4:$EP$4,CE$2,Entry!$A$5:$EP$5,CE$1) / SUMIFS(Entry!$C$6:$EP$6,Entry!$C$4:$EP$4,CE$2,Entry!$C$5:$EP$5,CE$1))</f>
        <v/>
      </c>
      <c r="CF32" s="222" t="str">
        <f aca="false">IF(OR($B32="",CF$2=""),"",SUMIFS(INDEX(Tbl_Marks,MATCH($B32,Tbl_Student_Names,0),),Entry!$A$4:$EP$4,CF$2,Entry!$A$5:$EP$5,CF$1) / SUMIFS(Entry!$C$6:$EP$6,Entry!$C$4:$EP$4,CF$2,Entry!$C$5:$EP$5,CF$1))</f>
        <v/>
      </c>
      <c r="CG32" s="222" t="str">
        <f aca="false">IF(OR($B32="",CG$2=""),"",SUMIFS(INDEX(Tbl_Marks,MATCH($B32,Tbl_Student_Names,0),),Entry!$A$4:$EP$4,CG$2,Entry!$A$5:$EP$5,CG$1) / SUMIFS(Entry!$C$6:$EP$6,Entry!$C$4:$EP$4,CG$2,Entry!$C$5:$EP$5,CG$1))</f>
        <v/>
      </c>
      <c r="CH32" s="222" t="str">
        <f aca="false">IF(OR($B32="",CH$2=""),"",SUMIFS(INDEX(Tbl_Marks,MATCH($B32,Tbl_Student_Names,0),),Entry!$A$4:$EP$4,CH$2,Entry!$A$5:$EP$5,CH$1) / SUMIFS(Entry!$C$6:$EP$6,Entry!$C$4:$EP$4,CH$2,Entry!$C$5:$EP$5,CH$1))</f>
        <v/>
      </c>
      <c r="CI32" s="222" t="str">
        <f aca="false">IF(OR($B32="",CI$2=""),"",SUMIFS(INDEX(Tbl_Marks,MATCH($B32,Tbl_Student_Names,0),),Entry!$A$4:$EP$4,CI$2,Entry!$A$5:$EP$5,CI$1) / SUMIFS(Entry!$C$6:$EP$6,Entry!$C$4:$EP$4,CI$2,Entry!$C$5:$EP$5,CI$1))</f>
        <v/>
      </c>
      <c r="CJ32" s="222" t="str">
        <f aca="false">IF(OR($B32="",CJ$2=""),"",SUMIFS(INDEX(Tbl_Marks,MATCH($B32,Tbl_Student_Names,0),),Entry!$A$4:$EP$4,CJ$2,Entry!$A$5:$EP$5,CJ$1) / SUMIFS(Entry!$C$6:$EP$6,Entry!$C$4:$EP$4,CJ$2,Entry!$C$5:$EP$5,CJ$1))</f>
        <v/>
      </c>
      <c r="CK32" s="222" t="str">
        <f aca="false">IF(OR($B32="",CK$2=""),"",SUMIFS(INDEX(Tbl_Marks,MATCH($B32,Tbl_Student_Names,0),),Entry!$A$4:$EP$4,CK$2,Entry!$A$5:$EP$5,CK$1) / SUMIFS(Entry!$C$6:$EP$6,Entry!$C$4:$EP$4,CK$2,Entry!$C$5:$EP$5,CK$1))</f>
        <v/>
      </c>
      <c r="CL32" s="222" t="str">
        <f aca="false">IF(OR($B32="",CL$2=""),"",SUMIFS(INDEX(Tbl_Marks,MATCH($B32,Tbl_Student_Names,0),),Entry!$A$4:$EP$4,CL$2,Entry!$A$5:$EP$5,CL$1) / SUMIFS(Entry!$C$6:$EP$6,Entry!$C$4:$EP$4,CL$2,Entry!$C$5:$EP$5,CL$1))</f>
        <v/>
      </c>
      <c r="CM32" s="222" t="str">
        <f aca="false">IF(OR($B32="",CM$2=""),"",SUMIFS(INDEX(Tbl_Marks,MATCH($B32,Tbl_Student_Names,0),),Entry!$A$4:$EP$4,CM$2,Entry!$A$5:$EP$5,CM$1) / SUMIFS(Entry!$C$6:$EP$6,Entry!$C$4:$EP$4,CM$2,Entry!$C$5:$EP$5,CM$1))</f>
        <v/>
      </c>
      <c r="CN32" s="222" t="str">
        <f aca="false">IF(OR($B32="",CN$2=""),"",SUMIFS(INDEX(Tbl_Marks,MATCH($B32,Tbl_Student_Names,0),),Entry!$A$4:$EP$4,CN$2,Entry!$A$5:$EP$5,CN$1) / SUMIFS(Entry!$C$6:$EP$6,Entry!$C$4:$EP$4,CN$2,Entry!$C$5:$EP$5,CN$1))</f>
        <v/>
      </c>
      <c r="CO32" s="222" t="str">
        <f aca="false">IF(OR($B32="",CO$2=""),"",SUMIFS(INDEX(Tbl_Marks,MATCH($B32,Tbl_Student_Names,0),),Entry!$A$4:$EP$4,CO$2,Entry!$A$5:$EP$5,CO$1) / SUMIFS(Entry!$C$6:$EP$6,Entry!$C$4:$EP$4,CO$2,Entry!$C$5:$EP$5,CO$1))</f>
        <v/>
      </c>
      <c r="CP32" s="222" t="str">
        <f aca="false">IF(OR($B32="",CP$2=""),"",SUMIFS(INDEX(Tbl_Marks,MATCH($B32,Tbl_Student_Names,0),),Entry!$A$4:$EP$4,CP$2,Entry!$A$5:$EP$5,CP$1) / SUMIFS(Entry!$C$6:$EP$6,Entry!$C$4:$EP$4,CP$2,Entry!$C$5:$EP$5,CP$1))</f>
        <v/>
      </c>
      <c r="CQ32" s="222" t="str">
        <f aca="false">IF(OR($B32="",CQ$2=""),"",SUMIFS(INDEX(Tbl_Marks,MATCH($B32,Tbl_Student_Names,0),),Entry!$A$4:$EP$4,CQ$2,Entry!$A$5:$EP$5,CQ$1) / SUMIFS(Entry!$C$6:$EP$6,Entry!$C$4:$EP$4,CQ$2,Entry!$C$5:$EP$5,CQ$1))</f>
        <v/>
      </c>
      <c r="CR32" s="222" t="str">
        <f aca="false">IF(OR($B32="",CR$2=""),"",SUMIFS(INDEX(Tbl_Marks,MATCH($B32,Tbl_Student_Names,0),),Entry!$A$4:$EP$4,CR$2,Entry!$A$5:$EP$5,CR$1) / SUMIFS(Entry!$C$6:$EP$6,Entry!$C$4:$EP$4,CR$2,Entry!$C$5:$EP$5,CR$1))</f>
        <v/>
      </c>
      <c r="CS32" s="222" t="str">
        <f aca="false">IF(OR($B32="",CS$2=""),"",SUMIFS(INDEX(Tbl_Marks,MATCH($B32,Tbl_Student_Names,0),),Entry!$A$4:$EP$4,CS$2,Entry!$A$5:$EP$5,CS$1) / SUMIFS(Entry!$C$6:$EP$6,Entry!$C$4:$EP$4,CS$2,Entry!$C$5:$EP$5,CS$1))</f>
        <v/>
      </c>
      <c r="CT32" s="222" t="str">
        <f aca="false">IF(OR($B32="",CT$2=""),"",SUMIFS(INDEX(Tbl_Marks,MATCH($B32,Tbl_Student_Names,0),),Entry!$A$4:$EP$4,CT$2,Entry!$A$5:$EP$5,CT$1) / SUMIFS(Entry!$C$6:$EP$6,Entry!$C$4:$EP$4,CT$2,Entry!$C$5:$EP$5,CT$1))</f>
        <v/>
      </c>
      <c r="CU32" s="222" t="str">
        <f aca="false">IF(OR($B32="",CU$2=""),"",SUMIFS(INDEX(Tbl_Marks,MATCH($B32,Tbl_Student_Names,0),),Entry!$A$4:$EP$4,CU$2,Entry!$A$5:$EP$5,CU$1) / SUMIFS(Entry!$C$6:$EP$6,Entry!$C$4:$EP$4,CU$2,Entry!$C$5:$EP$5,CU$1))</f>
        <v/>
      </c>
      <c r="CV32" s="222" t="str">
        <f aca="false">IF(OR($B32="",CV$2=""),"",SUMIFS(INDEX(Tbl_Marks,MATCH($B32,Tbl_Student_Names,0),),Entry!$A$4:$EP$4,CV$2,Entry!$A$5:$EP$5,CV$1) / SUMIFS(Entry!$C$6:$EP$6,Entry!$C$4:$EP$4,CV$2,Entry!$C$5:$EP$5,CV$1))</f>
        <v/>
      </c>
      <c r="CW32" s="222" t="str">
        <f aca="false">IF(OR($B32="",CW$2=""),"",SUMIFS(INDEX(Tbl_Marks,MATCH($B32,Tbl_Student_Names,0),),Entry!$A$4:$EP$4,CW$2,Entry!$A$5:$EP$5,CW$1) / SUMIFS(Entry!$C$6:$EP$6,Entry!$C$4:$EP$4,CW$2,Entry!$C$5:$EP$5,CW$1))</f>
        <v/>
      </c>
      <c r="CX32" s="222" t="str">
        <f aca="false">IF(OR($B32="",CX$2=""),"",SUMIFS(INDEX(Tbl_Marks,MATCH($B32,Tbl_Student_Names,0),),Entry!$A$4:$EP$4,CX$2,Entry!$A$5:$EP$5,CX$1) / SUMIFS(Entry!$C$6:$EP$6,Entry!$C$4:$EP$4,CX$2,Entry!$C$5:$EP$5,CX$1))</f>
        <v/>
      </c>
      <c r="CY32" s="222" t="str">
        <f aca="false">IF(OR($B32="",CY$2=""),"",SUMIFS(INDEX(Tbl_Marks,MATCH($B32,Tbl_Student_Names,0),),Entry!$A$4:$EP$4,CY$2,Entry!$A$5:$EP$5,CY$1) / SUMIFS(Entry!$C$6:$EP$6,Entry!$C$4:$EP$4,CY$2,Entry!$C$5:$EP$5,CY$1))</f>
        <v/>
      </c>
      <c r="CZ32" s="222" t="str">
        <f aca="false">IF(OR($B32="",CZ$2=""),"",SUMIFS(INDEX(Tbl_Marks,MATCH($B32,Tbl_Student_Names,0),),Entry!$A$4:$EP$4,CZ$2,Entry!$A$5:$EP$5,CZ$1) / SUMIFS(Entry!$C$6:$EP$6,Entry!$C$4:$EP$4,CZ$2,Entry!$C$5:$EP$5,CZ$1))</f>
        <v/>
      </c>
      <c r="DA32" s="222" t="str">
        <f aca="false">IF(OR($B32="",DA$2=""),"",SUMIFS(INDEX(Tbl_Marks,MATCH($B32,Tbl_Student_Names,0),),Entry!$A$4:$EP$4,DA$2,Entry!$A$5:$EP$5,DA$1) / SUMIFS(Entry!$C$6:$EP$6,Entry!$C$4:$EP$4,DA$2,Entry!$C$5:$EP$5,DA$1))</f>
        <v/>
      </c>
      <c r="DB32" s="222" t="str">
        <f aca="false">IF(OR($B32="",DB$2=""),"",SUMIFS(INDEX(Tbl_Marks,MATCH($B32,Tbl_Student_Names,0),),Entry!$A$4:$EP$4,DB$2,Entry!$A$5:$EP$5,DB$1) / SUMIFS(Entry!$C$6:$EP$6,Entry!$C$4:$EP$4,DB$2,Entry!$C$5:$EP$5,DB$1))</f>
        <v/>
      </c>
      <c r="DC32" s="222" t="str">
        <f aca="false">IF(OR($B32="",DC$2=""),"",SUMIFS(INDEX(Tbl_Marks,MATCH($B32,Tbl_Student_Names,0),),Entry!$A$4:$EP$4,DC$2,Entry!$A$5:$EP$5,DC$1) / SUMIFS(Entry!$C$6:$EP$6,Entry!$C$4:$EP$4,DC$2,Entry!$C$5:$EP$5,DC$1))</f>
        <v/>
      </c>
      <c r="DD32" s="222" t="str">
        <f aca="false">IF(OR($B32="",DD$2=""),"",SUMIFS(INDEX(Tbl_Marks,MATCH($B32,Tbl_Student_Names,0),),Entry!$A$4:$EP$4,DD$2,Entry!$A$5:$EP$5,DD$1) / SUMIFS(Entry!$C$6:$EP$6,Entry!$C$4:$EP$4,DD$2,Entry!$C$5:$EP$5,DD$1))</f>
        <v/>
      </c>
      <c r="DE32" s="222" t="str">
        <f aca="false">IF(OR($B32="",DE$2=""),"",SUMIFS(INDEX(Tbl_Marks,MATCH($B32,Tbl_Student_Names,0),),Entry!$A$4:$EP$4,DE$2,Entry!$A$5:$EP$5,DE$1) / SUMIFS(Entry!$C$6:$EP$6,Entry!$C$4:$EP$4,DE$2,Entry!$C$5:$EP$5,DE$1))</f>
        <v/>
      </c>
      <c r="DF32" s="222" t="str">
        <f aca="false">IF(OR($B32="",DF$2=""),"",SUMIFS(INDEX(Tbl_Marks,MATCH($B32,Tbl_Student_Names,0),),Entry!$A$4:$EP$4,DF$2,Entry!$A$5:$EP$5,DF$1) / SUMIFS(Entry!$C$6:$EP$6,Entry!$C$4:$EP$4,DF$2,Entry!$C$5:$EP$5,DF$1))</f>
        <v/>
      </c>
      <c r="DG32" s="222" t="str">
        <f aca="false">IF(OR($B32="",DG$2=""),"",SUMIFS(INDEX(Tbl_Marks,MATCH($B32,Tbl_Student_Names,0),),Entry!$A$4:$EP$4,DG$2,Entry!$A$5:$EP$5,DG$1) / SUMIFS(Entry!$C$6:$EP$6,Entry!$C$4:$EP$4,DG$2,Entry!$C$5:$EP$5,DG$1))</f>
        <v/>
      </c>
      <c r="DH32" s="222" t="str">
        <f aca="false">IF(OR($B32="",DH$2=""),"",SUMIFS(INDEX(Tbl_Marks,MATCH($B32,Tbl_Student_Names,0),),Entry!$A$4:$EP$4,DH$2,Entry!$A$5:$EP$5,DH$1) / SUMIFS(Entry!$C$6:$EP$6,Entry!$C$4:$EP$4,DH$2,Entry!$C$5:$EP$5,DH$1))</f>
        <v/>
      </c>
      <c r="DI32" s="222" t="str">
        <f aca="false">IF(OR($B32="",DI$2=""),"",SUMIFS(INDEX(Tbl_Marks,MATCH($B32,Tbl_Student_Names,0),),Entry!$A$4:$EP$4,DI$2,Entry!$A$5:$EP$5,DI$1) / SUMIFS(Entry!$C$6:$EP$6,Entry!$C$4:$EP$4,DI$2,Entry!$C$5:$EP$5,DI$1))</f>
        <v/>
      </c>
      <c r="DJ32" s="222" t="str">
        <f aca="false">IF(OR($B32="",DJ$2=""),"",SUMIFS(INDEX(Tbl_Marks,MATCH($B32,Tbl_Student_Names,0),),Entry!$A$4:$EP$4,DJ$2,Entry!$A$5:$EP$5,DJ$1) / SUMIFS(Entry!$C$6:$EP$6,Entry!$C$4:$EP$4,DJ$2,Entry!$C$5:$EP$5,DJ$1))</f>
        <v/>
      </c>
      <c r="DK32" s="222" t="str">
        <f aca="false">IF(OR($B32="",DK$2=""),"",SUMIFS(INDEX(Tbl_Marks,MATCH($B32,Tbl_Student_Names,0),),Entry!$A$4:$EP$4,DK$2,Entry!$A$5:$EP$5,DK$1) / SUMIFS(Entry!$C$6:$EP$6,Entry!$C$4:$EP$4,DK$2,Entry!$C$5:$EP$5,DK$1))</f>
        <v/>
      </c>
      <c r="DL32" s="222" t="str">
        <f aca="false">IF(OR($B32="",DL$2=""),"",SUMIFS(INDEX(Tbl_Marks,MATCH($B32,Tbl_Student_Names,0),),Entry!$A$4:$EP$4,DL$2,Entry!$A$5:$EP$5,DL$1) / SUMIFS(Entry!$C$6:$EP$6,Entry!$C$4:$EP$4,DL$2,Entry!$C$5:$EP$5,DL$1))</f>
        <v/>
      </c>
      <c r="DM32" s="222" t="str">
        <f aca="false">IF(OR($B32="",DM$2=""),"",SUMIFS(INDEX(Tbl_Marks,MATCH($B32,Tbl_Student_Names,0),),Entry!$A$4:$EP$4,DM$2,Entry!$A$5:$EP$5,DM$1) / SUMIFS(Entry!$C$6:$EP$6,Entry!$C$4:$EP$4,DM$2,Entry!$C$5:$EP$5,DM$1))</f>
        <v/>
      </c>
      <c r="DN32" s="222" t="str">
        <f aca="false">IF(OR($B32="",DN$2=""),"",SUMIFS(INDEX(Tbl_Marks,MATCH($B32,Tbl_Student_Names,0),),Entry!$A$4:$EP$4,DN$2,Entry!$A$5:$EP$5,DN$1) / SUMIFS(Entry!$C$6:$EP$6,Entry!$C$4:$EP$4,DN$2,Entry!$C$5:$EP$5,DN$1))</f>
        <v/>
      </c>
      <c r="DO32" s="222" t="str">
        <f aca="false">IF(OR($B32="",DO$2=""),"",SUMIFS(INDEX(Tbl_Marks,MATCH($B32,Tbl_Student_Names,0),),Entry!$A$4:$EP$4,DO$2,Entry!$A$5:$EP$5,DO$1) / SUMIFS(Entry!$C$6:$EP$6,Entry!$C$4:$EP$4,DO$2,Entry!$C$5:$EP$5,DO$1))</f>
        <v/>
      </c>
      <c r="DP32" s="222" t="str">
        <f aca="false">IF(OR($B32="",DP$2=""),"",SUMIFS(INDEX(Tbl_Marks,MATCH($B32,Tbl_Student_Names,0),),Entry!$A$4:$EP$4,DP$2,Entry!$A$5:$EP$5,DP$1) / SUMIFS(Entry!$C$6:$EP$6,Entry!$C$4:$EP$4,DP$2,Entry!$C$5:$EP$5,DP$1))</f>
        <v/>
      </c>
      <c r="DQ32" s="222" t="str">
        <f aca="false">IF(OR($B32="",DQ$2=""),"",SUMIFS(INDEX(Tbl_Marks,MATCH($B32,Tbl_Student_Names,0),),Entry!$A$4:$EP$4,DQ$2,Entry!$A$5:$EP$5,DQ$1) / SUMIFS(Entry!$C$6:$EP$6,Entry!$C$4:$EP$4,DQ$2,Entry!$C$5:$EP$5,DQ$1))</f>
        <v/>
      </c>
      <c r="DR32" s="222" t="str">
        <f aca="false">IF(OR($B32="",DR$2=""),"",SUMIFS(INDEX(Tbl_Marks,MATCH($B32,Tbl_Student_Names,0),),Entry!$A$4:$EP$4,DR$2,Entry!$A$5:$EP$5,DR$1) / SUMIFS(Entry!$C$6:$EP$6,Entry!$C$4:$EP$4,DR$2,Entry!$C$5:$EP$5,DR$1))</f>
        <v/>
      </c>
      <c r="DS32" s="222" t="str">
        <f aca="false">IF(OR($B32="",DS$2=""),"",SUMIFS(INDEX(Tbl_Marks,MATCH($B32,Tbl_Student_Names,0),),Entry!$A$4:$EP$4,DS$2,Entry!$A$5:$EP$5,DS$1) / SUMIFS(Entry!$C$6:$EP$6,Entry!$C$4:$EP$4,DS$2,Entry!$C$5:$EP$5,DS$1))</f>
        <v/>
      </c>
      <c r="DT32" s="222" t="str">
        <f aca="false">IF(OR($B32="",DT$2=""),"",SUMIFS(INDEX(Tbl_Marks,MATCH($B32,Tbl_Student_Names,0),),Entry!$A$4:$EP$4,DT$2,Entry!$A$5:$EP$5,DT$1) / SUMIFS(Entry!$C$6:$EP$6,Entry!$C$4:$EP$4,DT$2,Entry!$C$5:$EP$5,DT$1))</f>
        <v/>
      </c>
      <c r="DU32" s="222" t="str">
        <f aca="false">IF(OR($B32="",DU$2=""),"",SUMIFS(INDEX(Tbl_Marks,MATCH($B32,Tbl_Student_Names,0),),Entry!$A$4:$EP$4,DU$2,Entry!$A$5:$EP$5,DU$1) / SUMIFS(Entry!$C$6:$EP$6,Entry!$C$4:$EP$4,DU$2,Entry!$C$5:$EP$5,DU$1))</f>
        <v/>
      </c>
      <c r="DV32" s="222" t="str">
        <f aca="false">IF(OR($B32="",DV$2=""),"",SUMIFS(INDEX(Tbl_Marks,MATCH($B32,Tbl_Student_Names,0),),Entry!$A$4:$EP$4,DV$2,Entry!$A$5:$EP$5,DV$1) / SUMIFS(Entry!$C$6:$EP$6,Entry!$C$4:$EP$4,DV$2,Entry!$C$5:$EP$5,DV$1))</f>
        <v/>
      </c>
      <c r="DW32" s="222" t="str">
        <f aca="false">IF(OR($B32="",DW$2=""),"",SUMIFS(INDEX(Tbl_Marks,MATCH($B32,Tbl_Student_Names,0),),Entry!$A$4:$EP$4,DW$2,Entry!$A$5:$EP$5,DW$1) / SUMIFS(Entry!$C$6:$EP$6,Entry!$C$4:$EP$4,DW$2,Entry!$C$5:$EP$5,DW$1))</f>
        <v/>
      </c>
      <c r="DX32" s="222" t="str">
        <f aca="false">IF(OR($B32="",DX$2=""),"",SUMIFS(INDEX(Tbl_Marks,MATCH($B32,Tbl_Student_Names,0),),Entry!$A$4:$EP$4,DX$2,Entry!$A$5:$EP$5,DX$1) / SUMIFS(Entry!$C$6:$EP$6,Entry!$C$4:$EP$4,DX$2,Entry!$C$5:$EP$5,DX$1))</f>
        <v/>
      </c>
      <c r="DY32" s="222" t="str">
        <f aca="false">IF(OR($B32="",DY$2=""),"",SUMIFS(INDEX(Tbl_Marks,MATCH($B32,Tbl_Student_Names,0),),Entry!$A$4:$EP$4,DY$2,Entry!$A$5:$EP$5,DY$1) / SUMIFS(Entry!$C$6:$EP$6,Entry!$C$4:$EP$4,DY$2,Entry!$C$5:$EP$5,DY$1))</f>
        <v/>
      </c>
      <c r="DZ32" s="222" t="str">
        <f aca="false">IF(OR($B32="",DZ$2=""),"",SUMIFS(INDEX(Tbl_Marks,MATCH($B32,Tbl_Student_Names,0),),Entry!$A$4:$EP$4,DZ$2,Entry!$A$5:$EP$5,DZ$1) / SUMIFS(Entry!$C$6:$EP$6,Entry!$C$4:$EP$4,DZ$2,Entry!$C$5:$EP$5,DZ$1))</f>
        <v/>
      </c>
      <c r="EA32" s="222" t="str">
        <f aca="false">IF(OR($B32="",EA$2=""),"",SUMIFS(INDEX(Tbl_Marks,MATCH($B32,Tbl_Student_Names,0),),Entry!$A$4:$EP$4,EA$2,Entry!$A$5:$EP$5,EA$1) / SUMIFS(Entry!$C$6:$EP$6,Entry!$C$4:$EP$4,EA$2,Entry!$C$5:$EP$5,EA$1))</f>
        <v/>
      </c>
      <c r="EB32" s="222" t="str">
        <f aca="false">IF(OR($B32="",EB$2=""),"",SUMIFS(INDEX(Tbl_Marks,MATCH($B32,Tbl_Student_Names,0),),Entry!$A$4:$EP$4,EB$2,Entry!$A$5:$EP$5,EB$1) / SUMIFS(Entry!$C$6:$EP$6,Entry!$C$4:$EP$4,EB$2,Entry!$C$5:$EP$5,EB$1))</f>
        <v/>
      </c>
      <c r="EC32" s="222" t="str">
        <f aca="false">IF(OR($B32="",EC$2=""),"",SUMIFS(INDEX(Tbl_Marks,MATCH($B32,Tbl_Student_Names,0),),Entry!$A$4:$EP$4,EC$2,Entry!$A$5:$EP$5,EC$1) / SUMIFS(Entry!$C$6:$EP$6,Entry!$C$4:$EP$4,EC$2,Entry!$C$5:$EP$5,EC$1))</f>
        <v/>
      </c>
      <c r="ED32" s="222" t="str">
        <f aca="false">IF(OR($B32="",ED$2=""),"",SUMIFS(INDEX(Tbl_Marks,MATCH($B32,Tbl_Student_Names,0),),Entry!$A$4:$EP$4,ED$2,Entry!$A$5:$EP$5,ED$1) / SUMIFS(Entry!$C$6:$EP$6,Entry!$C$4:$EP$4,ED$2,Entry!$C$5:$EP$5,ED$1))</f>
        <v/>
      </c>
      <c r="EE32" s="222" t="str">
        <f aca="false">IF(OR($B32="",EE$2=""),"",SUMIFS(INDEX(Tbl_Marks,MATCH($B32,Tbl_Student_Names,0),),Entry!$A$4:$EP$4,EE$2,Entry!$A$5:$EP$5,EE$1) / SUMIFS(Entry!$C$6:$EP$6,Entry!$C$4:$EP$4,EE$2,Entry!$C$5:$EP$5,EE$1))</f>
        <v/>
      </c>
      <c r="EF32" s="222" t="str">
        <f aca="false">IF(OR($B32="",EF$2=""),"",SUMIFS(INDEX(Tbl_Marks,MATCH($B32,Tbl_Student_Names,0),),Entry!$A$4:$EP$4,EF$2,Entry!$A$5:$EP$5,EF$1) / SUMIFS(Entry!$C$6:$EP$6,Entry!$C$4:$EP$4,EF$2,Entry!$C$5:$EP$5,EF$1))</f>
        <v/>
      </c>
      <c r="EG32" s="222" t="str">
        <f aca="false">IF(OR($B32="",EG$2=""),"",SUMIFS(INDEX(Tbl_Marks,MATCH($B32,Tbl_Student_Names,0),),Entry!$A$4:$EP$4,EG$2,Entry!$A$5:$EP$5,EG$1) / SUMIFS(Entry!$C$6:$EP$6,Entry!$C$4:$EP$4,EG$2,Entry!$C$5:$EP$5,EG$1))</f>
        <v/>
      </c>
      <c r="EH32" s="222" t="str">
        <f aca="false">IF(OR($B32="",EH$2=""),"",SUMIFS(INDEX(Tbl_Marks,MATCH($B32,Tbl_Student_Names,0),),Entry!$A$4:$EP$4,EH$2,Entry!$A$5:$EP$5,EH$1) / SUMIFS(Entry!$C$6:$EP$6,Entry!$C$4:$EP$4,EH$2,Entry!$C$5:$EP$5,EH$1))</f>
        <v/>
      </c>
      <c r="EI32" s="222" t="str">
        <f aca="false">IF(OR($B32="",EI$2=""),"",SUMIFS(INDEX(Tbl_Marks,MATCH($B32,Tbl_Student_Names,0),),Entry!$A$4:$EP$4,EI$2,Entry!$A$5:$EP$5,EI$1) / SUMIFS(Entry!$C$6:$EP$6,Entry!$C$4:$EP$4,EI$2,Entry!$C$5:$EP$5,EI$1))</f>
        <v/>
      </c>
      <c r="EJ32" s="222" t="str">
        <f aca="false">IF(OR($B32="",EJ$2=""),"",SUMIFS(INDEX(Tbl_Marks,MATCH($B32,Tbl_Student_Names,0),),Entry!$A$4:$EP$4,EJ$2,Entry!$A$5:$EP$5,EJ$1) / SUMIFS(Entry!$C$6:$EP$6,Entry!$C$4:$EP$4,EJ$2,Entry!$C$5:$EP$5,EJ$1))</f>
        <v/>
      </c>
      <c r="EK32" s="222" t="str">
        <f aca="false">IF(OR($B32="",EK$2=""),"",SUMIFS(INDEX(Tbl_Marks,MATCH($B32,Tbl_Student_Names,0),),Entry!$A$4:$EP$4,EK$2,Entry!$A$5:$EP$5,EK$1) / SUMIFS(Entry!$C$6:$EP$6,Entry!$C$4:$EP$4,EK$2,Entry!$C$5:$EP$5,EK$1))</f>
        <v/>
      </c>
      <c r="EL32" s="222" t="str">
        <f aca="false">IF(OR($B32="",EL$2=""),"",SUMIFS(INDEX(Tbl_Marks,MATCH($B32,Tbl_Student_Names,0),),Entry!$A$4:$EP$4,EL$2,Entry!$A$5:$EP$5,EL$1) / SUMIFS(Entry!$C$6:$EP$6,Entry!$C$4:$EP$4,EL$2,Entry!$C$5:$EP$5,EL$1))</f>
        <v/>
      </c>
      <c r="EM32" s="222" t="str">
        <f aca="false">IF(OR($B32="",EM$2=""),"",SUMIFS(INDEX(Tbl_Marks,MATCH($B32,Tbl_Student_Names,0),),Entry!$A$4:$EP$4,EM$2,Entry!$A$5:$EP$5,EM$1) / SUMIFS(Entry!$C$6:$EP$6,Entry!$C$4:$EP$4,EM$2,Entry!$C$5:$EP$5,EM$1))</f>
        <v/>
      </c>
      <c r="EN32" s="222" t="str">
        <f aca="false">IF(OR($B32="",EN$2=""),"",SUMIFS(INDEX(Tbl_Marks,MATCH($B32,Tbl_Student_Names,0),),Entry!$A$4:$EP$4,EN$2,Entry!$A$5:$EP$5,EN$1) / SUMIFS(Entry!$C$6:$EP$6,Entry!$C$4:$EP$4,EN$2,Entry!$C$5:$EP$5,EN$1))</f>
        <v/>
      </c>
      <c r="EO32" s="222" t="str">
        <f aca="false">IF(OR($B32="",EO$2=""),"",SUMIFS(INDEX(Tbl_Marks,MATCH($B32,Tbl_Student_Names,0),),Entry!$A$4:$EP$4,EO$2,Entry!$A$5:$EP$5,EO$1) / SUMIFS(Entry!$C$6:$EP$6,Entry!$C$4:$EP$4,EO$2,Entry!$C$5:$EP$5,EO$1))</f>
        <v/>
      </c>
      <c r="EP32" s="222" t="str">
        <f aca="false">IF(OR($B32="",EP$2=""),"",SUMIFS(INDEX(Tbl_Marks,MATCH($B32,Tbl_Student_Names,0),),Entry!$A$4:$EP$4,EP$2,Entry!$A$5:$EP$5,EP$1) / SUMIFS(Entry!$C$6:$EP$6,Entry!$C$4:$EP$4,EP$2,Entry!$C$5:$EP$5,EP$1))</f>
        <v/>
      </c>
      <c r="EQ32" s="222" t="str">
        <f aca="false">IF(OR($B32="",EQ$2=""),"",SUMIFS(INDEX(Tbl_Marks,MATCH($B32,Tbl_Student_Names,0),),Entry!$A$4:$EP$4,EQ$2,Entry!$A$5:$EP$5,EQ$1) / SUMIFS(Entry!$C$6:$EP$6,Entry!$C$4:$EP$4,EQ$2,Entry!$C$5:$EP$5,EQ$1))</f>
        <v/>
      </c>
      <c r="ER32" s="222" t="str">
        <f aca="false">IF(OR($B32="",ER$2=""),"",SUMIFS(INDEX(Tbl_Marks,MATCH($B32,Tbl_Student_Names,0),),Entry!$A$4:$EP$4,ER$2,Entry!$A$5:$EP$5,ER$1) / SUMIFS(Entry!$C$6:$EP$6,Entry!$C$4:$EP$4,ER$2,Entry!$C$5:$EP$5,ER$1))</f>
        <v/>
      </c>
      <c r="ES32" s="222" t="str">
        <f aca="false">IF(OR($B32="",ES$2=""),"",SUMIFS(INDEX(Tbl_Marks,MATCH($B32,Tbl_Student_Names,0),),Entry!$A$4:$EP$4,ES$2,Entry!$A$5:$EP$5,ES$1) / SUMIFS(Entry!$C$6:$EP$6,Entry!$C$4:$EP$4,ES$2,Entry!$C$5:$EP$5,ES$1))</f>
        <v/>
      </c>
      <c r="ET32" s="222" t="str">
        <f aca="false">IF(OR($B32="",ET$2=""),"",SUMIFS(INDEX(Tbl_Marks,MATCH($B32,Tbl_Student_Names,0),),Entry!$A$4:$EP$4,ET$2,Entry!$A$5:$EP$5,ET$1) / SUMIFS(Entry!$C$6:$EP$6,Entry!$C$4:$EP$4,ET$2,Entry!$C$5:$EP$5,ET$1))</f>
        <v/>
      </c>
      <c r="EU32" s="222" t="str">
        <f aca="false">IF(OR($B32="",EU$2=""),"",SUMIFS(INDEX(Tbl_Marks,MATCH($B32,Tbl_Student_Names,0),),Entry!$A$4:$EP$4,EU$2,Entry!$A$5:$EP$5,EU$1) / SUMIFS(Entry!$C$6:$EP$6,Entry!$C$4:$EP$4,EU$2,Entry!$C$5:$EP$5,EU$1))</f>
        <v/>
      </c>
      <c r="EV32" s="222" t="str">
        <f aca="false">IF(OR($B32="",EV$2=""),"",SUMIFS(INDEX(Tbl_Marks,MATCH($B32,Tbl_Student_Names,0),),Entry!$A$4:$EP$4,EV$2,Entry!$A$5:$EP$5,EV$1) / SUMIFS(Entry!$C$6:$EP$6,Entry!$C$4:$EP$4,EV$2,Entry!$C$5:$EP$5,EV$1))</f>
        <v/>
      </c>
      <c r="EW32" s="222" t="str">
        <f aca="false">IF(OR($B32="",EW$2=""),"",SUMIFS(INDEX(Tbl_Marks,MATCH($B32,Tbl_Student_Names,0),),Entry!$A$4:$EP$4,EW$2,Entry!$A$5:$EP$5,EW$1) / SUMIFS(Entry!$C$6:$EP$6,Entry!$C$4:$EP$4,EW$2,Entry!$C$5:$EP$5,EW$1))</f>
        <v/>
      </c>
      <c r="EX32" s="222" t="str">
        <f aca="false">IF(OR($B32="",EX$2=""),"",SUMIFS(INDEX(Tbl_Marks,MATCH($B32,Tbl_Student_Names,0),),Entry!$A$4:$EP$4,EX$2,Entry!$A$5:$EP$5,EX$1) / SUMIFS(Entry!$C$6:$EP$6,Entry!$C$4:$EP$4,EX$2,Entry!$C$5:$EP$5,EX$1))</f>
        <v/>
      </c>
      <c r="EY32" s="222" t="str">
        <f aca="false">IF(OR($B32="",EY$2=""),"",SUMIFS(INDEX(Tbl_Marks,MATCH($B32,Tbl_Student_Names,0),),Entry!$A$4:$EP$4,EY$2,Entry!$A$5:$EP$5,EY$1) / SUMIFS(Entry!$C$6:$EP$6,Entry!$C$4:$EP$4,EY$2,Entry!$C$5:$EP$5,EY$1))</f>
        <v/>
      </c>
      <c r="EZ32" s="222" t="str">
        <f aca="false">IF(OR($B32="",EZ$2=""),"",SUMIFS(INDEX(Tbl_Marks,MATCH($B32,Tbl_Student_Names,0),),Entry!$A$4:$EP$4,EZ$2,Entry!$A$5:$EP$5,EZ$1) / SUMIFS(Entry!$C$6:$EP$6,Entry!$C$4:$EP$4,EZ$2,Entry!$C$5:$EP$5,EZ$1))</f>
        <v/>
      </c>
      <c r="FA32" s="222" t="str">
        <f aca="false">IF(OR($B32="",FA$2=""),"",SUMIFS(INDEX(Tbl_Marks,MATCH($B32,Tbl_Student_Names,0),),Entry!$A$4:$EP$4,FA$2,Entry!$A$5:$EP$5,FA$1) / SUMIFS(Entry!$C$6:$EP$6,Entry!$C$4:$EP$4,FA$2,Entry!$C$5:$EP$5,FA$1))</f>
        <v/>
      </c>
      <c r="FB32" s="222" t="str">
        <f aca="false">IF(OR($B32="",FB$2=""),"",SUMIFS(INDEX(Tbl_Marks,MATCH($B32,Tbl_Student_Names,0),),Entry!$A$4:$EP$4,FB$2,Entry!$A$5:$EP$5,FB$1) / SUMIFS(Entry!$C$6:$EP$6,Entry!$C$4:$EP$4,FB$2,Entry!$C$5:$EP$5,FB$1))</f>
        <v/>
      </c>
      <c r="FC32" s="222" t="str">
        <f aca="false">IF(OR($B32="",FC$2=""),"",SUMIFS(INDEX(Tbl_Marks,MATCH($B32,Tbl_Student_Names,0),),Entry!$A$4:$EP$4,FC$2,Entry!$A$5:$EP$5,FC$1) / SUMIFS(Entry!$C$6:$EP$6,Entry!$C$4:$EP$4,FC$2,Entry!$C$5:$EP$5,FC$1))</f>
        <v/>
      </c>
      <c r="FD32" s="222" t="str">
        <f aca="false">IF(OR($B32="",FD$2=""),"",SUMIFS(INDEX(Tbl_Marks,MATCH($B32,Tbl_Student_Names,0),),Entry!$A$4:$EP$4,FD$2,Entry!$A$5:$EP$5,FD$1) / SUMIFS(Entry!$C$6:$EP$6,Entry!$C$4:$EP$4,FD$2,Entry!$C$5:$EP$5,FD$1))</f>
        <v/>
      </c>
      <c r="FE32" s="222" t="str">
        <f aca="false">IF(OR($B32="",FE$2=""),"",SUMIFS(INDEX(Tbl_Marks,MATCH($B32,Tbl_Student_Names,0),),Entry!$A$4:$EP$4,FE$2,Entry!$A$5:$EP$5,FE$1) / SUMIFS(Entry!$C$6:$EP$6,Entry!$C$4:$EP$4,FE$2,Entry!$C$5:$EP$5,FE$1))</f>
        <v/>
      </c>
      <c r="FF32" s="222" t="str">
        <f aca="false">IF(OR($B32="",FF$2=""),"",SUMIFS(INDEX(Tbl_Marks,MATCH($B32,Tbl_Student_Names,0),),Entry!$A$4:$EP$4,FF$2,Entry!$A$5:$EP$5,FF$1) / SUMIFS(Entry!$C$6:$EP$6,Entry!$C$4:$EP$4,FF$2,Entry!$C$5:$EP$5,FF$1))</f>
        <v/>
      </c>
      <c r="FG32" s="222" t="str">
        <f aca="false">IF(OR($B32="",FG$2=""),"",SUMIFS(INDEX(Tbl_Marks,MATCH($B32,Tbl_Student_Names,0),),Entry!$A$4:$EP$4,FG$2,Entry!$A$5:$EP$5,FG$1) / SUMIFS(Entry!$C$6:$EP$6,Entry!$C$4:$EP$4,FG$2,Entry!$C$5:$EP$5,FG$1))</f>
        <v/>
      </c>
      <c r="FH32" s="222" t="str">
        <f aca="false">IF(OR($B32="",FH$2=""),"",SUMIFS(INDEX(Tbl_Marks,MATCH($B32,Tbl_Student_Names,0),),Entry!$A$4:$EP$4,FH$2,Entry!$A$5:$EP$5,FH$1) / SUMIFS(Entry!$C$6:$EP$6,Entry!$C$4:$EP$4,FH$2,Entry!$C$5:$EP$5,FH$1))</f>
        <v/>
      </c>
      <c r="FI32" s="222" t="str">
        <f aca="false">IF(OR($B32="",FI$2=""),"",SUMIFS(INDEX(Tbl_Marks,MATCH($B32,Tbl_Student_Names,0),),Entry!$A$4:$EP$4,FI$2,Entry!$A$5:$EP$5,FI$1) / SUMIFS(Entry!$C$6:$EP$6,Entry!$C$4:$EP$4,FI$2,Entry!$C$5:$EP$5,FI$1))</f>
        <v/>
      </c>
      <c r="FJ32" s="222" t="str">
        <f aca="false">IF(OR($B32="",FJ$2=""),"",SUMIFS(INDEX(Tbl_Marks,MATCH($B32,Tbl_Student_Names,0),),Entry!$A$4:$EP$4,FJ$2,Entry!$A$5:$EP$5,FJ$1) / SUMIFS(Entry!$C$6:$EP$6,Entry!$C$4:$EP$4,FJ$2,Entry!$C$5:$EP$5,FJ$1))</f>
        <v/>
      </c>
      <c r="FK32" s="222" t="str">
        <f aca="false">IF(OR($B32="",FK$2=""),"",SUMIFS(INDEX(Tbl_Marks,MATCH($B32,Tbl_Student_Names,0),),Entry!$A$4:$EP$4,FK$2,Entry!$A$5:$EP$5,FK$1) / SUMIFS(Entry!$C$6:$EP$6,Entry!$C$4:$EP$4,FK$2,Entry!$C$5:$EP$5,FK$1))</f>
        <v/>
      </c>
      <c r="FL32" s="222" t="str">
        <f aca="false">IF(OR($B32="",FL$2=""),"",SUMIFS(INDEX(Tbl_Marks,MATCH($B32,Tbl_Student_Names,0),),Entry!$A$4:$EP$4,FL$2,Entry!$A$5:$EP$5,FL$1) / SUMIFS(Entry!$C$6:$EP$6,Entry!$C$4:$EP$4,FL$2,Entry!$C$5:$EP$5,FL$1))</f>
        <v/>
      </c>
      <c r="FM32" s="222" t="str">
        <f aca="false">IF(OR($B32="",FM$2=""),"",SUMIFS(INDEX(Tbl_Marks,MATCH($B32,Tbl_Student_Names,0),),Entry!$A$4:$EP$4,FM$2,Entry!$A$5:$EP$5,FM$1) / SUMIFS(Entry!$C$6:$EP$6,Entry!$C$4:$EP$4,FM$2,Entry!$C$5:$EP$5,FM$1))</f>
        <v/>
      </c>
      <c r="FN32" s="222" t="str">
        <f aca="false">IF(OR($B32="",FN$2=""),"",SUMIFS(INDEX(Tbl_Marks,MATCH($B32,Tbl_Student_Names,0),),Entry!$A$4:$EP$4,FN$2,Entry!$A$5:$EP$5,FN$1) / SUMIFS(Entry!$C$6:$EP$6,Entry!$C$4:$EP$4,FN$2,Entry!$C$5:$EP$5,FN$1))</f>
        <v/>
      </c>
      <c r="FO32" s="222" t="str">
        <f aca="false">IF(OR($B32="",FO$2=""),"",SUMIFS(INDEX(Tbl_Marks,MATCH($B32,Tbl_Student_Names,0),),Entry!$A$4:$EP$4,FO$2,Entry!$A$5:$EP$5,FO$1) / SUMIFS(Entry!$C$6:$EP$6,Entry!$C$4:$EP$4,FO$2,Entry!$C$5:$EP$5,FO$1))</f>
        <v/>
      </c>
      <c r="FP32" s="222" t="str">
        <f aca="false">IF(OR($B32="",FP$2=""),"",SUMIFS(INDEX(Tbl_Marks,MATCH($B32,Tbl_Student_Names,0),),Entry!$A$4:$EP$4,FP$2,Entry!$A$5:$EP$5,FP$1) / SUMIFS(Entry!$C$6:$EP$6,Entry!$C$4:$EP$4,FP$2,Entry!$C$5:$EP$5,FP$1))</f>
        <v/>
      </c>
      <c r="FQ32" s="222" t="str">
        <f aca="false">IF(OR($B32="",FQ$2=""),"",SUMIFS(INDEX(Tbl_Marks,MATCH($B32,Tbl_Student_Names,0),),Entry!$A$4:$EP$4,FQ$2,Entry!$A$5:$EP$5,FQ$1) / SUMIFS(Entry!$C$6:$EP$6,Entry!$C$4:$EP$4,FQ$2,Entry!$C$5:$EP$5,FQ$1))</f>
        <v/>
      </c>
      <c r="FR32" s="222" t="str">
        <f aca="false">IF(OR($B32="",FR$2=""),"",SUMIFS(INDEX(Tbl_Marks,MATCH($B32,Tbl_Student_Names,0),),Entry!$A$4:$EP$4,FR$2,Entry!$A$5:$EP$5,FR$1) / SUMIFS(Entry!$C$6:$EP$6,Entry!$C$4:$EP$4,FR$2,Entry!$C$5:$EP$5,FR$1))</f>
        <v/>
      </c>
      <c r="FS32" s="222" t="str">
        <f aca="false">IF(OR($B32="",FS$2=""),"",SUMIFS(INDEX(Tbl_Marks,MATCH($B32,Tbl_Student_Names,0),),Entry!$A$4:$EP$4,FS$2,Entry!$A$5:$EP$5,FS$1) / SUMIFS(Entry!$C$6:$EP$6,Entry!$C$4:$EP$4,FS$2,Entry!$C$5:$EP$5,FS$1))</f>
        <v/>
      </c>
      <c r="FT32" s="222" t="str">
        <f aca="false">IF(OR($B32="",FT$2=""),"",SUMIFS(INDEX(Tbl_Marks,MATCH($B32,Tbl_Student_Names,0),),Entry!$A$4:$EP$4,FT$2,Entry!$A$5:$EP$5,FT$1) / SUMIFS(Entry!$C$6:$EP$6,Entry!$C$4:$EP$4,FT$2,Entry!$C$5:$EP$5,FT$1))</f>
        <v/>
      </c>
      <c r="FU32" s="222" t="str">
        <f aca="false">IF(OR($B32="",FU$2=""),"",SUMIFS(INDEX(Tbl_Marks,MATCH($B32,Tbl_Student_Names,0),),Entry!$A$4:$EP$4,FU$2,Entry!$A$5:$EP$5,FU$1) / SUMIFS(Entry!$C$6:$EP$6,Entry!$C$4:$EP$4,FU$2,Entry!$C$5:$EP$5,FU$1))</f>
        <v/>
      </c>
      <c r="FV32" s="222" t="str">
        <f aca="false">IF(OR($B32="",FV$2=""),"",SUMIFS(INDEX(Tbl_Marks,MATCH($B32,Tbl_Student_Names,0),),Entry!$A$4:$EP$4,FV$2,Entry!$A$5:$EP$5,FV$1) / SUMIFS(Entry!$C$6:$EP$6,Entry!$C$4:$EP$4,FV$2,Entry!$C$5:$EP$5,FV$1))</f>
        <v/>
      </c>
      <c r="FW32" s="222" t="str">
        <f aca="false">IF(OR($B32="",FW$2=""),"",SUMIFS(INDEX(Tbl_Marks,MATCH($B32,Tbl_Student_Names,0),),Entry!$A$4:$EP$4,FW$2,Entry!$A$5:$EP$5,FW$1) / SUMIFS(Entry!$C$6:$EP$6,Entry!$C$4:$EP$4,FW$2,Entry!$C$5:$EP$5,FW$1))</f>
        <v/>
      </c>
      <c r="FX32" s="222" t="str">
        <f aca="false">IF(OR($B32="",FX$2=""),"",SUMIFS(INDEX(Tbl_Marks,MATCH($B32,Tbl_Student_Names,0),),Entry!$A$4:$EP$4,FX$2,Entry!$A$5:$EP$5,FX$1) / SUMIFS(Entry!$C$6:$EP$6,Entry!$C$4:$EP$4,FX$2,Entry!$C$5:$EP$5,FX$1))</f>
        <v/>
      </c>
      <c r="FY32" s="222" t="str">
        <f aca="false">IF(OR($B32="",FY$2=""),"",SUMIFS(INDEX(Tbl_Marks,MATCH($B32,Tbl_Student_Names,0),),Entry!$A$4:$EP$4,FY$2,Entry!$A$5:$EP$5,FY$1) / SUMIFS(Entry!$C$6:$EP$6,Entry!$C$4:$EP$4,FY$2,Entry!$C$5:$EP$5,FY$1))</f>
        <v/>
      </c>
      <c r="FZ32" s="222" t="str">
        <f aca="false">IF(OR($B32="",FZ$2=""),"",SUMIFS(INDEX(Tbl_Marks,MATCH($B32,Tbl_Student_Names,0),),Entry!$A$4:$EP$4,FZ$2,Entry!$A$5:$EP$5,FZ$1) / SUMIFS(Entry!$C$6:$EP$6,Entry!$C$4:$EP$4,FZ$2,Entry!$C$5:$EP$5,FZ$1))</f>
        <v/>
      </c>
      <c r="GA32" s="222" t="str">
        <f aca="false">IF(OR($B32="",GA$2=""),"",SUMIFS(INDEX(Tbl_Marks,MATCH($B32,Tbl_Student_Names,0),),Entry!$A$4:$EP$4,GA$2,Entry!$A$5:$EP$5,GA$1) / SUMIFS(Entry!$C$6:$EP$6,Entry!$C$4:$EP$4,GA$2,Entry!$C$5:$EP$5,GA$1))</f>
        <v/>
      </c>
      <c r="GB32" s="222" t="str">
        <f aca="false">IF(OR($B32="",GB$2=""),"",SUMIFS(INDEX(Tbl_Marks,MATCH($B32,Tbl_Student_Names,0),),Entry!$A$4:$EP$4,GB$2,Entry!$A$5:$EP$5,GB$1) / SUMIFS(Entry!$C$6:$EP$6,Entry!$C$4:$EP$4,GB$2,Entry!$C$5:$EP$5,GB$1))</f>
        <v/>
      </c>
      <c r="GC32" s="222" t="str">
        <f aca="false">IF(OR($B32="",GC$2=""),"",SUMIFS(INDEX(Tbl_Marks,MATCH($B32,Tbl_Student_Names,0),),Entry!$A$4:$EP$4,GC$2,Entry!$A$5:$EP$5,GC$1) / SUMIFS(Entry!$C$6:$EP$6,Entry!$C$4:$EP$4,GC$2,Entry!$C$5:$EP$5,GC$1))</f>
        <v/>
      </c>
      <c r="GD32" s="222" t="str">
        <f aca="false">IF(OR($B32="",GD$2=""),"",SUMIFS(INDEX(Tbl_Marks,MATCH($B32,Tbl_Student_Names,0),),Entry!$A$4:$EP$4,GD$2,Entry!$A$5:$EP$5,GD$1) / SUMIFS(Entry!$C$6:$EP$6,Entry!$C$4:$EP$4,GD$2,Entry!$C$5:$EP$5,GD$1))</f>
        <v/>
      </c>
      <c r="GE32" s="222" t="str">
        <f aca="false">IF(OR($B32="",GE$2=""),"",SUMIFS(INDEX(Tbl_Marks,MATCH($B32,Tbl_Student_Names,0),),Entry!$A$4:$EP$4,GE$2,Entry!$A$5:$EP$5,GE$1) / SUMIFS(Entry!$C$6:$EP$6,Entry!$C$4:$EP$4,GE$2,Entry!$C$5:$EP$5,GE$1))</f>
        <v/>
      </c>
      <c r="GF32" s="222" t="str">
        <f aca="false">IF(OR($B32="",GF$2=""),"",SUMIFS(INDEX(Tbl_Marks,MATCH($B32,Tbl_Student_Names,0),),Entry!$A$4:$EP$4,GF$2,Entry!$A$5:$EP$5,GF$1) / SUMIFS(Entry!$C$6:$EP$6,Entry!$C$4:$EP$4,GF$2,Entry!$C$5:$EP$5,GF$1))</f>
        <v/>
      </c>
      <c r="GG32" s="222" t="str">
        <f aca="false">IF(OR($B32="",GG$2=""),"",SUMIFS(INDEX(Tbl_Marks,MATCH($B32,Tbl_Student_Names,0),),Entry!$A$4:$EP$4,GG$2,Entry!$A$5:$EP$5,GG$1) / SUMIFS(Entry!$C$6:$EP$6,Entry!$C$4:$EP$4,GG$2,Entry!$C$5:$EP$5,GG$1))</f>
        <v/>
      </c>
      <c r="GH32" s="222" t="str">
        <f aca="false">IF(OR($B32="",GH$2=""),"",SUMIFS(INDEX(Tbl_Marks,MATCH($B32,Tbl_Student_Names,0),),Entry!$A$4:$EP$4,GH$2,Entry!$A$5:$EP$5,GH$1) / SUMIFS(Entry!$C$6:$EP$6,Entry!$C$4:$EP$4,GH$2,Entry!$C$5:$EP$5,GH$1))</f>
        <v/>
      </c>
      <c r="GI32" s="222" t="str">
        <f aca="false">IF(OR($B32="",GI$2=""),"",SUMIFS(INDEX(Tbl_Marks,MATCH($B32,Tbl_Student_Names,0),),Entry!$A$4:$EP$4,GI$2,Entry!$A$5:$EP$5,GI$1) / SUMIFS(Entry!$C$6:$EP$6,Entry!$C$4:$EP$4,GI$2,Entry!$C$5:$EP$5,GI$1))</f>
        <v/>
      </c>
      <c r="GJ32" s="222" t="str">
        <f aca="false">IF(OR($B32="",GJ$2=""),"",SUMIFS(INDEX(Tbl_Marks,MATCH($B32,Tbl_Student_Names,0),),Entry!$A$4:$EP$4,GJ$2,Entry!$A$5:$EP$5,GJ$1) / SUMIFS(Entry!$C$6:$EP$6,Entry!$C$4:$EP$4,GJ$2,Entry!$C$5:$EP$5,GJ$1))</f>
        <v/>
      </c>
      <c r="GK32" s="222" t="str">
        <f aca="false">IF(OR($B32="",GK$2=""),"",SUMIFS(INDEX(Tbl_Marks,MATCH($B32,Tbl_Student_Names,0),),Entry!$A$4:$EP$4,GK$2,Entry!$A$5:$EP$5,GK$1) / SUMIFS(Entry!$C$6:$EP$6,Entry!$C$4:$EP$4,GK$2,Entry!$C$5:$EP$5,GK$1))</f>
        <v/>
      </c>
      <c r="GL32" s="222" t="str">
        <f aca="false">IF(OR($B32="",GL$2=""),"",SUMIFS(INDEX(Tbl_Marks,MATCH($B32,Tbl_Student_Names,0),),Entry!$A$4:$EP$4,GL$2,Entry!$A$5:$EP$5,GL$1) / SUMIFS(Entry!$C$6:$EP$6,Entry!$C$4:$EP$4,GL$2,Entry!$C$5:$EP$5,GL$1))</f>
        <v/>
      </c>
      <c r="GM32" s="222" t="str">
        <f aca="false">IF(OR($B32="",GM$2=""),"",SUMIFS(INDEX(Tbl_Marks,MATCH($B32,Tbl_Student_Names,0),),Entry!$A$4:$EP$4,GM$2,Entry!$A$5:$EP$5,GM$1) / SUMIFS(Entry!$C$6:$EP$6,Entry!$C$4:$EP$4,GM$2,Entry!$C$5:$EP$5,GM$1))</f>
        <v/>
      </c>
      <c r="GN32" s="222" t="str">
        <f aca="false">IF(OR($B32="",GN$2=""),"",SUMIFS(INDEX(Tbl_Marks,MATCH($B32,Tbl_Student_Names,0),),Entry!$A$4:$EP$4,GN$2,Entry!$A$5:$EP$5,GN$1) / SUMIFS(Entry!$C$6:$EP$6,Entry!$C$4:$EP$4,GN$2,Entry!$C$5:$EP$5,GN$1))</f>
        <v/>
      </c>
      <c r="GO32" s="222" t="str">
        <f aca="false">IF(OR($B32="",GO$2=""),"",SUMIFS(INDEX(Tbl_Marks,MATCH($B32,Tbl_Student_Names,0),),Entry!$A$4:$EP$4,GO$2,Entry!$A$5:$EP$5,GO$1) / SUMIFS(Entry!$C$6:$EP$6,Entry!$C$4:$EP$4,GO$2,Entry!$C$5:$EP$5,GO$1))</f>
        <v/>
      </c>
      <c r="GP32" s="222" t="str">
        <f aca="false">IF(OR($B32="",GP$2=""),"",SUMIFS(INDEX(Tbl_Marks,MATCH($B32,Tbl_Student_Names,0),),Entry!$A$4:$EP$4,GP$2,Entry!$A$5:$EP$5,GP$1) / SUMIFS(Entry!$C$6:$EP$6,Entry!$C$4:$EP$4,GP$2,Entry!$C$5:$EP$5,GP$1))</f>
        <v/>
      </c>
      <c r="GQ32" s="223" t="str">
        <f aca="false" t="array" ref="GQ32:GQ32">IF(OR(GQ$1="",$B32=""),"",SUMPRODUCT(TRANSPOSE($BC32:$BN32),(Settings!$D$19:$D$30)))</f>
        <v/>
      </c>
      <c r="GR32" s="223" t="str">
        <f aca="false" t="array" ref="GR32:GR32">IF(OR(GR$1="",$B32=""),"",SUMPRODUCT(TRANSPOSE($BO32:$BZ32),(Settings!$D$19:$D$30)))</f>
        <v/>
      </c>
      <c r="GS32" s="223" t="str">
        <f aca="false" t="array" ref="GS32:GS32">IF(OR(GS$1="",$B32=""),"",SUMPRODUCT(TRANSPOSE($CA32:$CL32),(Settings!$D$19:$D$30)))</f>
        <v/>
      </c>
      <c r="GT32" s="223" t="str">
        <f aca="false" t="array" ref="GT32:GT32">IF(OR(GT$1="",$B32=""),"",SUMPRODUCT(TRANSPOSE($CM32:$CX32),(Settings!$D$19:$D$30)))</f>
        <v/>
      </c>
      <c r="GU32" s="223" t="str">
        <f aca="false" t="array" ref="GU32:GU32">IF(OR(GU$1="",$B32=""),"",SUMPRODUCT(TRANSPOSE($CY32:$DJ32),(Settings!$D$19:$D$30)))</f>
        <v/>
      </c>
      <c r="GV32" s="223" t="str">
        <f aca="false" t="array" ref="GV32:GV32">IF(OR(GV$1="",$B32=""),"",SUMPRODUCT(TRANSPOSE($DK32:$DV32),(Settings!$D$19:$D$30)))</f>
        <v/>
      </c>
      <c r="GW32" s="223" t="str">
        <f aca="false" t="array" ref="GW32:GW32">IF(OR(GW$1="",$B32=""),"",SUMPRODUCT(TRANSPOSE($DW32:$EH32),(Settings!$D$19:$D$30)))</f>
        <v/>
      </c>
      <c r="GX32" s="223" t="str">
        <f aca="false" t="array" ref="GX32:GX32">IF(OR(GX$1="",$B32=""),"",SUMPRODUCT(TRANSPOSE($EI32:$ET32),(Settings!$D$19:$D$30)))</f>
        <v/>
      </c>
      <c r="GY32" s="223" t="str">
        <f aca="false" t="array" ref="GY32:GY32">IF(OR(GY$1="",$B32=""),"",SUMPRODUCT(TRANSPOSE($EU32:$FF32),(Settings!$D$19:$D$30)))</f>
        <v/>
      </c>
      <c r="GZ32" s="223" t="str">
        <f aca="false" t="array" ref="GZ32:GZ32">IF(OR(GZ$1="",$B32=""),"",SUMPRODUCT(TRANSPOSE($FG32:$FR32),(Settings!$D$19:$D$30)))</f>
        <v/>
      </c>
      <c r="HA32" s="223" t="str">
        <f aca="false" t="array" ref="HA32:HA32">IF(OR(HA$1="",$B32=""),"",SUMPRODUCT(TRANSPOSE($FS32:$GD32),(Settings!$D$19:$D$30)))</f>
        <v/>
      </c>
      <c r="HB32" s="224" t="str">
        <f aca="false" t="array" ref="HB32:HB32">IF(OR(HB$1="",$B32=""),"",SUMPRODUCT(TRANSPOSE($GE32:$GP32),(Settings!$D$19:$D$30)))</f>
        <v/>
      </c>
      <c r="HC32" s="225"/>
      <c r="HD32" s="222" t="str">
        <f aca="false">IF(OR(HD$2="",$B32=""),"",SUMIFS(INDEX(Tbl_Marks,MATCH($B32,Tbl_Student_Names,0),),Entry!$A$4:$EP$4,HD$2) / SUMIFS(Entry!$C$6:$EP$6,Entry!$C$4:$EP$4,HD$2))</f>
        <v/>
      </c>
      <c r="HE32" s="222" t="str">
        <f aca="false">IF(OR(HE$2="",$B32=""),"",SUMIFS(INDEX(Tbl_Marks,MATCH($B32,Tbl_Student_Names,0),),Entry!$A$4:$EP$4,HE$2) / SUMIFS(Entry!$C$6:$EP$6,Entry!$C$4:$EP$4,HE$2))</f>
        <v/>
      </c>
      <c r="HF32" s="222" t="str">
        <f aca="false">IF(OR(HF$2="",$B32=""),"",SUMIFS(INDEX(Tbl_Marks,MATCH($B32,Tbl_Student_Names,0),),Entry!$A$4:$EP$4,HF$2) / SUMIFS(Entry!$C$6:$EP$6,Entry!$C$4:$EP$4,HF$2))</f>
        <v/>
      </c>
      <c r="HG32" s="222" t="str">
        <f aca="false">IF(OR(HG$2="",$B32=""),"",SUMIFS(INDEX(Tbl_Marks,MATCH($B32,Tbl_Student_Names,0),),Entry!$A$4:$EP$4,HG$2) / SUMIFS(Entry!$C$6:$EP$6,Entry!$C$4:$EP$4,HG$2))</f>
        <v/>
      </c>
      <c r="HH32" s="222" t="str">
        <f aca="false">IF(OR(HH$2="",$B32=""),"",SUMIFS(INDEX(Tbl_Marks,MATCH($B32,Tbl_Student_Names,0),),Entry!$A$4:$EP$4,HH$2) / SUMIFS(Entry!$C$6:$EP$6,Entry!$C$4:$EP$4,HH$2))</f>
        <v/>
      </c>
      <c r="HI32" s="222" t="str">
        <f aca="false">IF(OR(HI$2="",$B32=""),"",SUMIFS(INDEX(Tbl_Marks,MATCH($B32,Tbl_Student_Names,0),),Entry!$A$4:$EP$4,HI$2) / SUMIFS(Entry!$C$6:$EP$6,Entry!$C$4:$EP$4,HI$2))</f>
        <v/>
      </c>
      <c r="HJ32" s="222" t="str">
        <f aca="false">IF(OR(HJ$2="",$B32=""),"",SUMIFS(INDEX(Tbl_Marks,MATCH($B32,Tbl_Student_Names,0),),Entry!$A$4:$EP$4,HJ$2) / SUMIFS(Entry!$C$6:$EP$6,Entry!$C$4:$EP$4,HJ$2))</f>
        <v/>
      </c>
      <c r="HK32" s="222" t="str">
        <f aca="false">IF(OR(HK$2="",$B32=""),"",SUMIFS(INDEX(Tbl_Marks,MATCH($B32,Tbl_Student_Names,0),),Entry!$A$4:$EP$4,HK$2) / SUMIFS(Entry!$C$6:$EP$6,Entry!$C$4:$EP$4,HK$2))</f>
        <v/>
      </c>
      <c r="HL32" s="222" t="str">
        <f aca="false">IF(OR(HL$2="",$B32=""),"",SUMIFS(INDEX(Tbl_Marks,MATCH($B32,Tbl_Student_Names,0),),Entry!$A$4:$EP$4,HL$2) / SUMIFS(Entry!$C$6:$EP$6,Entry!$C$4:$EP$4,HL$2))</f>
        <v/>
      </c>
      <c r="HM32" s="222" t="str">
        <f aca="false">IF(OR(HM$2="",$B32=""),"",SUMIFS(INDEX(Tbl_Marks,MATCH($B32,Tbl_Student_Names,0),),Entry!$A$4:$EP$4,HM$2) / SUMIFS(Entry!$C$6:$EP$6,Entry!$C$4:$EP$4,HM$2))</f>
        <v/>
      </c>
      <c r="HN32" s="222" t="str">
        <f aca="false">IF(OR(HN$2="",$B32=""),"",SUMIFS(INDEX(Tbl_Marks,MATCH($B32,Tbl_Student_Names,0),),Entry!$A$4:$EP$4,HN$2) / SUMIFS(Entry!$C$6:$EP$6,Entry!$C$4:$EP$4,HN$2))</f>
        <v/>
      </c>
      <c r="HO32" s="222" t="str">
        <f aca="false">IF(OR(HO$2="",$B32=""),"",SUMIFS(INDEX(Tbl_Marks,MATCH($B32,Tbl_Student_Names,0),),Entry!$A$4:$EP$4,HO$2) / SUMIFS(Entry!$C$6:$EP$6,Entry!$C$4:$EP$4,HO$2))</f>
        <v/>
      </c>
      <c r="HP32" s="222" t="str">
        <f aca="false">IF($B32="","",AVERAGE($GQ32:$HB32))</f>
        <v/>
      </c>
    </row>
    <row r="33" customFormat="false" ht="15" hidden="false" customHeight="false" outlineLevel="0" collapsed="false">
      <c r="A33" s="201" t="n">
        <f aca="false">INDEX(Tbl_Marks,ROW(A33)-ROW($A$2),1)</f>
        <v>0</v>
      </c>
      <c r="B33" s="201" t="str">
        <f aca="false">IF(LEN(INDEX(Tbl_Marks,ROW(B33)-ROW($B$2),2))=0,"",INDEX(Tbl_Marks,ROW(B33)-ROW($B$2),2))</f>
        <v/>
      </c>
      <c r="C33" s="201" t="str">
        <f aca="false">IF(OR($B33="",C$2=""),"",SUMIF(Entry!$A$4:$EP$4,C$2,INDEX(Tbl_Marks,MATCH($B33,Tbl_Student_Names,0),)))</f>
        <v/>
      </c>
      <c r="D33" s="201" t="str">
        <f aca="false">IF(OR($B33="",D$2=""),"",SUMIF(Entry!$A$4:$EP$4,D$2,INDEX(Tbl_Marks,MATCH($B33,Tbl_Student_Names,0),)))</f>
        <v/>
      </c>
      <c r="E33" s="201" t="str">
        <f aca="false">IF(OR($B33="",E$2=""),"",SUMIF(Entry!$A$4:$EP$4,E$2,INDEX(Tbl_Marks,MATCH($B33,Tbl_Student_Names,0),)))</f>
        <v/>
      </c>
      <c r="F33" s="201" t="str">
        <f aca="false">IF(OR($B33="",F$2=""),"",SUMIF(Entry!$A$4:$EP$4,F$2,INDEX(Tbl_Marks,MATCH($B33,Tbl_Student_Names,0),)))</f>
        <v/>
      </c>
      <c r="G33" s="201" t="str">
        <f aca="false">IF(OR($B33="",G$2=""),"",SUMIF(Entry!$A$4:$EP$4,G$2,INDEX(Tbl_Marks,MATCH($B33,Tbl_Student_Names,0),)))</f>
        <v/>
      </c>
      <c r="H33" s="201" t="str">
        <f aca="false">IF(OR($B33="",H$2=""),"",SUMIF(Entry!$A$4:$EP$4,H$2,INDEX(Tbl_Marks,MATCH($B33,Tbl_Student_Names,0),)))</f>
        <v/>
      </c>
      <c r="I33" s="201" t="str">
        <f aca="false">IF(OR($B33="",I$2=""),"",SUMIF(Entry!$A$4:$EP$4,I$2,INDEX(Tbl_Marks,MATCH($B33,Tbl_Student_Names,0),)))</f>
        <v/>
      </c>
      <c r="J33" s="201" t="str">
        <f aca="false">IF(OR($B33="",J$2=""),"",SUMIF(Entry!$A$4:$EP$4,J$2,INDEX(Tbl_Marks,MATCH($B33,Tbl_Student_Names,0),)))</f>
        <v/>
      </c>
      <c r="K33" s="201" t="str">
        <f aca="false">IF(OR($B33="",K$2=""),"",SUMIF(Entry!$A$4:$EP$4,K$2,INDEX(Tbl_Marks,MATCH($B33,Tbl_Student_Names,0),)))</f>
        <v/>
      </c>
      <c r="L33" s="201" t="str">
        <f aca="false">IF(OR($B33="",L$2=""),"",SUMIF(Entry!$A$4:$EP$4,L$2,INDEX(Tbl_Marks,MATCH($B33,Tbl_Student_Names,0),)))</f>
        <v/>
      </c>
      <c r="M33" s="201" t="str">
        <f aca="false">IF(OR($B33="",M$2=""),"",SUMIF(Entry!$A$4:$EP$4,M$2,INDEX(Tbl_Marks,MATCH($B33,Tbl_Student_Names,0),)))</f>
        <v/>
      </c>
      <c r="N33" s="201" t="str">
        <f aca="false">IF(OR($B33="",N$2=""),"",SUMIF(Entry!$A$4:$EP$4,N$2,INDEX(Tbl_Marks,MATCH($B33,Tbl_Student_Names,0),)))</f>
        <v/>
      </c>
      <c r="O33" s="217" t="str">
        <f aca="false">IF($B33="","",(HP33*Num_Subjects*100))</f>
        <v/>
      </c>
      <c r="P33" s="218" t="str">
        <f aca="false" t="array" ref="P33:P33">IF(OR($B33="",P$2=""),"",IF(MIN(IF(Help_Lookup_Tests=P$2,$BC33:$GP33,""))&gt;=I_PassPercentage,"PASS","FAIL"))</f>
        <v/>
      </c>
      <c r="Q33" s="218" t="str">
        <f aca="false" t="array" ref="Q33:Q33">IF(OR($B33="",Q$2=""),"",IF(MIN(IF(Help_Lookup_Tests=Q$2,$BC33:$GP33,""))&gt;=I_PassPercentage,"PASS","FAIL"))</f>
        <v/>
      </c>
      <c r="R33" s="218" t="str">
        <f aca="false" t="array" ref="R33:R33">IF(OR($B33="",R$2=""),"",IF(MIN(IF(Help_Lookup_Tests=R$2,$BC33:$GP33,""))&gt;=I_PassPercentage,"PASS","FAIL"))</f>
        <v/>
      </c>
      <c r="S33" s="218" t="str">
        <f aca="false" t="array" ref="S33:S33">IF(OR($B33="",S$2=""),"",IF(MIN(IF(Help_Lookup_Tests=S$2,$BC33:$GP33,""))&gt;=I_PassPercentage,"PASS","FAIL"))</f>
        <v/>
      </c>
      <c r="T33" s="218" t="str">
        <f aca="false" t="array" ref="T33:T33">IF(OR($B33="",T$2=""),"",IF(MIN(IF(Help_Lookup_Tests=T$2,$BC33:$GP33,""))&gt;=I_PassPercentage,"PASS","FAIL"))</f>
        <v/>
      </c>
      <c r="U33" s="218" t="str">
        <f aca="false" t="array" ref="U33:U33">IF(OR($B33="",U$2=""),"",IF(MIN(IF(Help_Lookup_Tests=U$2,$BC33:$GP33,""))&gt;=I_PassPercentage,"PASS","FAIL"))</f>
        <v/>
      </c>
      <c r="V33" s="218" t="str">
        <f aca="false" t="array" ref="V33:V33">IF(OR($B33="",V$2=""),"",IF(MIN(IF(Help_Lookup_Tests=V$2,$BC33:$GP33,""))&gt;=I_PassPercentage,"PASS","FAIL"))</f>
        <v/>
      </c>
      <c r="W33" s="218" t="str">
        <f aca="false" t="array" ref="W33:W33">IF(OR($B33="",W$2=""),"",IF(MIN(IF(Help_Lookup_Tests=W$2,$BC33:$GP33,""))&gt;=I_PassPercentage,"PASS","FAIL"))</f>
        <v/>
      </c>
      <c r="X33" s="218" t="str">
        <f aca="false" t="array" ref="X33:X33">IF(OR($B33="",X$2=""),"",IF(MIN(IF(Help_Lookup_Tests=X$2,$BC33:$GP33,""))&gt;=I_PassPercentage,"PASS","FAIL"))</f>
        <v/>
      </c>
      <c r="Y33" s="218" t="str">
        <f aca="false" t="array" ref="Y33:Y33">IF(OR($B33="",Y$2=""),"",IF(MIN(IF(Help_Lookup_Tests=Y$2,$BC33:$GP33,""))&gt;=I_PassPercentage,"PASS","FAIL"))</f>
        <v/>
      </c>
      <c r="Z33" s="218" t="str">
        <f aca="false" t="array" ref="Z33:Z33">IF(OR($B33="",Z$2=""),"",IF(MIN(IF(Help_Lookup_Tests=Z$2,$BC33:$GP33,""))&gt;=I_PassPercentage,"PASS","FAIL"))</f>
        <v/>
      </c>
      <c r="AA33" s="218" t="str">
        <f aca="false" t="array" ref="AA33:AA33">IF(OR($B33="",AA$2=""),"",IF(MIN(IF(Help_Lookup_Tests=AA$2,$BC33:$GP33,""))&gt;=I_PassPercentage,"PASS","FAIL"))</f>
        <v/>
      </c>
      <c r="AB33" s="227" t="str">
        <f aca="false" t="array" ref="AB33:AB33">IF(OR($B33=""),"",IF(MIN(IF($GQ$2:$HB$2="FINAL",$GQ33:$HB33,""))&gt;=I_PassPercentage,"PASS","FAIL"))</f>
        <v/>
      </c>
      <c r="AC33" s="201" t="str">
        <f aca="false">IF(OR($B33="",AC$2="",P33="FAIL"),"",C33)</f>
        <v/>
      </c>
      <c r="AD33" s="201" t="str">
        <f aca="false">IF(OR($B33="",AD$2="",Q33="FAIL"),"",D33)</f>
        <v/>
      </c>
      <c r="AE33" s="201" t="str">
        <f aca="false">IF(OR($B33="",AE$2="",R33="FAIL"),"",E33)</f>
        <v/>
      </c>
      <c r="AF33" s="201" t="str">
        <f aca="false">IF(OR($B33="",AF$2="",S33="FAIL"),"",F33)</f>
        <v/>
      </c>
      <c r="AG33" s="201" t="str">
        <f aca="false">IF(OR($B33="",AG$2="",T33="FAIL"),"",G33)</f>
        <v/>
      </c>
      <c r="AH33" s="201" t="str">
        <f aca="false">IF(OR($B33="",AH$2="",U33="FAIL"),"",H33)</f>
        <v/>
      </c>
      <c r="AI33" s="201" t="str">
        <f aca="false">IF(OR($B33="",AI$2="",V33="FAIL"),"",I33)</f>
        <v/>
      </c>
      <c r="AJ33" s="201" t="str">
        <f aca="false">IF(OR($B33="",AJ$2="",W33="FAIL"),"",J33)</f>
        <v/>
      </c>
      <c r="AK33" s="201" t="str">
        <f aca="false">IF(OR($B33="",AK$2="",X33="FAIL"),"",K33)</f>
        <v/>
      </c>
      <c r="AL33" s="201" t="str">
        <f aca="false">IF(OR($B33="",AL$2="",Y33="FAIL"),"",L33)</f>
        <v/>
      </c>
      <c r="AM33" s="201" t="str">
        <f aca="false">IF(OR($B33="",AM$2="",Z33="FAIL"),"",M33)</f>
        <v/>
      </c>
      <c r="AN33" s="201" t="str">
        <f aca="false">IF(OR($B33="",AN$2="",AA33="FAIL"),"",N33)</f>
        <v/>
      </c>
      <c r="AO33" s="220" t="str">
        <f aca="false">IF(OR($B33="",AB33="FAIL"),"",O33)</f>
        <v/>
      </c>
      <c r="AP33" s="221" t="str">
        <f aca="false">IFERROR(IF(OR(AP$2="",$B33=""),"",RANK(AC33,AC$3:AC$52,0)),"NR")</f>
        <v/>
      </c>
      <c r="AQ33" s="221" t="str">
        <f aca="false">IFERROR(IF(OR(AQ$2="",$B33=""),"",RANK(AD33,AD$3:AD$52,0)),"NR")</f>
        <v/>
      </c>
      <c r="AR33" s="221" t="str">
        <f aca="false">IFERROR(IF(OR(AR$2="",$B33=""),"",RANK(AE33,AE$3:AE$52,0)),"NR")</f>
        <v/>
      </c>
      <c r="AS33" s="221" t="str">
        <f aca="false">IFERROR(IF(OR(AS$2="",$B33=""),"",RANK(AF33,AF$3:AF$52,0)),"NR")</f>
        <v/>
      </c>
      <c r="AT33" s="221" t="str">
        <f aca="false">IFERROR(IF(OR(AT$2="",$B33=""),"",RANK(AG33,AG$3:AG$52,0)),"NR")</f>
        <v/>
      </c>
      <c r="AU33" s="221" t="str">
        <f aca="false">IFERROR(IF(OR(AU$2="",$B33=""),"",RANK(AH33,AH$3:AH$52,0)),"NR")</f>
        <v/>
      </c>
      <c r="AV33" s="221" t="str">
        <f aca="false">IFERROR(IF(OR(AV$2="",$B33=""),"",RANK(AI33,AI$3:AI$52,0)),"NR")</f>
        <v/>
      </c>
      <c r="AW33" s="221" t="str">
        <f aca="false">IFERROR(IF(OR(AW$2="",$B33=""),"",RANK(AJ33,AJ$3:AJ$52,0)),"NR")</f>
        <v/>
      </c>
      <c r="AX33" s="221" t="str">
        <f aca="false">IFERROR(IF(OR(AX$2="",$B33=""),"",RANK(AK33,AK$3:AK$52,0)),"NR")</f>
        <v/>
      </c>
      <c r="AY33" s="221" t="str">
        <f aca="false">IFERROR(IF(OR(AY$2="",$B33=""),"",RANK(AL33,AL$3:AL$52,0)),"NR")</f>
        <v/>
      </c>
      <c r="AZ33" s="221" t="str">
        <f aca="false">IFERROR(IF(OR(AZ$2="",$B33=""),"",RANK(AM33,AM$3:AM$52,0)),"NR")</f>
        <v/>
      </c>
      <c r="BA33" s="221" t="str">
        <f aca="false">IFERROR(IF(OR(BA$2="",$B33=""),"",RANK(AN33,AN$3:AN$52,0)),"NR")</f>
        <v/>
      </c>
      <c r="BB33" s="211" t="str">
        <f aca="false">IFERROR(IF($B33="","",RANK(AO33,AO$3:AO$52,0)),"NR")</f>
        <v/>
      </c>
      <c r="BC33" s="222" t="str">
        <f aca="false">IF(OR($B33="",BC$2=""),"",SUMIFS(INDEX(Tbl_Marks,MATCH($B33,Tbl_Student_Names,0),),Entry!$A$4:$EP$4,BC$2,Entry!$A$5:$EP$5,BC$1) / SUMIFS(Entry!$C$6:$EP$6,Entry!$C$4:$EP$4,BC$2,Entry!$C$5:$EP$5,BC$1))</f>
        <v/>
      </c>
      <c r="BD33" s="222" t="str">
        <f aca="false">IF(OR($B33="",BD$2=""),"",SUMIFS(INDEX(Tbl_Marks,MATCH($B33,Tbl_Student_Names,0),),Entry!$A$4:$EP$4,BD$2,Entry!$A$5:$EP$5,BD$1) / SUMIFS(Entry!$C$6:$EP$6,Entry!$C$4:$EP$4,BD$2,Entry!$C$5:$EP$5,BD$1))</f>
        <v/>
      </c>
      <c r="BE33" s="222" t="str">
        <f aca="false">IF(OR($B33="",BE$2=""),"",SUMIFS(INDEX(Tbl_Marks,MATCH($B33,Tbl_Student_Names,0),),Entry!$A$4:$EP$4,BE$2,Entry!$A$5:$EP$5,BE$1) / SUMIFS(Entry!$C$6:$EP$6,Entry!$C$4:$EP$4,BE$2,Entry!$C$5:$EP$5,BE$1))</f>
        <v/>
      </c>
      <c r="BF33" s="222" t="str">
        <f aca="false">IF(OR($B33="",BF$2=""),"",SUMIFS(INDEX(Tbl_Marks,MATCH($B33,Tbl_Student_Names,0),),Entry!$A$4:$EP$4,BF$2,Entry!$A$5:$EP$5,BF$1) / SUMIFS(Entry!$C$6:$EP$6,Entry!$C$4:$EP$4,BF$2,Entry!$C$5:$EP$5,BF$1))</f>
        <v/>
      </c>
      <c r="BG33" s="222" t="str">
        <f aca="false">IF(OR($B33="",BG$2=""),"",SUMIFS(INDEX(Tbl_Marks,MATCH($B33,Tbl_Student_Names,0),),Entry!$A$4:$EP$4,BG$2,Entry!$A$5:$EP$5,BG$1) / SUMIFS(Entry!$C$6:$EP$6,Entry!$C$4:$EP$4,BG$2,Entry!$C$5:$EP$5,BG$1))</f>
        <v/>
      </c>
      <c r="BH33" s="222" t="str">
        <f aca="false">IF(OR($B33="",BH$2=""),"",SUMIFS(INDEX(Tbl_Marks,MATCH($B33,Tbl_Student_Names,0),),Entry!$A$4:$EP$4,BH$2,Entry!$A$5:$EP$5,BH$1) / SUMIFS(Entry!$C$6:$EP$6,Entry!$C$4:$EP$4,BH$2,Entry!$C$5:$EP$5,BH$1))</f>
        <v/>
      </c>
      <c r="BI33" s="222" t="str">
        <f aca="false">IF(OR($B33="",BI$2=""),"",SUMIFS(INDEX(Tbl_Marks,MATCH($B33,Tbl_Student_Names,0),),Entry!$A$4:$EP$4,BI$2,Entry!$A$5:$EP$5,BI$1) / SUMIFS(Entry!$C$6:$EP$6,Entry!$C$4:$EP$4,BI$2,Entry!$C$5:$EP$5,BI$1))</f>
        <v/>
      </c>
      <c r="BJ33" s="222" t="str">
        <f aca="false">IF(OR($B33="",BJ$2=""),"",SUMIFS(INDEX(Tbl_Marks,MATCH($B33,Tbl_Student_Names,0),),Entry!$A$4:$EP$4,BJ$2,Entry!$A$5:$EP$5,BJ$1) / SUMIFS(Entry!$C$6:$EP$6,Entry!$C$4:$EP$4,BJ$2,Entry!$C$5:$EP$5,BJ$1))</f>
        <v/>
      </c>
      <c r="BK33" s="222" t="str">
        <f aca="false">IF(OR($B33="",BK$2=""),"",SUMIFS(INDEX(Tbl_Marks,MATCH($B33,Tbl_Student_Names,0),),Entry!$A$4:$EP$4,BK$2,Entry!$A$5:$EP$5,BK$1) / SUMIFS(Entry!$C$6:$EP$6,Entry!$C$4:$EP$4,BK$2,Entry!$C$5:$EP$5,BK$1))</f>
        <v/>
      </c>
      <c r="BL33" s="222" t="str">
        <f aca="false">IF(OR($B33="",BL$2=""),"",SUMIFS(INDEX(Tbl_Marks,MATCH($B33,Tbl_Student_Names,0),),Entry!$A$4:$EP$4,BL$2,Entry!$A$5:$EP$5,BL$1) / SUMIFS(Entry!$C$6:$EP$6,Entry!$C$4:$EP$4,BL$2,Entry!$C$5:$EP$5,BL$1))</f>
        <v/>
      </c>
      <c r="BM33" s="222" t="str">
        <f aca="false">IF(OR($B33="",BM$2=""),"",SUMIFS(INDEX(Tbl_Marks,MATCH($B33,Tbl_Student_Names,0),),Entry!$A$4:$EP$4,BM$2,Entry!$A$5:$EP$5,BM$1) / SUMIFS(Entry!$C$6:$EP$6,Entry!$C$4:$EP$4,BM$2,Entry!$C$5:$EP$5,BM$1))</f>
        <v/>
      </c>
      <c r="BN33" s="222" t="str">
        <f aca="false">IF(OR($B33="",BN$2=""),"",SUMIFS(INDEX(Tbl_Marks,MATCH($B33,Tbl_Student_Names,0),),Entry!$A$4:$EP$4,BN$2,Entry!$A$5:$EP$5,BN$1) / SUMIFS(Entry!$C$6:$EP$6,Entry!$C$4:$EP$4,BN$2,Entry!$C$5:$EP$5,BN$1))</f>
        <v/>
      </c>
      <c r="BO33" s="222" t="str">
        <f aca="false">IF(OR($B33="",BO$2=""),"",SUMIFS(INDEX(Tbl_Marks,MATCH($B33,Tbl_Student_Names,0),),Entry!$A$4:$EP$4,BO$2,Entry!$A$5:$EP$5,BO$1) / SUMIFS(Entry!$C$6:$EP$6,Entry!$C$4:$EP$4,BO$2,Entry!$C$5:$EP$5,BO$1))</f>
        <v/>
      </c>
      <c r="BP33" s="222" t="str">
        <f aca="false">IF(OR($B33="",BP$2=""),"",SUMIFS(INDEX(Tbl_Marks,MATCH($B33,Tbl_Student_Names,0),),Entry!$A$4:$EP$4,BP$2,Entry!$A$5:$EP$5,BP$1) / SUMIFS(Entry!$C$6:$EP$6,Entry!$C$4:$EP$4,BP$2,Entry!$C$5:$EP$5,BP$1))</f>
        <v/>
      </c>
      <c r="BQ33" s="222" t="str">
        <f aca="false">IF(OR($B33="",BQ$2=""),"",SUMIFS(INDEX(Tbl_Marks,MATCH($B33,Tbl_Student_Names,0),),Entry!$A$4:$EP$4,BQ$2,Entry!$A$5:$EP$5,BQ$1) / SUMIFS(Entry!$C$6:$EP$6,Entry!$C$4:$EP$4,BQ$2,Entry!$C$5:$EP$5,BQ$1))</f>
        <v/>
      </c>
      <c r="BR33" s="222" t="str">
        <f aca="false">IF(OR($B33="",BR$2=""),"",SUMIFS(INDEX(Tbl_Marks,MATCH($B33,Tbl_Student_Names,0),),Entry!$A$4:$EP$4,BR$2,Entry!$A$5:$EP$5,BR$1) / SUMIFS(Entry!$C$6:$EP$6,Entry!$C$4:$EP$4,BR$2,Entry!$C$5:$EP$5,BR$1))</f>
        <v/>
      </c>
      <c r="BS33" s="222" t="str">
        <f aca="false">IF(OR($B33="",BS$2=""),"",SUMIFS(INDEX(Tbl_Marks,MATCH($B33,Tbl_Student_Names,0),),Entry!$A$4:$EP$4,BS$2,Entry!$A$5:$EP$5,BS$1) / SUMIFS(Entry!$C$6:$EP$6,Entry!$C$4:$EP$4,BS$2,Entry!$C$5:$EP$5,BS$1))</f>
        <v/>
      </c>
      <c r="BT33" s="222" t="str">
        <f aca="false">IF(OR($B33="",BT$2=""),"",SUMIFS(INDEX(Tbl_Marks,MATCH($B33,Tbl_Student_Names,0),),Entry!$A$4:$EP$4,BT$2,Entry!$A$5:$EP$5,BT$1) / SUMIFS(Entry!$C$6:$EP$6,Entry!$C$4:$EP$4,BT$2,Entry!$C$5:$EP$5,BT$1))</f>
        <v/>
      </c>
      <c r="BU33" s="222" t="str">
        <f aca="false">IF(OR($B33="",BU$2=""),"",SUMIFS(INDEX(Tbl_Marks,MATCH($B33,Tbl_Student_Names,0),),Entry!$A$4:$EP$4,BU$2,Entry!$A$5:$EP$5,BU$1) / SUMIFS(Entry!$C$6:$EP$6,Entry!$C$4:$EP$4,BU$2,Entry!$C$5:$EP$5,BU$1))</f>
        <v/>
      </c>
      <c r="BV33" s="222" t="str">
        <f aca="false">IF(OR($B33="",BV$2=""),"",SUMIFS(INDEX(Tbl_Marks,MATCH($B33,Tbl_Student_Names,0),),Entry!$A$4:$EP$4,BV$2,Entry!$A$5:$EP$5,BV$1) / SUMIFS(Entry!$C$6:$EP$6,Entry!$C$4:$EP$4,BV$2,Entry!$C$5:$EP$5,BV$1))</f>
        <v/>
      </c>
      <c r="BW33" s="222" t="str">
        <f aca="false">IF(OR($B33="",BW$2=""),"",SUMIFS(INDEX(Tbl_Marks,MATCH($B33,Tbl_Student_Names,0),),Entry!$A$4:$EP$4,BW$2,Entry!$A$5:$EP$5,BW$1) / SUMIFS(Entry!$C$6:$EP$6,Entry!$C$4:$EP$4,BW$2,Entry!$C$5:$EP$5,BW$1))</f>
        <v/>
      </c>
      <c r="BX33" s="222" t="str">
        <f aca="false">IF(OR($B33="",BX$2=""),"",SUMIFS(INDEX(Tbl_Marks,MATCH($B33,Tbl_Student_Names,0),),Entry!$A$4:$EP$4,BX$2,Entry!$A$5:$EP$5,BX$1) / SUMIFS(Entry!$C$6:$EP$6,Entry!$C$4:$EP$4,BX$2,Entry!$C$5:$EP$5,BX$1))</f>
        <v/>
      </c>
      <c r="BY33" s="222" t="str">
        <f aca="false">IF(OR($B33="",BY$2=""),"",SUMIFS(INDEX(Tbl_Marks,MATCH($B33,Tbl_Student_Names,0),),Entry!$A$4:$EP$4,BY$2,Entry!$A$5:$EP$5,BY$1) / SUMIFS(Entry!$C$6:$EP$6,Entry!$C$4:$EP$4,BY$2,Entry!$C$5:$EP$5,BY$1))</f>
        <v/>
      </c>
      <c r="BZ33" s="222" t="str">
        <f aca="false">IF(OR($B33="",BZ$2=""),"",SUMIFS(INDEX(Tbl_Marks,MATCH($B33,Tbl_Student_Names,0),),Entry!$A$4:$EP$4,BZ$2,Entry!$A$5:$EP$5,BZ$1) / SUMIFS(Entry!$C$6:$EP$6,Entry!$C$4:$EP$4,BZ$2,Entry!$C$5:$EP$5,BZ$1))</f>
        <v/>
      </c>
      <c r="CA33" s="222" t="str">
        <f aca="false">IF(OR($B33="",CA$2=""),"",SUMIFS(INDEX(Tbl_Marks,MATCH($B33,Tbl_Student_Names,0),),Entry!$A$4:$EP$4,CA$2,Entry!$A$5:$EP$5,CA$1) / SUMIFS(Entry!$C$6:$EP$6,Entry!$C$4:$EP$4,CA$2,Entry!$C$5:$EP$5,CA$1))</f>
        <v/>
      </c>
      <c r="CB33" s="222" t="str">
        <f aca="false">IF(OR($B33="",CB$2=""),"",SUMIFS(INDEX(Tbl_Marks,MATCH($B33,Tbl_Student_Names,0),),Entry!$A$4:$EP$4,CB$2,Entry!$A$5:$EP$5,CB$1) / SUMIFS(Entry!$C$6:$EP$6,Entry!$C$4:$EP$4,CB$2,Entry!$C$5:$EP$5,CB$1))</f>
        <v/>
      </c>
      <c r="CC33" s="222" t="str">
        <f aca="false">IF(OR($B33="",CC$2=""),"",SUMIFS(INDEX(Tbl_Marks,MATCH($B33,Tbl_Student_Names,0),),Entry!$A$4:$EP$4,CC$2,Entry!$A$5:$EP$5,CC$1) / SUMIFS(Entry!$C$6:$EP$6,Entry!$C$4:$EP$4,CC$2,Entry!$C$5:$EP$5,CC$1))</f>
        <v/>
      </c>
      <c r="CD33" s="222" t="str">
        <f aca="false">IF(OR($B33="",CD$2=""),"",SUMIFS(INDEX(Tbl_Marks,MATCH($B33,Tbl_Student_Names,0),),Entry!$A$4:$EP$4,CD$2,Entry!$A$5:$EP$5,CD$1) / SUMIFS(Entry!$C$6:$EP$6,Entry!$C$4:$EP$4,CD$2,Entry!$C$5:$EP$5,CD$1))</f>
        <v/>
      </c>
      <c r="CE33" s="222" t="str">
        <f aca="false">IF(OR($B33="",CE$2=""),"",SUMIFS(INDEX(Tbl_Marks,MATCH($B33,Tbl_Student_Names,0),),Entry!$A$4:$EP$4,CE$2,Entry!$A$5:$EP$5,CE$1) / SUMIFS(Entry!$C$6:$EP$6,Entry!$C$4:$EP$4,CE$2,Entry!$C$5:$EP$5,CE$1))</f>
        <v/>
      </c>
      <c r="CF33" s="222" t="str">
        <f aca="false">IF(OR($B33="",CF$2=""),"",SUMIFS(INDEX(Tbl_Marks,MATCH($B33,Tbl_Student_Names,0),),Entry!$A$4:$EP$4,CF$2,Entry!$A$5:$EP$5,CF$1) / SUMIFS(Entry!$C$6:$EP$6,Entry!$C$4:$EP$4,CF$2,Entry!$C$5:$EP$5,CF$1))</f>
        <v/>
      </c>
      <c r="CG33" s="222" t="str">
        <f aca="false">IF(OR($B33="",CG$2=""),"",SUMIFS(INDEX(Tbl_Marks,MATCH($B33,Tbl_Student_Names,0),),Entry!$A$4:$EP$4,CG$2,Entry!$A$5:$EP$5,CG$1) / SUMIFS(Entry!$C$6:$EP$6,Entry!$C$4:$EP$4,CG$2,Entry!$C$5:$EP$5,CG$1))</f>
        <v/>
      </c>
      <c r="CH33" s="222" t="str">
        <f aca="false">IF(OR($B33="",CH$2=""),"",SUMIFS(INDEX(Tbl_Marks,MATCH($B33,Tbl_Student_Names,0),),Entry!$A$4:$EP$4,CH$2,Entry!$A$5:$EP$5,CH$1) / SUMIFS(Entry!$C$6:$EP$6,Entry!$C$4:$EP$4,CH$2,Entry!$C$5:$EP$5,CH$1))</f>
        <v/>
      </c>
      <c r="CI33" s="222" t="str">
        <f aca="false">IF(OR($B33="",CI$2=""),"",SUMIFS(INDEX(Tbl_Marks,MATCH($B33,Tbl_Student_Names,0),),Entry!$A$4:$EP$4,CI$2,Entry!$A$5:$EP$5,CI$1) / SUMIFS(Entry!$C$6:$EP$6,Entry!$C$4:$EP$4,CI$2,Entry!$C$5:$EP$5,CI$1))</f>
        <v/>
      </c>
      <c r="CJ33" s="222" t="str">
        <f aca="false">IF(OR($B33="",CJ$2=""),"",SUMIFS(INDEX(Tbl_Marks,MATCH($B33,Tbl_Student_Names,0),),Entry!$A$4:$EP$4,CJ$2,Entry!$A$5:$EP$5,CJ$1) / SUMIFS(Entry!$C$6:$EP$6,Entry!$C$4:$EP$4,CJ$2,Entry!$C$5:$EP$5,CJ$1))</f>
        <v/>
      </c>
      <c r="CK33" s="222" t="str">
        <f aca="false">IF(OR($B33="",CK$2=""),"",SUMIFS(INDEX(Tbl_Marks,MATCH($B33,Tbl_Student_Names,0),),Entry!$A$4:$EP$4,CK$2,Entry!$A$5:$EP$5,CK$1) / SUMIFS(Entry!$C$6:$EP$6,Entry!$C$4:$EP$4,CK$2,Entry!$C$5:$EP$5,CK$1))</f>
        <v/>
      </c>
      <c r="CL33" s="222" t="str">
        <f aca="false">IF(OR($B33="",CL$2=""),"",SUMIFS(INDEX(Tbl_Marks,MATCH($B33,Tbl_Student_Names,0),),Entry!$A$4:$EP$4,CL$2,Entry!$A$5:$EP$5,CL$1) / SUMIFS(Entry!$C$6:$EP$6,Entry!$C$4:$EP$4,CL$2,Entry!$C$5:$EP$5,CL$1))</f>
        <v/>
      </c>
      <c r="CM33" s="222" t="str">
        <f aca="false">IF(OR($B33="",CM$2=""),"",SUMIFS(INDEX(Tbl_Marks,MATCH($B33,Tbl_Student_Names,0),),Entry!$A$4:$EP$4,CM$2,Entry!$A$5:$EP$5,CM$1) / SUMIFS(Entry!$C$6:$EP$6,Entry!$C$4:$EP$4,CM$2,Entry!$C$5:$EP$5,CM$1))</f>
        <v/>
      </c>
      <c r="CN33" s="222" t="str">
        <f aca="false">IF(OR($B33="",CN$2=""),"",SUMIFS(INDEX(Tbl_Marks,MATCH($B33,Tbl_Student_Names,0),),Entry!$A$4:$EP$4,CN$2,Entry!$A$5:$EP$5,CN$1) / SUMIFS(Entry!$C$6:$EP$6,Entry!$C$4:$EP$4,CN$2,Entry!$C$5:$EP$5,CN$1))</f>
        <v/>
      </c>
      <c r="CO33" s="222" t="str">
        <f aca="false">IF(OR($B33="",CO$2=""),"",SUMIFS(INDEX(Tbl_Marks,MATCH($B33,Tbl_Student_Names,0),),Entry!$A$4:$EP$4,CO$2,Entry!$A$5:$EP$5,CO$1) / SUMIFS(Entry!$C$6:$EP$6,Entry!$C$4:$EP$4,CO$2,Entry!$C$5:$EP$5,CO$1))</f>
        <v/>
      </c>
      <c r="CP33" s="222" t="str">
        <f aca="false">IF(OR($B33="",CP$2=""),"",SUMIFS(INDEX(Tbl_Marks,MATCH($B33,Tbl_Student_Names,0),),Entry!$A$4:$EP$4,CP$2,Entry!$A$5:$EP$5,CP$1) / SUMIFS(Entry!$C$6:$EP$6,Entry!$C$4:$EP$4,CP$2,Entry!$C$5:$EP$5,CP$1))</f>
        <v/>
      </c>
      <c r="CQ33" s="222" t="str">
        <f aca="false">IF(OR($B33="",CQ$2=""),"",SUMIFS(INDEX(Tbl_Marks,MATCH($B33,Tbl_Student_Names,0),),Entry!$A$4:$EP$4,CQ$2,Entry!$A$5:$EP$5,CQ$1) / SUMIFS(Entry!$C$6:$EP$6,Entry!$C$4:$EP$4,CQ$2,Entry!$C$5:$EP$5,CQ$1))</f>
        <v/>
      </c>
      <c r="CR33" s="222" t="str">
        <f aca="false">IF(OR($B33="",CR$2=""),"",SUMIFS(INDEX(Tbl_Marks,MATCH($B33,Tbl_Student_Names,0),),Entry!$A$4:$EP$4,CR$2,Entry!$A$5:$EP$5,CR$1) / SUMIFS(Entry!$C$6:$EP$6,Entry!$C$4:$EP$4,CR$2,Entry!$C$5:$EP$5,CR$1))</f>
        <v/>
      </c>
      <c r="CS33" s="222" t="str">
        <f aca="false">IF(OR($B33="",CS$2=""),"",SUMIFS(INDEX(Tbl_Marks,MATCH($B33,Tbl_Student_Names,0),),Entry!$A$4:$EP$4,CS$2,Entry!$A$5:$EP$5,CS$1) / SUMIFS(Entry!$C$6:$EP$6,Entry!$C$4:$EP$4,CS$2,Entry!$C$5:$EP$5,CS$1))</f>
        <v/>
      </c>
      <c r="CT33" s="222" t="str">
        <f aca="false">IF(OR($B33="",CT$2=""),"",SUMIFS(INDEX(Tbl_Marks,MATCH($B33,Tbl_Student_Names,0),),Entry!$A$4:$EP$4,CT$2,Entry!$A$5:$EP$5,CT$1) / SUMIFS(Entry!$C$6:$EP$6,Entry!$C$4:$EP$4,CT$2,Entry!$C$5:$EP$5,CT$1))</f>
        <v/>
      </c>
      <c r="CU33" s="222" t="str">
        <f aca="false">IF(OR($B33="",CU$2=""),"",SUMIFS(INDEX(Tbl_Marks,MATCH($B33,Tbl_Student_Names,0),),Entry!$A$4:$EP$4,CU$2,Entry!$A$5:$EP$5,CU$1) / SUMIFS(Entry!$C$6:$EP$6,Entry!$C$4:$EP$4,CU$2,Entry!$C$5:$EP$5,CU$1))</f>
        <v/>
      </c>
      <c r="CV33" s="222" t="str">
        <f aca="false">IF(OR($B33="",CV$2=""),"",SUMIFS(INDEX(Tbl_Marks,MATCH($B33,Tbl_Student_Names,0),),Entry!$A$4:$EP$4,CV$2,Entry!$A$5:$EP$5,CV$1) / SUMIFS(Entry!$C$6:$EP$6,Entry!$C$4:$EP$4,CV$2,Entry!$C$5:$EP$5,CV$1))</f>
        <v/>
      </c>
      <c r="CW33" s="222" t="str">
        <f aca="false">IF(OR($B33="",CW$2=""),"",SUMIFS(INDEX(Tbl_Marks,MATCH($B33,Tbl_Student_Names,0),),Entry!$A$4:$EP$4,CW$2,Entry!$A$5:$EP$5,CW$1) / SUMIFS(Entry!$C$6:$EP$6,Entry!$C$4:$EP$4,CW$2,Entry!$C$5:$EP$5,CW$1))</f>
        <v/>
      </c>
      <c r="CX33" s="222" t="str">
        <f aca="false">IF(OR($B33="",CX$2=""),"",SUMIFS(INDEX(Tbl_Marks,MATCH($B33,Tbl_Student_Names,0),),Entry!$A$4:$EP$4,CX$2,Entry!$A$5:$EP$5,CX$1) / SUMIFS(Entry!$C$6:$EP$6,Entry!$C$4:$EP$4,CX$2,Entry!$C$5:$EP$5,CX$1))</f>
        <v/>
      </c>
      <c r="CY33" s="222" t="str">
        <f aca="false">IF(OR($B33="",CY$2=""),"",SUMIFS(INDEX(Tbl_Marks,MATCH($B33,Tbl_Student_Names,0),),Entry!$A$4:$EP$4,CY$2,Entry!$A$5:$EP$5,CY$1) / SUMIFS(Entry!$C$6:$EP$6,Entry!$C$4:$EP$4,CY$2,Entry!$C$5:$EP$5,CY$1))</f>
        <v/>
      </c>
      <c r="CZ33" s="222" t="str">
        <f aca="false">IF(OR($B33="",CZ$2=""),"",SUMIFS(INDEX(Tbl_Marks,MATCH($B33,Tbl_Student_Names,0),),Entry!$A$4:$EP$4,CZ$2,Entry!$A$5:$EP$5,CZ$1) / SUMIFS(Entry!$C$6:$EP$6,Entry!$C$4:$EP$4,CZ$2,Entry!$C$5:$EP$5,CZ$1))</f>
        <v/>
      </c>
      <c r="DA33" s="222" t="str">
        <f aca="false">IF(OR($B33="",DA$2=""),"",SUMIFS(INDEX(Tbl_Marks,MATCH($B33,Tbl_Student_Names,0),),Entry!$A$4:$EP$4,DA$2,Entry!$A$5:$EP$5,DA$1) / SUMIFS(Entry!$C$6:$EP$6,Entry!$C$4:$EP$4,DA$2,Entry!$C$5:$EP$5,DA$1))</f>
        <v/>
      </c>
      <c r="DB33" s="222" t="str">
        <f aca="false">IF(OR($B33="",DB$2=""),"",SUMIFS(INDEX(Tbl_Marks,MATCH($B33,Tbl_Student_Names,0),),Entry!$A$4:$EP$4,DB$2,Entry!$A$5:$EP$5,DB$1) / SUMIFS(Entry!$C$6:$EP$6,Entry!$C$4:$EP$4,DB$2,Entry!$C$5:$EP$5,DB$1))</f>
        <v/>
      </c>
      <c r="DC33" s="222" t="str">
        <f aca="false">IF(OR($B33="",DC$2=""),"",SUMIFS(INDEX(Tbl_Marks,MATCH($B33,Tbl_Student_Names,0),),Entry!$A$4:$EP$4,DC$2,Entry!$A$5:$EP$5,DC$1) / SUMIFS(Entry!$C$6:$EP$6,Entry!$C$4:$EP$4,DC$2,Entry!$C$5:$EP$5,DC$1))</f>
        <v/>
      </c>
      <c r="DD33" s="222" t="str">
        <f aca="false">IF(OR($B33="",DD$2=""),"",SUMIFS(INDEX(Tbl_Marks,MATCH($B33,Tbl_Student_Names,0),),Entry!$A$4:$EP$4,DD$2,Entry!$A$5:$EP$5,DD$1) / SUMIFS(Entry!$C$6:$EP$6,Entry!$C$4:$EP$4,DD$2,Entry!$C$5:$EP$5,DD$1))</f>
        <v/>
      </c>
      <c r="DE33" s="222" t="str">
        <f aca="false">IF(OR($B33="",DE$2=""),"",SUMIFS(INDEX(Tbl_Marks,MATCH($B33,Tbl_Student_Names,0),),Entry!$A$4:$EP$4,DE$2,Entry!$A$5:$EP$5,DE$1) / SUMIFS(Entry!$C$6:$EP$6,Entry!$C$4:$EP$4,DE$2,Entry!$C$5:$EP$5,DE$1))</f>
        <v/>
      </c>
      <c r="DF33" s="222" t="str">
        <f aca="false">IF(OR($B33="",DF$2=""),"",SUMIFS(INDEX(Tbl_Marks,MATCH($B33,Tbl_Student_Names,0),),Entry!$A$4:$EP$4,DF$2,Entry!$A$5:$EP$5,DF$1) / SUMIFS(Entry!$C$6:$EP$6,Entry!$C$4:$EP$4,DF$2,Entry!$C$5:$EP$5,DF$1))</f>
        <v/>
      </c>
      <c r="DG33" s="222" t="str">
        <f aca="false">IF(OR($B33="",DG$2=""),"",SUMIFS(INDEX(Tbl_Marks,MATCH($B33,Tbl_Student_Names,0),),Entry!$A$4:$EP$4,DG$2,Entry!$A$5:$EP$5,DG$1) / SUMIFS(Entry!$C$6:$EP$6,Entry!$C$4:$EP$4,DG$2,Entry!$C$5:$EP$5,DG$1))</f>
        <v/>
      </c>
      <c r="DH33" s="222" t="str">
        <f aca="false">IF(OR($B33="",DH$2=""),"",SUMIFS(INDEX(Tbl_Marks,MATCH($B33,Tbl_Student_Names,0),),Entry!$A$4:$EP$4,DH$2,Entry!$A$5:$EP$5,DH$1) / SUMIFS(Entry!$C$6:$EP$6,Entry!$C$4:$EP$4,DH$2,Entry!$C$5:$EP$5,DH$1))</f>
        <v/>
      </c>
      <c r="DI33" s="222" t="str">
        <f aca="false">IF(OR($B33="",DI$2=""),"",SUMIFS(INDEX(Tbl_Marks,MATCH($B33,Tbl_Student_Names,0),),Entry!$A$4:$EP$4,DI$2,Entry!$A$5:$EP$5,DI$1) / SUMIFS(Entry!$C$6:$EP$6,Entry!$C$4:$EP$4,DI$2,Entry!$C$5:$EP$5,DI$1))</f>
        <v/>
      </c>
      <c r="DJ33" s="222" t="str">
        <f aca="false">IF(OR($B33="",DJ$2=""),"",SUMIFS(INDEX(Tbl_Marks,MATCH($B33,Tbl_Student_Names,0),),Entry!$A$4:$EP$4,DJ$2,Entry!$A$5:$EP$5,DJ$1) / SUMIFS(Entry!$C$6:$EP$6,Entry!$C$4:$EP$4,DJ$2,Entry!$C$5:$EP$5,DJ$1))</f>
        <v/>
      </c>
      <c r="DK33" s="222" t="str">
        <f aca="false">IF(OR($B33="",DK$2=""),"",SUMIFS(INDEX(Tbl_Marks,MATCH($B33,Tbl_Student_Names,0),),Entry!$A$4:$EP$4,DK$2,Entry!$A$5:$EP$5,DK$1) / SUMIFS(Entry!$C$6:$EP$6,Entry!$C$4:$EP$4,DK$2,Entry!$C$5:$EP$5,DK$1))</f>
        <v/>
      </c>
      <c r="DL33" s="222" t="str">
        <f aca="false">IF(OR($B33="",DL$2=""),"",SUMIFS(INDEX(Tbl_Marks,MATCH($B33,Tbl_Student_Names,0),),Entry!$A$4:$EP$4,DL$2,Entry!$A$5:$EP$5,DL$1) / SUMIFS(Entry!$C$6:$EP$6,Entry!$C$4:$EP$4,DL$2,Entry!$C$5:$EP$5,DL$1))</f>
        <v/>
      </c>
      <c r="DM33" s="222" t="str">
        <f aca="false">IF(OR($B33="",DM$2=""),"",SUMIFS(INDEX(Tbl_Marks,MATCH($B33,Tbl_Student_Names,0),),Entry!$A$4:$EP$4,DM$2,Entry!$A$5:$EP$5,DM$1) / SUMIFS(Entry!$C$6:$EP$6,Entry!$C$4:$EP$4,DM$2,Entry!$C$5:$EP$5,DM$1))</f>
        <v/>
      </c>
      <c r="DN33" s="222" t="str">
        <f aca="false">IF(OR($B33="",DN$2=""),"",SUMIFS(INDEX(Tbl_Marks,MATCH($B33,Tbl_Student_Names,0),),Entry!$A$4:$EP$4,DN$2,Entry!$A$5:$EP$5,DN$1) / SUMIFS(Entry!$C$6:$EP$6,Entry!$C$4:$EP$4,DN$2,Entry!$C$5:$EP$5,DN$1))</f>
        <v/>
      </c>
      <c r="DO33" s="222" t="str">
        <f aca="false">IF(OR($B33="",DO$2=""),"",SUMIFS(INDEX(Tbl_Marks,MATCH($B33,Tbl_Student_Names,0),),Entry!$A$4:$EP$4,DO$2,Entry!$A$5:$EP$5,DO$1) / SUMIFS(Entry!$C$6:$EP$6,Entry!$C$4:$EP$4,DO$2,Entry!$C$5:$EP$5,DO$1))</f>
        <v/>
      </c>
      <c r="DP33" s="222" t="str">
        <f aca="false">IF(OR($B33="",DP$2=""),"",SUMIFS(INDEX(Tbl_Marks,MATCH($B33,Tbl_Student_Names,0),),Entry!$A$4:$EP$4,DP$2,Entry!$A$5:$EP$5,DP$1) / SUMIFS(Entry!$C$6:$EP$6,Entry!$C$4:$EP$4,DP$2,Entry!$C$5:$EP$5,DP$1))</f>
        <v/>
      </c>
      <c r="DQ33" s="222" t="str">
        <f aca="false">IF(OR($B33="",DQ$2=""),"",SUMIFS(INDEX(Tbl_Marks,MATCH($B33,Tbl_Student_Names,0),),Entry!$A$4:$EP$4,DQ$2,Entry!$A$5:$EP$5,DQ$1) / SUMIFS(Entry!$C$6:$EP$6,Entry!$C$4:$EP$4,DQ$2,Entry!$C$5:$EP$5,DQ$1))</f>
        <v/>
      </c>
      <c r="DR33" s="222" t="str">
        <f aca="false">IF(OR($B33="",DR$2=""),"",SUMIFS(INDEX(Tbl_Marks,MATCH($B33,Tbl_Student_Names,0),),Entry!$A$4:$EP$4,DR$2,Entry!$A$5:$EP$5,DR$1) / SUMIFS(Entry!$C$6:$EP$6,Entry!$C$4:$EP$4,DR$2,Entry!$C$5:$EP$5,DR$1))</f>
        <v/>
      </c>
      <c r="DS33" s="222" t="str">
        <f aca="false">IF(OR($B33="",DS$2=""),"",SUMIFS(INDEX(Tbl_Marks,MATCH($B33,Tbl_Student_Names,0),),Entry!$A$4:$EP$4,DS$2,Entry!$A$5:$EP$5,DS$1) / SUMIFS(Entry!$C$6:$EP$6,Entry!$C$4:$EP$4,DS$2,Entry!$C$5:$EP$5,DS$1))</f>
        <v/>
      </c>
      <c r="DT33" s="222" t="str">
        <f aca="false">IF(OR($B33="",DT$2=""),"",SUMIFS(INDEX(Tbl_Marks,MATCH($B33,Tbl_Student_Names,0),),Entry!$A$4:$EP$4,DT$2,Entry!$A$5:$EP$5,DT$1) / SUMIFS(Entry!$C$6:$EP$6,Entry!$C$4:$EP$4,DT$2,Entry!$C$5:$EP$5,DT$1))</f>
        <v/>
      </c>
      <c r="DU33" s="222" t="str">
        <f aca="false">IF(OR($B33="",DU$2=""),"",SUMIFS(INDEX(Tbl_Marks,MATCH($B33,Tbl_Student_Names,0),),Entry!$A$4:$EP$4,DU$2,Entry!$A$5:$EP$5,DU$1) / SUMIFS(Entry!$C$6:$EP$6,Entry!$C$4:$EP$4,DU$2,Entry!$C$5:$EP$5,DU$1))</f>
        <v/>
      </c>
      <c r="DV33" s="222" t="str">
        <f aca="false">IF(OR($B33="",DV$2=""),"",SUMIFS(INDEX(Tbl_Marks,MATCH($B33,Tbl_Student_Names,0),),Entry!$A$4:$EP$4,DV$2,Entry!$A$5:$EP$5,DV$1) / SUMIFS(Entry!$C$6:$EP$6,Entry!$C$4:$EP$4,DV$2,Entry!$C$5:$EP$5,DV$1))</f>
        <v/>
      </c>
      <c r="DW33" s="222" t="str">
        <f aca="false">IF(OR($B33="",DW$2=""),"",SUMIFS(INDEX(Tbl_Marks,MATCH($B33,Tbl_Student_Names,0),),Entry!$A$4:$EP$4,DW$2,Entry!$A$5:$EP$5,DW$1) / SUMIFS(Entry!$C$6:$EP$6,Entry!$C$4:$EP$4,DW$2,Entry!$C$5:$EP$5,DW$1))</f>
        <v/>
      </c>
      <c r="DX33" s="222" t="str">
        <f aca="false">IF(OR($B33="",DX$2=""),"",SUMIFS(INDEX(Tbl_Marks,MATCH($B33,Tbl_Student_Names,0),),Entry!$A$4:$EP$4,DX$2,Entry!$A$5:$EP$5,DX$1) / SUMIFS(Entry!$C$6:$EP$6,Entry!$C$4:$EP$4,DX$2,Entry!$C$5:$EP$5,DX$1))</f>
        <v/>
      </c>
      <c r="DY33" s="222" t="str">
        <f aca="false">IF(OR($B33="",DY$2=""),"",SUMIFS(INDEX(Tbl_Marks,MATCH($B33,Tbl_Student_Names,0),),Entry!$A$4:$EP$4,DY$2,Entry!$A$5:$EP$5,DY$1) / SUMIFS(Entry!$C$6:$EP$6,Entry!$C$4:$EP$4,DY$2,Entry!$C$5:$EP$5,DY$1))</f>
        <v/>
      </c>
      <c r="DZ33" s="222" t="str">
        <f aca="false">IF(OR($B33="",DZ$2=""),"",SUMIFS(INDEX(Tbl_Marks,MATCH($B33,Tbl_Student_Names,0),),Entry!$A$4:$EP$4,DZ$2,Entry!$A$5:$EP$5,DZ$1) / SUMIFS(Entry!$C$6:$EP$6,Entry!$C$4:$EP$4,DZ$2,Entry!$C$5:$EP$5,DZ$1))</f>
        <v/>
      </c>
      <c r="EA33" s="222" t="str">
        <f aca="false">IF(OR($B33="",EA$2=""),"",SUMIFS(INDEX(Tbl_Marks,MATCH($B33,Tbl_Student_Names,0),),Entry!$A$4:$EP$4,EA$2,Entry!$A$5:$EP$5,EA$1) / SUMIFS(Entry!$C$6:$EP$6,Entry!$C$4:$EP$4,EA$2,Entry!$C$5:$EP$5,EA$1))</f>
        <v/>
      </c>
      <c r="EB33" s="222" t="str">
        <f aca="false">IF(OR($B33="",EB$2=""),"",SUMIFS(INDEX(Tbl_Marks,MATCH($B33,Tbl_Student_Names,0),),Entry!$A$4:$EP$4,EB$2,Entry!$A$5:$EP$5,EB$1) / SUMIFS(Entry!$C$6:$EP$6,Entry!$C$4:$EP$4,EB$2,Entry!$C$5:$EP$5,EB$1))</f>
        <v/>
      </c>
      <c r="EC33" s="222" t="str">
        <f aca="false">IF(OR($B33="",EC$2=""),"",SUMIFS(INDEX(Tbl_Marks,MATCH($B33,Tbl_Student_Names,0),),Entry!$A$4:$EP$4,EC$2,Entry!$A$5:$EP$5,EC$1) / SUMIFS(Entry!$C$6:$EP$6,Entry!$C$4:$EP$4,EC$2,Entry!$C$5:$EP$5,EC$1))</f>
        <v/>
      </c>
      <c r="ED33" s="222" t="str">
        <f aca="false">IF(OR($B33="",ED$2=""),"",SUMIFS(INDEX(Tbl_Marks,MATCH($B33,Tbl_Student_Names,0),),Entry!$A$4:$EP$4,ED$2,Entry!$A$5:$EP$5,ED$1) / SUMIFS(Entry!$C$6:$EP$6,Entry!$C$4:$EP$4,ED$2,Entry!$C$5:$EP$5,ED$1))</f>
        <v/>
      </c>
      <c r="EE33" s="222" t="str">
        <f aca="false">IF(OR($B33="",EE$2=""),"",SUMIFS(INDEX(Tbl_Marks,MATCH($B33,Tbl_Student_Names,0),),Entry!$A$4:$EP$4,EE$2,Entry!$A$5:$EP$5,EE$1) / SUMIFS(Entry!$C$6:$EP$6,Entry!$C$4:$EP$4,EE$2,Entry!$C$5:$EP$5,EE$1))</f>
        <v/>
      </c>
      <c r="EF33" s="222" t="str">
        <f aca="false">IF(OR($B33="",EF$2=""),"",SUMIFS(INDEX(Tbl_Marks,MATCH($B33,Tbl_Student_Names,0),),Entry!$A$4:$EP$4,EF$2,Entry!$A$5:$EP$5,EF$1) / SUMIFS(Entry!$C$6:$EP$6,Entry!$C$4:$EP$4,EF$2,Entry!$C$5:$EP$5,EF$1))</f>
        <v/>
      </c>
      <c r="EG33" s="222" t="str">
        <f aca="false">IF(OR($B33="",EG$2=""),"",SUMIFS(INDEX(Tbl_Marks,MATCH($B33,Tbl_Student_Names,0),),Entry!$A$4:$EP$4,EG$2,Entry!$A$5:$EP$5,EG$1) / SUMIFS(Entry!$C$6:$EP$6,Entry!$C$4:$EP$4,EG$2,Entry!$C$5:$EP$5,EG$1))</f>
        <v/>
      </c>
      <c r="EH33" s="222" t="str">
        <f aca="false">IF(OR($B33="",EH$2=""),"",SUMIFS(INDEX(Tbl_Marks,MATCH($B33,Tbl_Student_Names,0),),Entry!$A$4:$EP$4,EH$2,Entry!$A$5:$EP$5,EH$1) / SUMIFS(Entry!$C$6:$EP$6,Entry!$C$4:$EP$4,EH$2,Entry!$C$5:$EP$5,EH$1))</f>
        <v/>
      </c>
      <c r="EI33" s="222" t="str">
        <f aca="false">IF(OR($B33="",EI$2=""),"",SUMIFS(INDEX(Tbl_Marks,MATCH($B33,Tbl_Student_Names,0),),Entry!$A$4:$EP$4,EI$2,Entry!$A$5:$EP$5,EI$1) / SUMIFS(Entry!$C$6:$EP$6,Entry!$C$4:$EP$4,EI$2,Entry!$C$5:$EP$5,EI$1))</f>
        <v/>
      </c>
      <c r="EJ33" s="222" t="str">
        <f aca="false">IF(OR($B33="",EJ$2=""),"",SUMIFS(INDEX(Tbl_Marks,MATCH($B33,Tbl_Student_Names,0),),Entry!$A$4:$EP$4,EJ$2,Entry!$A$5:$EP$5,EJ$1) / SUMIFS(Entry!$C$6:$EP$6,Entry!$C$4:$EP$4,EJ$2,Entry!$C$5:$EP$5,EJ$1))</f>
        <v/>
      </c>
      <c r="EK33" s="222" t="str">
        <f aca="false">IF(OR($B33="",EK$2=""),"",SUMIFS(INDEX(Tbl_Marks,MATCH($B33,Tbl_Student_Names,0),),Entry!$A$4:$EP$4,EK$2,Entry!$A$5:$EP$5,EK$1) / SUMIFS(Entry!$C$6:$EP$6,Entry!$C$4:$EP$4,EK$2,Entry!$C$5:$EP$5,EK$1))</f>
        <v/>
      </c>
      <c r="EL33" s="222" t="str">
        <f aca="false">IF(OR($B33="",EL$2=""),"",SUMIFS(INDEX(Tbl_Marks,MATCH($B33,Tbl_Student_Names,0),),Entry!$A$4:$EP$4,EL$2,Entry!$A$5:$EP$5,EL$1) / SUMIFS(Entry!$C$6:$EP$6,Entry!$C$4:$EP$4,EL$2,Entry!$C$5:$EP$5,EL$1))</f>
        <v/>
      </c>
      <c r="EM33" s="222" t="str">
        <f aca="false">IF(OR($B33="",EM$2=""),"",SUMIFS(INDEX(Tbl_Marks,MATCH($B33,Tbl_Student_Names,0),),Entry!$A$4:$EP$4,EM$2,Entry!$A$5:$EP$5,EM$1) / SUMIFS(Entry!$C$6:$EP$6,Entry!$C$4:$EP$4,EM$2,Entry!$C$5:$EP$5,EM$1))</f>
        <v/>
      </c>
      <c r="EN33" s="222" t="str">
        <f aca="false">IF(OR($B33="",EN$2=""),"",SUMIFS(INDEX(Tbl_Marks,MATCH($B33,Tbl_Student_Names,0),),Entry!$A$4:$EP$4,EN$2,Entry!$A$5:$EP$5,EN$1) / SUMIFS(Entry!$C$6:$EP$6,Entry!$C$4:$EP$4,EN$2,Entry!$C$5:$EP$5,EN$1))</f>
        <v/>
      </c>
      <c r="EO33" s="222" t="str">
        <f aca="false">IF(OR($B33="",EO$2=""),"",SUMIFS(INDEX(Tbl_Marks,MATCH($B33,Tbl_Student_Names,0),),Entry!$A$4:$EP$4,EO$2,Entry!$A$5:$EP$5,EO$1) / SUMIFS(Entry!$C$6:$EP$6,Entry!$C$4:$EP$4,EO$2,Entry!$C$5:$EP$5,EO$1))</f>
        <v/>
      </c>
      <c r="EP33" s="222" t="str">
        <f aca="false">IF(OR($B33="",EP$2=""),"",SUMIFS(INDEX(Tbl_Marks,MATCH($B33,Tbl_Student_Names,0),),Entry!$A$4:$EP$4,EP$2,Entry!$A$5:$EP$5,EP$1) / SUMIFS(Entry!$C$6:$EP$6,Entry!$C$4:$EP$4,EP$2,Entry!$C$5:$EP$5,EP$1))</f>
        <v/>
      </c>
      <c r="EQ33" s="222" t="str">
        <f aca="false">IF(OR($B33="",EQ$2=""),"",SUMIFS(INDEX(Tbl_Marks,MATCH($B33,Tbl_Student_Names,0),),Entry!$A$4:$EP$4,EQ$2,Entry!$A$5:$EP$5,EQ$1) / SUMIFS(Entry!$C$6:$EP$6,Entry!$C$4:$EP$4,EQ$2,Entry!$C$5:$EP$5,EQ$1))</f>
        <v/>
      </c>
      <c r="ER33" s="222" t="str">
        <f aca="false">IF(OR($B33="",ER$2=""),"",SUMIFS(INDEX(Tbl_Marks,MATCH($B33,Tbl_Student_Names,0),),Entry!$A$4:$EP$4,ER$2,Entry!$A$5:$EP$5,ER$1) / SUMIFS(Entry!$C$6:$EP$6,Entry!$C$4:$EP$4,ER$2,Entry!$C$5:$EP$5,ER$1))</f>
        <v/>
      </c>
      <c r="ES33" s="222" t="str">
        <f aca="false">IF(OR($B33="",ES$2=""),"",SUMIFS(INDEX(Tbl_Marks,MATCH($B33,Tbl_Student_Names,0),),Entry!$A$4:$EP$4,ES$2,Entry!$A$5:$EP$5,ES$1) / SUMIFS(Entry!$C$6:$EP$6,Entry!$C$4:$EP$4,ES$2,Entry!$C$5:$EP$5,ES$1))</f>
        <v/>
      </c>
      <c r="ET33" s="222" t="str">
        <f aca="false">IF(OR($B33="",ET$2=""),"",SUMIFS(INDEX(Tbl_Marks,MATCH($B33,Tbl_Student_Names,0),),Entry!$A$4:$EP$4,ET$2,Entry!$A$5:$EP$5,ET$1) / SUMIFS(Entry!$C$6:$EP$6,Entry!$C$4:$EP$4,ET$2,Entry!$C$5:$EP$5,ET$1))</f>
        <v/>
      </c>
      <c r="EU33" s="222" t="str">
        <f aca="false">IF(OR($B33="",EU$2=""),"",SUMIFS(INDEX(Tbl_Marks,MATCH($B33,Tbl_Student_Names,0),),Entry!$A$4:$EP$4,EU$2,Entry!$A$5:$EP$5,EU$1) / SUMIFS(Entry!$C$6:$EP$6,Entry!$C$4:$EP$4,EU$2,Entry!$C$5:$EP$5,EU$1))</f>
        <v/>
      </c>
      <c r="EV33" s="222" t="str">
        <f aca="false">IF(OR($B33="",EV$2=""),"",SUMIFS(INDEX(Tbl_Marks,MATCH($B33,Tbl_Student_Names,0),),Entry!$A$4:$EP$4,EV$2,Entry!$A$5:$EP$5,EV$1) / SUMIFS(Entry!$C$6:$EP$6,Entry!$C$4:$EP$4,EV$2,Entry!$C$5:$EP$5,EV$1))</f>
        <v/>
      </c>
      <c r="EW33" s="222" t="str">
        <f aca="false">IF(OR($B33="",EW$2=""),"",SUMIFS(INDEX(Tbl_Marks,MATCH($B33,Tbl_Student_Names,0),),Entry!$A$4:$EP$4,EW$2,Entry!$A$5:$EP$5,EW$1) / SUMIFS(Entry!$C$6:$EP$6,Entry!$C$4:$EP$4,EW$2,Entry!$C$5:$EP$5,EW$1))</f>
        <v/>
      </c>
      <c r="EX33" s="222" t="str">
        <f aca="false">IF(OR($B33="",EX$2=""),"",SUMIFS(INDEX(Tbl_Marks,MATCH($B33,Tbl_Student_Names,0),),Entry!$A$4:$EP$4,EX$2,Entry!$A$5:$EP$5,EX$1) / SUMIFS(Entry!$C$6:$EP$6,Entry!$C$4:$EP$4,EX$2,Entry!$C$5:$EP$5,EX$1))</f>
        <v/>
      </c>
      <c r="EY33" s="222" t="str">
        <f aca="false">IF(OR($B33="",EY$2=""),"",SUMIFS(INDEX(Tbl_Marks,MATCH($B33,Tbl_Student_Names,0),),Entry!$A$4:$EP$4,EY$2,Entry!$A$5:$EP$5,EY$1) / SUMIFS(Entry!$C$6:$EP$6,Entry!$C$4:$EP$4,EY$2,Entry!$C$5:$EP$5,EY$1))</f>
        <v/>
      </c>
      <c r="EZ33" s="222" t="str">
        <f aca="false">IF(OR($B33="",EZ$2=""),"",SUMIFS(INDEX(Tbl_Marks,MATCH($B33,Tbl_Student_Names,0),),Entry!$A$4:$EP$4,EZ$2,Entry!$A$5:$EP$5,EZ$1) / SUMIFS(Entry!$C$6:$EP$6,Entry!$C$4:$EP$4,EZ$2,Entry!$C$5:$EP$5,EZ$1))</f>
        <v/>
      </c>
      <c r="FA33" s="222" t="str">
        <f aca="false">IF(OR($B33="",FA$2=""),"",SUMIFS(INDEX(Tbl_Marks,MATCH($B33,Tbl_Student_Names,0),),Entry!$A$4:$EP$4,FA$2,Entry!$A$5:$EP$5,FA$1) / SUMIFS(Entry!$C$6:$EP$6,Entry!$C$4:$EP$4,FA$2,Entry!$C$5:$EP$5,FA$1))</f>
        <v/>
      </c>
      <c r="FB33" s="222" t="str">
        <f aca="false">IF(OR($B33="",FB$2=""),"",SUMIFS(INDEX(Tbl_Marks,MATCH($B33,Tbl_Student_Names,0),),Entry!$A$4:$EP$4,FB$2,Entry!$A$5:$EP$5,FB$1) / SUMIFS(Entry!$C$6:$EP$6,Entry!$C$4:$EP$4,FB$2,Entry!$C$5:$EP$5,FB$1))</f>
        <v/>
      </c>
      <c r="FC33" s="222" t="str">
        <f aca="false">IF(OR($B33="",FC$2=""),"",SUMIFS(INDEX(Tbl_Marks,MATCH($B33,Tbl_Student_Names,0),),Entry!$A$4:$EP$4,FC$2,Entry!$A$5:$EP$5,FC$1) / SUMIFS(Entry!$C$6:$EP$6,Entry!$C$4:$EP$4,FC$2,Entry!$C$5:$EP$5,FC$1))</f>
        <v/>
      </c>
      <c r="FD33" s="222" t="str">
        <f aca="false">IF(OR($B33="",FD$2=""),"",SUMIFS(INDEX(Tbl_Marks,MATCH($B33,Tbl_Student_Names,0),),Entry!$A$4:$EP$4,FD$2,Entry!$A$5:$EP$5,FD$1) / SUMIFS(Entry!$C$6:$EP$6,Entry!$C$4:$EP$4,FD$2,Entry!$C$5:$EP$5,FD$1))</f>
        <v/>
      </c>
      <c r="FE33" s="222" t="str">
        <f aca="false">IF(OR($B33="",FE$2=""),"",SUMIFS(INDEX(Tbl_Marks,MATCH($B33,Tbl_Student_Names,0),),Entry!$A$4:$EP$4,FE$2,Entry!$A$5:$EP$5,FE$1) / SUMIFS(Entry!$C$6:$EP$6,Entry!$C$4:$EP$4,FE$2,Entry!$C$5:$EP$5,FE$1))</f>
        <v/>
      </c>
      <c r="FF33" s="222" t="str">
        <f aca="false">IF(OR($B33="",FF$2=""),"",SUMIFS(INDEX(Tbl_Marks,MATCH($B33,Tbl_Student_Names,0),),Entry!$A$4:$EP$4,FF$2,Entry!$A$5:$EP$5,FF$1) / SUMIFS(Entry!$C$6:$EP$6,Entry!$C$4:$EP$4,FF$2,Entry!$C$5:$EP$5,FF$1))</f>
        <v/>
      </c>
      <c r="FG33" s="222" t="str">
        <f aca="false">IF(OR($B33="",FG$2=""),"",SUMIFS(INDEX(Tbl_Marks,MATCH($B33,Tbl_Student_Names,0),),Entry!$A$4:$EP$4,FG$2,Entry!$A$5:$EP$5,FG$1) / SUMIFS(Entry!$C$6:$EP$6,Entry!$C$4:$EP$4,FG$2,Entry!$C$5:$EP$5,FG$1))</f>
        <v/>
      </c>
      <c r="FH33" s="222" t="str">
        <f aca="false">IF(OR($B33="",FH$2=""),"",SUMIFS(INDEX(Tbl_Marks,MATCH($B33,Tbl_Student_Names,0),),Entry!$A$4:$EP$4,FH$2,Entry!$A$5:$EP$5,FH$1) / SUMIFS(Entry!$C$6:$EP$6,Entry!$C$4:$EP$4,FH$2,Entry!$C$5:$EP$5,FH$1))</f>
        <v/>
      </c>
      <c r="FI33" s="222" t="str">
        <f aca="false">IF(OR($B33="",FI$2=""),"",SUMIFS(INDEX(Tbl_Marks,MATCH($B33,Tbl_Student_Names,0),),Entry!$A$4:$EP$4,FI$2,Entry!$A$5:$EP$5,FI$1) / SUMIFS(Entry!$C$6:$EP$6,Entry!$C$4:$EP$4,FI$2,Entry!$C$5:$EP$5,FI$1))</f>
        <v/>
      </c>
      <c r="FJ33" s="222" t="str">
        <f aca="false">IF(OR($B33="",FJ$2=""),"",SUMIFS(INDEX(Tbl_Marks,MATCH($B33,Tbl_Student_Names,0),),Entry!$A$4:$EP$4,FJ$2,Entry!$A$5:$EP$5,FJ$1) / SUMIFS(Entry!$C$6:$EP$6,Entry!$C$4:$EP$4,FJ$2,Entry!$C$5:$EP$5,FJ$1))</f>
        <v/>
      </c>
      <c r="FK33" s="222" t="str">
        <f aca="false">IF(OR($B33="",FK$2=""),"",SUMIFS(INDEX(Tbl_Marks,MATCH($B33,Tbl_Student_Names,0),),Entry!$A$4:$EP$4,FK$2,Entry!$A$5:$EP$5,FK$1) / SUMIFS(Entry!$C$6:$EP$6,Entry!$C$4:$EP$4,FK$2,Entry!$C$5:$EP$5,FK$1))</f>
        <v/>
      </c>
      <c r="FL33" s="222" t="str">
        <f aca="false">IF(OR($B33="",FL$2=""),"",SUMIFS(INDEX(Tbl_Marks,MATCH($B33,Tbl_Student_Names,0),),Entry!$A$4:$EP$4,FL$2,Entry!$A$5:$EP$5,FL$1) / SUMIFS(Entry!$C$6:$EP$6,Entry!$C$4:$EP$4,FL$2,Entry!$C$5:$EP$5,FL$1))</f>
        <v/>
      </c>
      <c r="FM33" s="222" t="str">
        <f aca="false">IF(OR($B33="",FM$2=""),"",SUMIFS(INDEX(Tbl_Marks,MATCH($B33,Tbl_Student_Names,0),),Entry!$A$4:$EP$4,FM$2,Entry!$A$5:$EP$5,FM$1) / SUMIFS(Entry!$C$6:$EP$6,Entry!$C$4:$EP$4,FM$2,Entry!$C$5:$EP$5,FM$1))</f>
        <v/>
      </c>
      <c r="FN33" s="222" t="str">
        <f aca="false">IF(OR($B33="",FN$2=""),"",SUMIFS(INDEX(Tbl_Marks,MATCH($B33,Tbl_Student_Names,0),),Entry!$A$4:$EP$4,FN$2,Entry!$A$5:$EP$5,FN$1) / SUMIFS(Entry!$C$6:$EP$6,Entry!$C$4:$EP$4,FN$2,Entry!$C$5:$EP$5,FN$1))</f>
        <v/>
      </c>
      <c r="FO33" s="222" t="str">
        <f aca="false">IF(OR($B33="",FO$2=""),"",SUMIFS(INDEX(Tbl_Marks,MATCH($B33,Tbl_Student_Names,0),),Entry!$A$4:$EP$4,FO$2,Entry!$A$5:$EP$5,FO$1) / SUMIFS(Entry!$C$6:$EP$6,Entry!$C$4:$EP$4,FO$2,Entry!$C$5:$EP$5,FO$1))</f>
        <v/>
      </c>
      <c r="FP33" s="222" t="str">
        <f aca="false">IF(OR($B33="",FP$2=""),"",SUMIFS(INDEX(Tbl_Marks,MATCH($B33,Tbl_Student_Names,0),),Entry!$A$4:$EP$4,FP$2,Entry!$A$5:$EP$5,FP$1) / SUMIFS(Entry!$C$6:$EP$6,Entry!$C$4:$EP$4,FP$2,Entry!$C$5:$EP$5,FP$1))</f>
        <v/>
      </c>
      <c r="FQ33" s="222" t="str">
        <f aca="false">IF(OR($B33="",FQ$2=""),"",SUMIFS(INDEX(Tbl_Marks,MATCH($B33,Tbl_Student_Names,0),),Entry!$A$4:$EP$4,FQ$2,Entry!$A$5:$EP$5,FQ$1) / SUMIFS(Entry!$C$6:$EP$6,Entry!$C$4:$EP$4,FQ$2,Entry!$C$5:$EP$5,FQ$1))</f>
        <v/>
      </c>
      <c r="FR33" s="222" t="str">
        <f aca="false">IF(OR($B33="",FR$2=""),"",SUMIFS(INDEX(Tbl_Marks,MATCH($B33,Tbl_Student_Names,0),),Entry!$A$4:$EP$4,FR$2,Entry!$A$5:$EP$5,FR$1) / SUMIFS(Entry!$C$6:$EP$6,Entry!$C$4:$EP$4,FR$2,Entry!$C$5:$EP$5,FR$1))</f>
        <v/>
      </c>
      <c r="FS33" s="222" t="str">
        <f aca="false">IF(OR($B33="",FS$2=""),"",SUMIFS(INDEX(Tbl_Marks,MATCH($B33,Tbl_Student_Names,0),),Entry!$A$4:$EP$4,FS$2,Entry!$A$5:$EP$5,FS$1) / SUMIFS(Entry!$C$6:$EP$6,Entry!$C$4:$EP$4,FS$2,Entry!$C$5:$EP$5,FS$1))</f>
        <v/>
      </c>
      <c r="FT33" s="222" t="str">
        <f aca="false">IF(OR($B33="",FT$2=""),"",SUMIFS(INDEX(Tbl_Marks,MATCH($B33,Tbl_Student_Names,0),),Entry!$A$4:$EP$4,FT$2,Entry!$A$5:$EP$5,FT$1) / SUMIFS(Entry!$C$6:$EP$6,Entry!$C$4:$EP$4,FT$2,Entry!$C$5:$EP$5,FT$1))</f>
        <v/>
      </c>
      <c r="FU33" s="222" t="str">
        <f aca="false">IF(OR($B33="",FU$2=""),"",SUMIFS(INDEX(Tbl_Marks,MATCH($B33,Tbl_Student_Names,0),),Entry!$A$4:$EP$4,FU$2,Entry!$A$5:$EP$5,FU$1) / SUMIFS(Entry!$C$6:$EP$6,Entry!$C$4:$EP$4,FU$2,Entry!$C$5:$EP$5,FU$1))</f>
        <v/>
      </c>
      <c r="FV33" s="222" t="str">
        <f aca="false">IF(OR($B33="",FV$2=""),"",SUMIFS(INDEX(Tbl_Marks,MATCH($B33,Tbl_Student_Names,0),),Entry!$A$4:$EP$4,FV$2,Entry!$A$5:$EP$5,FV$1) / SUMIFS(Entry!$C$6:$EP$6,Entry!$C$4:$EP$4,FV$2,Entry!$C$5:$EP$5,FV$1))</f>
        <v/>
      </c>
      <c r="FW33" s="222" t="str">
        <f aca="false">IF(OR($B33="",FW$2=""),"",SUMIFS(INDEX(Tbl_Marks,MATCH($B33,Tbl_Student_Names,0),),Entry!$A$4:$EP$4,FW$2,Entry!$A$5:$EP$5,FW$1) / SUMIFS(Entry!$C$6:$EP$6,Entry!$C$4:$EP$4,FW$2,Entry!$C$5:$EP$5,FW$1))</f>
        <v/>
      </c>
      <c r="FX33" s="222" t="str">
        <f aca="false">IF(OR($B33="",FX$2=""),"",SUMIFS(INDEX(Tbl_Marks,MATCH($B33,Tbl_Student_Names,0),),Entry!$A$4:$EP$4,FX$2,Entry!$A$5:$EP$5,FX$1) / SUMIFS(Entry!$C$6:$EP$6,Entry!$C$4:$EP$4,FX$2,Entry!$C$5:$EP$5,FX$1))</f>
        <v/>
      </c>
      <c r="FY33" s="222" t="str">
        <f aca="false">IF(OR($B33="",FY$2=""),"",SUMIFS(INDEX(Tbl_Marks,MATCH($B33,Tbl_Student_Names,0),),Entry!$A$4:$EP$4,FY$2,Entry!$A$5:$EP$5,FY$1) / SUMIFS(Entry!$C$6:$EP$6,Entry!$C$4:$EP$4,FY$2,Entry!$C$5:$EP$5,FY$1))</f>
        <v/>
      </c>
      <c r="FZ33" s="222" t="str">
        <f aca="false">IF(OR($B33="",FZ$2=""),"",SUMIFS(INDEX(Tbl_Marks,MATCH($B33,Tbl_Student_Names,0),),Entry!$A$4:$EP$4,FZ$2,Entry!$A$5:$EP$5,FZ$1) / SUMIFS(Entry!$C$6:$EP$6,Entry!$C$4:$EP$4,FZ$2,Entry!$C$5:$EP$5,FZ$1))</f>
        <v/>
      </c>
      <c r="GA33" s="222" t="str">
        <f aca="false">IF(OR($B33="",GA$2=""),"",SUMIFS(INDEX(Tbl_Marks,MATCH($B33,Tbl_Student_Names,0),),Entry!$A$4:$EP$4,GA$2,Entry!$A$5:$EP$5,GA$1) / SUMIFS(Entry!$C$6:$EP$6,Entry!$C$4:$EP$4,GA$2,Entry!$C$5:$EP$5,GA$1))</f>
        <v/>
      </c>
      <c r="GB33" s="222" t="str">
        <f aca="false">IF(OR($B33="",GB$2=""),"",SUMIFS(INDEX(Tbl_Marks,MATCH($B33,Tbl_Student_Names,0),),Entry!$A$4:$EP$4,GB$2,Entry!$A$5:$EP$5,GB$1) / SUMIFS(Entry!$C$6:$EP$6,Entry!$C$4:$EP$4,GB$2,Entry!$C$5:$EP$5,GB$1))</f>
        <v/>
      </c>
      <c r="GC33" s="222" t="str">
        <f aca="false">IF(OR($B33="",GC$2=""),"",SUMIFS(INDEX(Tbl_Marks,MATCH($B33,Tbl_Student_Names,0),),Entry!$A$4:$EP$4,GC$2,Entry!$A$5:$EP$5,GC$1) / SUMIFS(Entry!$C$6:$EP$6,Entry!$C$4:$EP$4,GC$2,Entry!$C$5:$EP$5,GC$1))</f>
        <v/>
      </c>
      <c r="GD33" s="222" t="str">
        <f aca="false">IF(OR($B33="",GD$2=""),"",SUMIFS(INDEX(Tbl_Marks,MATCH($B33,Tbl_Student_Names,0),),Entry!$A$4:$EP$4,GD$2,Entry!$A$5:$EP$5,GD$1) / SUMIFS(Entry!$C$6:$EP$6,Entry!$C$4:$EP$4,GD$2,Entry!$C$5:$EP$5,GD$1))</f>
        <v/>
      </c>
      <c r="GE33" s="222" t="str">
        <f aca="false">IF(OR($B33="",GE$2=""),"",SUMIFS(INDEX(Tbl_Marks,MATCH($B33,Tbl_Student_Names,0),),Entry!$A$4:$EP$4,GE$2,Entry!$A$5:$EP$5,GE$1) / SUMIFS(Entry!$C$6:$EP$6,Entry!$C$4:$EP$4,GE$2,Entry!$C$5:$EP$5,GE$1))</f>
        <v/>
      </c>
      <c r="GF33" s="222" t="str">
        <f aca="false">IF(OR($B33="",GF$2=""),"",SUMIFS(INDEX(Tbl_Marks,MATCH($B33,Tbl_Student_Names,0),),Entry!$A$4:$EP$4,GF$2,Entry!$A$5:$EP$5,GF$1) / SUMIFS(Entry!$C$6:$EP$6,Entry!$C$4:$EP$4,GF$2,Entry!$C$5:$EP$5,GF$1))</f>
        <v/>
      </c>
      <c r="GG33" s="222" t="str">
        <f aca="false">IF(OR($B33="",GG$2=""),"",SUMIFS(INDEX(Tbl_Marks,MATCH($B33,Tbl_Student_Names,0),),Entry!$A$4:$EP$4,GG$2,Entry!$A$5:$EP$5,GG$1) / SUMIFS(Entry!$C$6:$EP$6,Entry!$C$4:$EP$4,GG$2,Entry!$C$5:$EP$5,GG$1))</f>
        <v/>
      </c>
      <c r="GH33" s="222" t="str">
        <f aca="false">IF(OR($B33="",GH$2=""),"",SUMIFS(INDEX(Tbl_Marks,MATCH($B33,Tbl_Student_Names,0),),Entry!$A$4:$EP$4,GH$2,Entry!$A$5:$EP$5,GH$1) / SUMIFS(Entry!$C$6:$EP$6,Entry!$C$4:$EP$4,GH$2,Entry!$C$5:$EP$5,GH$1))</f>
        <v/>
      </c>
      <c r="GI33" s="222" t="str">
        <f aca="false">IF(OR($B33="",GI$2=""),"",SUMIFS(INDEX(Tbl_Marks,MATCH($B33,Tbl_Student_Names,0),),Entry!$A$4:$EP$4,GI$2,Entry!$A$5:$EP$5,GI$1) / SUMIFS(Entry!$C$6:$EP$6,Entry!$C$4:$EP$4,GI$2,Entry!$C$5:$EP$5,GI$1))</f>
        <v/>
      </c>
      <c r="GJ33" s="222" t="str">
        <f aca="false">IF(OR($B33="",GJ$2=""),"",SUMIFS(INDEX(Tbl_Marks,MATCH($B33,Tbl_Student_Names,0),),Entry!$A$4:$EP$4,GJ$2,Entry!$A$5:$EP$5,GJ$1) / SUMIFS(Entry!$C$6:$EP$6,Entry!$C$4:$EP$4,GJ$2,Entry!$C$5:$EP$5,GJ$1))</f>
        <v/>
      </c>
      <c r="GK33" s="222" t="str">
        <f aca="false">IF(OR($B33="",GK$2=""),"",SUMIFS(INDEX(Tbl_Marks,MATCH($B33,Tbl_Student_Names,0),),Entry!$A$4:$EP$4,GK$2,Entry!$A$5:$EP$5,GK$1) / SUMIFS(Entry!$C$6:$EP$6,Entry!$C$4:$EP$4,GK$2,Entry!$C$5:$EP$5,GK$1))</f>
        <v/>
      </c>
      <c r="GL33" s="222" t="str">
        <f aca="false">IF(OR($B33="",GL$2=""),"",SUMIFS(INDEX(Tbl_Marks,MATCH($B33,Tbl_Student_Names,0),),Entry!$A$4:$EP$4,GL$2,Entry!$A$5:$EP$5,GL$1) / SUMIFS(Entry!$C$6:$EP$6,Entry!$C$4:$EP$4,GL$2,Entry!$C$5:$EP$5,GL$1))</f>
        <v/>
      </c>
      <c r="GM33" s="222" t="str">
        <f aca="false">IF(OR($B33="",GM$2=""),"",SUMIFS(INDEX(Tbl_Marks,MATCH($B33,Tbl_Student_Names,0),),Entry!$A$4:$EP$4,GM$2,Entry!$A$5:$EP$5,GM$1) / SUMIFS(Entry!$C$6:$EP$6,Entry!$C$4:$EP$4,GM$2,Entry!$C$5:$EP$5,GM$1))</f>
        <v/>
      </c>
      <c r="GN33" s="222" t="str">
        <f aca="false">IF(OR($B33="",GN$2=""),"",SUMIFS(INDEX(Tbl_Marks,MATCH($B33,Tbl_Student_Names,0),),Entry!$A$4:$EP$4,GN$2,Entry!$A$5:$EP$5,GN$1) / SUMIFS(Entry!$C$6:$EP$6,Entry!$C$4:$EP$4,GN$2,Entry!$C$5:$EP$5,GN$1))</f>
        <v/>
      </c>
      <c r="GO33" s="222" t="str">
        <f aca="false">IF(OR($B33="",GO$2=""),"",SUMIFS(INDEX(Tbl_Marks,MATCH($B33,Tbl_Student_Names,0),),Entry!$A$4:$EP$4,GO$2,Entry!$A$5:$EP$5,GO$1) / SUMIFS(Entry!$C$6:$EP$6,Entry!$C$4:$EP$4,GO$2,Entry!$C$5:$EP$5,GO$1))</f>
        <v/>
      </c>
      <c r="GP33" s="222" t="str">
        <f aca="false">IF(OR($B33="",GP$2=""),"",SUMIFS(INDEX(Tbl_Marks,MATCH($B33,Tbl_Student_Names,0),),Entry!$A$4:$EP$4,GP$2,Entry!$A$5:$EP$5,GP$1) / SUMIFS(Entry!$C$6:$EP$6,Entry!$C$4:$EP$4,GP$2,Entry!$C$5:$EP$5,GP$1))</f>
        <v/>
      </c>
      <c r="GQ33" s="223" t="str">
        <f aca="false" t="array" ref="GQ33:GQ33">IF(OR(GQ$1="",$B33=""),"",SUMPRODUCT(TRANSPOSE($BC33:$BN33),(Settings!$D$19:$D$30)))</f>
        <v/>
      </c>
      <c r="GR33" s="223" t="str">
        <f aca="false" t="array" ref="GR33:GR33">IF(OR(GR$1="",$B33=""),"",SUMPRODUCT(TRANSPOSE($BO33:$BZ33),(Settings!$D$19:$D$30)))</f>
        <v/>
      </c>
      <c r="GS33" s="223" t="str">
        <f aca="false" t="array" ref="GS33:GS33">IF(OR(GS$1="",$B33=""),"",SUMPRODUCT(TRANSPOSE($CA33:$CL33),(Settings!$D$19:$D$30)))</f>
        <v/>
      </c>
      <c r="GT33" s="223" t="str">
        <f aca="false" t="array" ref="GT33:GT33">IF(OR(GT$1="",$B33=""),"",SUMPRODUCT(TRANSPOSE($CM33:$CX33),(Settings!$D$19:$D$30)))</f>
        <v/>
      </c>
      <c r="GU33" s="223" t="str">
        <f aca="false" t="array" ref="GU33:GU33">IF(OR(GU$1="",$B33=""),"",SUMPRODUCT(TRANSPOSE($CY33:$DJ33),(Settings!$D$19:$D$30)))</f>
        <v/>
      </c>
      <c r="GV33" s="223" t="str">
        <f aca="false" t="array" ref="GV33:GV33">IF(OR(GV$1="",$B33=""),"",SUMPRODUCT(TRANSPOSE($DK33:$DV33),(Settings!$D$19:$D$30)))</f>
        <v/>
      </c>
      <c r="GW33" s="223" t="str">
        <f aca="false" t="array" ref="GW33:GW33">IF(OR(GW$1="",$B33=""),"",SUMPRODUCT(TRANSPOSE($DW33:$EH33),(Settings!$D$19:$D$30)))</f>
        <v/>
      </c>
      <c r="GX33" s="223" t="str">
        <f aca="false" t="array" ref="GX33:GX33">IF(OR(GX$1="",$B33=""),"",SUMPRODUCT(TRANSPOSE($EI33:$ET33),(Settings!$D$19:$D$30)))</f>
        <v/>
      </c>
      <c r="GY33" s="223" t="str">
        <f aca="false" t="array" ref="GY33:GY33">IF(OR(GY$1="",$B33=""),"",SUMPRODUCT(TRANSPOSE($EU33:$FF33),(Settings!$D$19:$D$30)))</f>
        <v/>
      </c>
      <c r="GZ33" s="223" t="str">
        <f aca="false" t="array" ref="GZ33:GZ33">IF(OR(GZ$1="",$B33=""),"",SUMPRODUCT(TRANSPOSE($FG33:$FR33),(Settings!$D$19:$D$30)))</f>
        <v/>
      </c>
      <c r="HA33" s="223" t="str">
        <f aca="false" t="array" ref="HA33:HA33">IF(OR(HA$1="",$B33=""),"",SUMPRODUCT(TRANSPOSE($FS33:$GD33),(Settings!$D$19:$D$30)))</f>
        <v/>
      </c>
      <c r="HB33" s="224" t="str">
        <f aca="false" t="array" ref="HB33:HB33">IF(OR(HB$1="",$B33=""),"",SUMPRODUCT(TRANSPOSE($GE33:$GP33),(Settings!$D$19:$D$30)))</f>
        <v/>
      </c>
      <c r="HC33" s="225"/>
      <c r="HD33" s="222" t="str">
        <f aca="false">IF(OR(HD$2="",$B33=""),"",SUMIFS(INDEX(Tbl_Marks,MATCH($B33,Tbl_Student_Names,0),),Entry!$A$4:$EP$4,HD$2) / SUMIFS(Entry!$C$6:$EP$6,Entry!$C$4:$EP$4,HD$2))</f>
        <v/>
      </c>
      <c r="HE33" s="222" t="str">
        <f aca="false">IF(OR(HE$2="",$B33=""),"",SUMIFS(INDEX(Tbl_Marks,MATCH($B33,Tbl_Student_Names,0),),Entry!$A$4:$EP$4,HE$2) / SUMIFS(Entry!$C$6:$EP$6,Entry!$C$4:$EP$4,HE$2))</f>
        <v/>
      </c>
      <c r="HF33" s="222" t="str">
        <f aca="false">IF(OR(HF$2="",$B33=""),"",SUMIFS(INDEX(Tbl_Marks,MATCH($B33,Tbl_Student_Names,0),),Entry!$A$4:$EP$4,HF$2) / SUMIFS(Entry!$C$6:$EP$6,Entry!$C$4:$EP$4,HF$2))</f>
        <v/>
      </c>
      <c r="HG33" s="222" t="str">
        <f aca="false">IF(OR(HG$2="",$B33=""),"",SUMIFS(INDEX(Tbl_Marks,MATCH($B33,Tbl_Student_Names,0),),Entry!$A$4:$EP$4,HG$2) / SUMIFS(Entry!$C$6:$EP$6,Entry!$C$4:$EP$4,HG$2))</f>
        <v/>
      </c>
      <c r="HH33" s="222" t="str">
        <f aca="false">IF(OR(HH$2="",$B33=""),"",SUMIFS(INDEX(Tbl_Marks,MATCH($B33,Tbl_Student_Names,0),),Entry!$A$4:$EP$4,HH$2) / SUMIFS(Entry!$C$6:$EP$6,Entry!$C$4:$EP$4,HH$2))</f>
        <v/>
      </c>
      <c r="HI33" s="222" t="str">
        <f aca="false">IF(OR(HI$2="",$B33=""),"",SUMIFS(INDEX(Tbl_Marks,MATCH($B33,Tbl_Student_Names,0),),Entry!$A$4:$EP$4,HI$2) / SUMIFS(Entry!$C$6:$EP$6,Entry!$C$4:$EP$4,HI$2))</f>
        <v/>
      </c>
      <c r="HJ33" s="222" t="str">
        <f aca="false">IF(OR(HJ$2="",$B33=""),"",SUMIFS(INDEX(Tbl_Marks,MATCH($B33,Tbl_Student_Names,0),),Entry!$A$4:$EP$4,HJ$2) / SUMIFS(Entry!$C$6:$EP$6,Entry!$C$4:$EP$4,HJ$2))</f>
        <v/>
      </c>
      <c r="HK33" s="222" t="str">
        <f aca="false">IF(OR(HK$2="",$B33=""),"",SUMIFS(INDEX(Tbl_Marks,MATCH($B33,Tbl_Student_Names,0),),Entry!$A$4:$EP$4,HK$2) / SUMIFS(Entry!$C$6:$EP$6,Entry!$C$4:$EP$4,HK$2))</f>
        <v/>
      </c>
      <c r="HL33" s="222" t="str">
        <f aca="false">IF(OR(HL$2="",$B33=""),"",SUMIFS(INDEX(Tbl_Marks,MATCH($B33,Tbl_Student_Names,0),),Entry!$A$4:$EP$4,HL$2) / SUMIFS(Entry!$C$6:$EP$6,Entry!$C$4:$EP$4,HL$2))</f>
        <v/>
      </c>
      <c r="HM33" s="222" t="str">
        <f aca="false">IF(OR(HM$2="",$B33=""),"",SUMIFS(INDEX(Tbl_Marks,MATCH($B33,Tbl_Student_Names,0),),Entry!$A$4:$EP$4,HM$2) / SUMIFS(Entry!$C$6:$EP$6,Entry!$C$4:$EP$4,HM$2))</f>
        <v/>
      </c>
      <c r="HN33" s="222" t="str">
        <f aca="false">IF(OR(HN$2="",$B33=""),"",SUMIFS(INDEX(Tbl_Marks,MATCH($B33,Tbl_Student_Names,0),),Entry!$A$4:$EP$4,HN$2) / SUMIFS(Entry!$C$6:$EP$6,Entry!$C$4:$EP$4,HN$2))</f>
        <v/>
      </c>
      <c r="HO33" s="222" t="str">
        <f aca="false">IF(OR(HO$2="",$B33=""),"",SUMIFS(INDEX(Tbl_Marks,MATCH($B33,Tbl_Student_Names,0),),Entry!$A$4:$EP$4,HO$2) / SUMIFS(Entry!$C$6:$EP$6,Entry!$C$4:$EP$4,HO$2))</f>
        <v/>
      </c>
      <c r="HP33" s="222" t="str">
        <f aca="false">IF($B33="","",AVERAGE($GQ33:$HB33))</f>
        <v/>
      </c>
    </row>
    <row r="34" customFormat="false" ht="15" hidden="false" customHeight="false" outlineLevel="0" collapsed="false">
      <c r="A34" s="201" t="n">
        <f aca="false">INDEX(Tbl_Marks,ROW(A34)-ROW($A$2),1)</f>
        <v>0</v>
      </c>
      <c r="B34" s="201" t="str">
        <f aca="false">IF(LEN(INDEX(Tbl_Marks,ROW(B34)-ROW($B$2),2))=0,"",INDEX(Tbl_Marks,ROW(B34)-ROW($B$2),2))</f>
        <v/>
      </c>
      <c r="C34" s="201" t="str">
        <f aca="false">IF(OR($B34="",C$2=""),"",SUMIF(Entry!$A$4:$EP$4,C$2,INDEX(Tbl_Marks,MATCH($B34,Tbl_Student_Names,0),)))</f>
        <v/>
      </c>
      <c r="D34" s="201" t="str">
        <f aca="false">IF(OR($B34="",D$2=""),"",SUMIF(Entry!$A$4:$EP$4,D$2,INDEX(Tbl_Marks,MATCH($B34,Tbl_Student_Names,0),)))</f>
        <v/>
      </c>
      <c r="E34" s="201" t="str">
        <f aca="false">IF(OR($B34="",E$2=""),"",SUMIF(Entry!$A$4:$EP$4,E$2,INDEX(Tbl_Marks,MATCH($B34,Tbl_Student_Names,0),)))</f>
        <v/>
      </c>
      <c r="F34" s="201" t="str">
        <f aca="false">IF(OR($B34="",F$2=""),"",SUMIF(Entry!$A$4:$EP$4,F$2,INDEX(Tbl_Marks,MATCH($B34,Tbl_Student_Names,0),)))</f>
        <v/>
      </c>
      <c r="G34" s="201" t="str">
        <f aca="false">IF(OR($B34="",G$2=""),"",SUMIF(Entry!$A$4:$EP$4,G$2,INDEX(Tbl_Marks,MATCH($B34,Tbl_Student_Names,0),)))</f>
        <v/>
      </c>
      <c r="H34" s="201" t="str">
        <f aca="false">IF(OR($B34="",H$2=""),"",SUMIF(Entry!$A$4:$EP$4,H$2,INDEX(Tbl_Marks,MATCH($B34,Tbl_Student_Names,0),)))</f>
        <v/>
      </c>
      <c r="I34" s="201" t="str">
        <f aca="false">IF(OR($B34="",I$2=""),"",SUMIF(Entry!$A$4:$EP$4,I$2,INDEX(Tbl_Marks,MATCH($B34,Tbl_Student_Names,0),)))</f>
        <v/>
      </c>
      <c r="J34" s="201" t="str">
        <f aca="false">IF(OR($B34="",J$2=""),"",SUMIF(Entry!$A$4:$EP$4,J$2,INDEX(Tbl_Marks,MATCH($B34,Tbl_Student_Names,0),)))</f>
        <v/>
      </c>
      <c r="K34" s="201" t="str">
        <f aca="false">IF(OR($B34="",K$2=""),"",SUMIF(Entry!$A$4:$EP$4,K$2,INDEX(Tbl_Marks,MATCH($B34,Tbl_Student_Names,0),)))</f>
        <v/>
      </c>
      <c r="L34" s="201" t="str">
        <f aca="false">IF(OR($B34="",L$2=""),"",SUMIF(Entry!$A$4:$EP$4,L$2,INDEX(Tbl_Marks,MATCH($B34,Tbl_Student_Names,0),)))</f>
        <v/>
      </c>
      <c r="M34" s="201" t="str">
        <f aca="false">IF(OR($B34="",M$2=""),"",SUMIF(Entry!$A$4:$EP$4,M$2,INDEX(Tbl_Marks,MATCH($B34,Tbl_Student_Names,0),)))</f>
        <v/>
      </c>
      <c r="N34" s="201" t="str">
        <f aca="false">IF(OR($B34="",N$2=""),"",SUMIF(Entry!$A$4:$EP$4,N$2,INDEX(Tbl_Marks,MATCH($B34,Tbl_Student_Names,0),)))</f>
        <v/>
      </c>
      <c r="O34" s="217" t="str">
        <f aca="false">IF($B34="","",(HP34*Num_Subjects*100))</f>
        <v/>
      </c>
      <c r="P34" s="218" t="str">
        <f aca="false" t="array" ref="P34:P34">IF(OR($B34="",P$2=""),"",IF(MIN(IF(Help_Lookup_Tests=P$2,$BC34:$GP34,""))&gt;=I_PassPercentage,"PASS","FAIL"))</f>
        <v/>
      </c>
      <c r="Q34" s="218" t="str">
        <f aca="false" t="array" ref="Q34:Q34">IF(OR($B34="",Q$2=""),"",IF(MIN(IF(Help_Lookup_Tests=Q$2,$BC34:$GP34,""))&gt;=I_PassPercentage,"PASS","FAIL"))</f>
        <v/>
      </c>
      <c r="R34" s="218" t="str">
        <f aca="false" t="array" ref="R34:R34">IF(OR($B34="",R$2=""),"",IF(MIN(IF(Help_Lookup_Tests=R$2,$BC34:$GP34,""))&gt;=I_PassPercentage,"PASS","FAIL"))</f>
        <v/>
      </c>
      <c r="S34" s="218" t="str">
        <f aca="false" t="array" ref="S34:S34">IF(OR($B34="",S$2=""),"",IF(MIN(IF(Help_Lookup_Tests=S$2,$BC34:$GP34,""))&gt;=I_PassPercentage,"PASS","FAIL"))</f>
        <v/>
      </c>
      <c r="T34" s="218" t="str">
        <f aca="false" t="array" ref="T34:T34">IF(OR($B34="",T$2=""),"",IF(MIN(IF(Help_Lookup_Tests=T$2,$BC34:$GP34,""))&gt;=I_PassPercentage,"PASS","FAIL"))</f>
        <v/>
      </c>
      <c r="U34" s="218" t="str">
        <f aca="false" t="array" ref="U34:U34">IF(OR($B34="",U$2=""),"",IF(MIN(IF(Help_Lookup_Tests=U$2,$BC34:$GP34,""))&gt;=I_PassPercentage,"PASS","FAIL"))</f>
        <v/>
      </c>
      <c r="V34" s="218" t="str">
        <f aca="false" t="array" ref="V34:V34">IF(OR($B34="",V$2=""),"",IF(MIN(IF(Help_Lookup_Tests=V$2,$BC34:$GP34,""))&gt;=I_PassPercentage,"PASS","FAIL"))</f>
        <v/>
      </c>
      <c r="W34" s="218" t="str">
        <f aca="false" t="array" ref="W34:W34">IF(OR($B34="",W$2=""),"",IF(MIN(IF(Help_Lookup_Tests=W$2,$BC34:$GP34,""))&gt;=I_PassPercentage,"PASS","FAIL"))</f>
        <v/>
      </c>
      <c r="X34" s="218" t="str">
        <f aca="false" t="array" ref="X34:X34">IF(OR($B34="",X$2=""),"",IF(MIN(IF(Help_Lookup_Tests=X$2,$BC34:$GP34,""))&gt;=I_PassPercentage,"PASS","FAIL"))</f>
        <v/>
      </c>
      <c r="Y34" s="218" t="str">
        <f aca="false" t="array" ref="Y34:Y34">IF(OR($B34="",Y$2=""),"",IF(MIN(IF(Help_Lookup_Tests=Y$2,$BC34:$GP34,""))&gt;=I_PassPercentage,"PASS","FAIL"))</f>
        <v/>
      </c>
      <c r="Z34" s="218" t="str">
        <f aca="false" t="array" ref="Z34:Z34">IF(OR($B34="",Z$2=""),"",IF(MIN(IF(Help_Lookup_Tests=Z$2,$BC34:$GP34,""))&gt;=I_PassPercentage,"PASS","FAIL"))</f>
        <v/>
      </c>
      <c r="AA34" s="218" t="str">
        <f aca="false" t="array" ref="AA34:AA34">IF(OR($B34="",AA$2=""),"",IF(MIN(IF(Help_Lookup_Tests=AA$2,$BC34:$GP34,""))&gt;=I_PassPercentage,"PASS","FAIL"))</f>
        <v/>
      </c>
      <c r="AB34" s="227" t="str">
        <f aca="false" t="array" ref="AB34:AB34">IF(OR($B34=""),"",IF(MIN(IF($GQ$2:$HB$2="FINAL",$GQ34:$HB34,""))&gt;=I_PassPercentage,"PASS","FAIL"))</f>
        <v/>
      </c>
      <c r="AC34" s="201" t="str">
        <f aca="false">IF(OR($B34="",AC$2="",P34="FAIL"),"",C34)</f>
        <v/>
      </c>
      <c r="AD34" s="201" t="str">
        <f aca="false">IF(OR($B34="",AD$2="",Q34="FAIL"),"",D34)</f>
        <v/>
      </c>
      <c r="AE34" s="201" t="str">
        <f aca="false">IF(OR($B34="",AE$2="",R34="FAIL"),"",E34)</f>
        <v/>
      </c>
      <c r="AF34" s="201" t="str">
        <f aca="false">IF(OR($B34="",AF$2="",S34="FAIL"),"",F34)</f>
        <v/>
      </c>
      <c r="AG34" s="201" t="str">
        <f aca="false">IF(OR($B34="",AG$2="",T34="FAIL"),"",G34)</f>
        <v/>
      </c>
      <c r="AH34" s="201" t="str">
        <f aca="false">IF(OR($B34="",AH$2="",U34="FAIL"),"",H34)</f>
        <v/>
      </c>
      <c r="AI34" s="201" t="str">
        <f aca="false">IF(OR($B34="",AI$2="",V34="FAIL"),"",I34)</f>
        <v/>
      </c>
      <c r="AJ34" s="201" t="str">
        <f aca="false">IF(OR($B34="",AJ$2="",W34="FAIL"),"",J34)</f>
        <v/>
      </c>
      <c r="AK34" s="201" t="str">
        <f aca="false">IF(OR($B34="",AK$2="",X34="FAIL"),"",K34)</f>
        <v/>
      </c>
      <c r="AL34" s="201" t="str">
        <f aca="false">IF(OR($B34="",AL$2="",Y34="FAIL"),"",L34)</f>
        <v/>
      </c>
      <c r="AM34" s="201" t="str">
        <f aca="false">IF(OR($B34="",AM$2="",Z34="FAIL"),"",M34)</f>
        <v/>
      </c>
      <c r="AN34" s="201" t="str">
        <f aca="false">IF(OR($B34="",AN$2="",AA34="FAIL"),"",N34)</f>
        <v/>
      </c>
      <c r="AO34" s="220" t="str">
        <f aca="false">IF(OR($B34="",AB34="FAIL"),"",O34)</f>
        <v/>
      </c>
      <c r="AP34" s="221" t="str">
        <f aca="false">IFERROR(IF(OR(AP$2="",$B34=""),"",RANK(AC34,AC$3:AC$52,0)),"NR")</f>
        <v/>
      </c>
      <c r="AQ34" s="221" t="str">
        <f aca="false">IFERROR(IF(OR(AQ$2="",$B34=""),"",RANK(AD34,AD$3:AD$52,0)),"NR")</f>
        <v/>
      </c>
      <c r="AR34" s="221" t="str">
        <f aca="false">IFERROR(IF(OR(AR$2="",$B34=""),"",RANK(AE34,AE$3:AE$52,0)),"NR")</f>
        <v/>
      </c>
      <c r="AS34" s="221" t="str">
        <f aca="false">IFERROR(IF(OR(AS$2="",$B34=""),"",RANK(AF34,AF$3:AF$52,0)),"NR")</f>
        <v/>
      </c>
      <c r="AT34" s="221" t="str">
        <f aca="false">IFERROR(IF(OR(AT$2="",$B34=""),"",RANK(AG34,AG$3:AG$52,0)),"NR")</f>
        <v/>
      </c>
      <c r="AU34" s="221" t="str">
        <f aca="false">IFERROR(IF(OR(AU$2="",$B34=""),"",RANK(AH34,AH$3:AH$52,0)),"NR")</f>
        <v/>
      </c>
      <c r="AV34" s="221" t="str">
        <f aca="false">IFERROR(IF(OR(AV$2="",$B34=""),"",RANK(AI34,AI$3:AI$52,0)),"NR")</f>
        <v/>
      </c>
      <c r="AW34" s="221" t="str">
        <f aca="false">IFERROR(IF(OR(AW$2="",$B34=""),"",RANK(AJ34,AJ$3:AJ$52,0)),"NR")</f>
        <v/>
      </c>
      <c r="AX34" s="221" t="str">
        <f aca="false">IFERROR(IF(OR(AX$2="",$B34=""),"",RANK(AK34,AK$3:AK$52,0)),"NR")</f>
        <v/>
      </c>
      <c r="AY34" s="221" t="str">
        <f aca="false">IFERROR(IF(OR(AY$2="",$B34=""),"",RANK(AL34,AL$3:AL$52,0)),"NR")</f>
        <v/>
      </c>
      <c r="AZ34" s="221" t="str">
        <f aca="false">IFERROR(IF(OR(AZ$2="",$B34=""),"",RANK(AM34,AM$3:AM$52,0)),"NR")</f>
        <v/>
      </c>
      <c r="BA34" s="221" t="str">
        <f aca="false">IFERROR(IF(OR(BA$2="",$B34=""),"",RANK(AN34,AN$3:AN$52,0)),"NR")</f>
        <v/>
      </c>
      <c r="BB34" s="211" t="str">
        <f aca="false">IFERROR(IF($B34="","",RANK(AO34,AO$3:AO$52,0)),"NR")</f>
        <v/>
      </c>
      <c r="BC34" s="222" t="str">
        <f aca="false">IF(OR($B34="",BC$2=""),"",SUMIFS(INDEX(Tbl_Marks,MATCH($B34,Tbl_Student_Names,0),),Entry!$A$4:$EP$4,BC$2,Entry!$A$5:$EP$5,BC$1) / SUMIFS(Entry!$C$6:$EP$6,Entry!$C$4:$EP$4,BC$2,Entry!$C$5:$EP$5,BC$1))</f>
        <v/>
      </c>
      <c r="BD34" s="222" t="str">
        <f aca="false">IF(OR($B34="",BD$2=""),"",SUMIFS(INDEX(Tbl_Marks,MATCH($B34,Tbl_Student_Names,0),),Entry!$A$4:$EP$4,BD$2,Entry!$A$5:$EP$5,BD$1) / SUMIFS(Entry!$C$6:$EP$6,Entry!$C$4:$EP$4,BD$2,Entry!$C$5:$EP$5,BD$1))</f>
        <v/>
      </c>
      <c r="BE34" s="222" t="str">
        <f aca="false">IF(OR($B34="",BE$2=""),"",SUMIFS(INDEX(Tbl_Marks,MATCH($B34,Tbl_Student_Names,0),),Entry!$A$4:$EP$4,BE$2,Entry!$A$5:$EP$5,BE$1) / SUMIFS(Entry!$C$6:$EP$6,Entry!$C$4:$EP$4,BE$2,Entry!$C$5:$EP$5,BE$1))</f>
        <v/>
      </c>
      <c r="BF34" s="222" t="str">
        <f aca="false">IF(OR($B34="",BF$2=""),"",SUMIFS(INDEX(Tbl_Marks,MATCH($B34,Tbl_Student_Names,0),),Entry!$A$4:$EP$4,BF$2,Entry!$A$5:$EP$5,BF$1) / SUMIFS(Entry!$C$6:$EP$6,Entry!$C$4:$EP$4,BF$2,Entry!$C$5:$EP$5,BF$1))</f>
        <v/>
      </c>
      <c r="BG34" s="222" t="str">
        <f aca="false">IF(OR($B34="",BG$2=""),"",SUMIFS(INDEX(Tbl_Marks,MATCH($B34,Tbl_Student_Names,0),),Entry!$A$4:$EP$4,BG$2,Entry!$A$5:$EP$5,BG$1) / SUMIFS(Entry!$C$6:$EP$6,Entry!$C$4:$EP$4,BG$2,Entry!$C$5:$EP$5,BG$1))</f>
        <v/>
      </c>
      <c r="BH34" s="222" t="str">
        <f aca="false">IF(OR($B34="",BH$2=""),"",SUMIFS(INDEX(Tbl_Marks,MATCH($B34,Tbl_Student_Names,0),),Entry!$A$4:$EP$4,BH$2,Entry!$A$5:$EP$5,BH$1) / SUMIFS(Entry!$C$6:$EP$6,Entry!$C$4:$EP$4,BH$2,Entry!$C$5:$EP$5,BH$1))</f>
        <v/>
      </c>
      <c r="BI34" s="222" t="str">
        <f aca="false">IF(OR($B34="",BI$2=""),"",SUMIFS(INDEX(Tbl_Marks,MATCH($B34,Tbl_Student_Names,0),),Entry!$A$4:$EP$4,BI$2,Entry!$A$5:$EP$5,BI$1) / SUMIFS(Entry!$C$6:$EP$6,Entry!$C$4:$EP$4,BI$2,Entry!$C$5:$EP$5,BI$1))</f>
        <v/>
      </c>
      <c r="BJ34" s="222" t="str">
        <f aca="false">IF(OR($B34="",BJ$2=""),"",SUMIFS(INDEX(Tbl_Marks,MATCH($B34,Tbl_Student_Names,0),),Entry!$A$4:$EP$4,BJ$2,Entry!$A$5:$EP$5,BJ$1) / SUMIFS(Entry!$C$6:$EP$6,Entry!$C$4:$EP$4,BJ$2,Entry!$C$5:$EP$5,BJ$1))</f>
        <v/>
      </c>
      <c r="BK34" s="222" t="str">
        <f aca="false">IF(OR($B34="",BK$2=""),"",SUMIFS(INDEX(Tbl_Marks,MATCH($B34,Tbl_Student_Names,0),),Entry!$A$4:$EP$4,BK$2,Entry!$A$5:$EP$5,BK$1) / SUMIFS(Entry!$C$6:$EP$6,Entry!$C$4:$EP$4,BK$2,Entry!$C$5:$EP$5,BK$1))</f>
        <v/>
      </c>
      <c r="BL34" s="222" t="str">
        <f aca="false">IF(OR($B34="",BL$2=""),"",SUMIFS(INDEX(Tbl_Marks,MATCH($B34,Tbl_Student_Names,0),),Entry!$A$4:$EP$4,BL$2,Entry!$A$5:$EP$5,BL$1) / SUMIFS(Entry!$C$6:$EP$6,Entry!$C$4:$EP$4,BL$2,Entry!$C$5:$EP$5,BL$1))</f>
        <v/>
      </c>
      <c r="BM34" s="222" t="str">
        <f aca="false">IF(OR($B34="",BM$2=""),"",SUMIFS(INDEX(Tbl_Marks,MATCH($B34,Tbl_Student_Names,0),),Entry!$A$4:$EP$4,BM$2,Entry!$A$5:$EP$5,BM$1) / SUMIFS(Entry!$C$6:$EP$6,Entry!$C$4:$EP$4,BM$2,Entry!$C$5:$EP$5,BM$1))</f>
        <v/>
      </c>
      <c r="BN34" s="222" t="str">
        <f aca="false">IF(OR($B34="",BN$2=""),"",SUMIFS(INDEX(Tbl_Marks,MATCH($B34,Tbl_Student_Names,0),),Entry!$A$4:$EP$4,BN$2,Entry!$A$5:$EP$5,BN$1) / SUMIFS(Entry!$C$6:$EP$6,Entry!$C$4:$EP$4,BN$2,Entry!$C$5:$EP$5,BN$1))</f>
        <v/>
      </c>
      <c r="BO34" s="222" t="str">
        <f aca="false">IF(OR($B34="",BO$2=""),"",SUMIFS(INDEX(Tbl_Marks,MATCH($B34,Tbl_Student_Names,0),),Entry!$A$4:$EP$4,BO$2,Entry!$A$5:$EP$5,BO$1) / SUMIFS(Entry!$C$6:$EP$6,Entry!$C$4:$EP$4,BO$2,Entry!$C$5:$EP$5,BO$1))</f>
        <v/>
      </c>
      <c r="BP34" s="222" t="str">
        <f aca="false">IF(OR($B34="",BP$2=""),"",SUMIFS(INDEX(Tbl_Marks,MATCH($B34,Tbl_Student_Names,0),),Entry!$A$4:$EP$4,BP$2,Entry!$A$5:$EP$5,BP$1) / SUMIFS(Entry!$C$6:$EP$6,Entry!$C$4:$EP$4,BP$2,Entry!$C$5:$EP$5,BP$1))</f>
        <v/>
      </c>
      <c r="BQ34" s="222" t="str">
        <f aca="false">IF(OR($B34="",BQ$2=""),"",SUMIFS(INDEX(Tbl_Marks,MATCH($B34,Tbl_Student_Names,0),),Entry!$A$4:$EP$4,BQ$2,Entry!$A$5:$EP$5,BQ$1) / SUMIFS(Entry!$C$6:$EP$6,Entry!$C$4:$EP$4,BQ$2,Entry!$C$5:$EP$5,BQ$1))</f>
        <v/>
      </c>
      <c r="BR34" s="222" t="str">
        <f aca="false">IF(OR($B34="",BR$2=""),"",SUMIFS(INDEX(Tbl_Marks,MATCH($B34,Tbl_Student_Names,0),),Entry!$A$4:$EP$4,BR$2,Entry!$A$5:$EP$5,BR$1) / SUMIFS(Entry!$C$6:$EP$6,Entry!$C$4:$EP$4,BR$2,Entry!$C$5:$EP$5,BR$1))</f>
        <v/>
      </c>
      <c r="BS34" s="222" t="str">
        <f aca="false">IF(OR($B34="",BS$2=""),"",SUMIFS(INDEX(Tbl_Marks,MATCH($B34,Tbl_Student_Names,0),),Entry!$A$4:$EP$4,BS$2,Entry!$A$5:$EP$5,BS$1) / SUMIFS(Entry!$C$6:$EP$6,Entry!$C$4:$EP$4,BS$2,Entry!$C$5:$EP$5,BS$1))</f>
        <v/>
      </c>
      <c r="BT34" s="222" t="str">
        <f aca="false">IF(OR($B34="",BT$2=""),"",SUMIFS(INDEX(Tbl_Marks,MATCH($B34,Tbl_Student_Names,0),),Entry!$A$4:$EP$4,BT$2,Entry!$A$5:$EP$5,BT$1) / SUMIFS(Entry!$C$6:$EP$6,Entry!$C$4:$EP$4,BT$2,Entry!$C$5:$EP$5,BT$1))</f>
        <v/>
      </c>
      <c r="BU34" s="222" t="str">
        <f aca="false">IF(OR($B34="",BU$2=""),"",SUMIFS(INDEX(Tbl_Marks,MATCH($B34,Tbl_Student_Names,0),),Entry!$A$4:$EP$4,BU$2,Entry!$A$5:$EP$5,BU$1) / SUMIFS(Entry!$C$6:$EP$6,Entry!$C$4:$EP$4,BU$2,Entry!$C$5:$EP$5,BU$1))</f>
        <v/>
      </c>
      <c r="BV34" s="222" t="str">
        <f aca="false">IF(OR($B34="",BV$2=""),"",SUMIFS(INDEX(Tbl_Marks,MATCH($B34,Tbl_Student_Names,0),),Entry!$A$4:$EP$4,BV$2,Entry!$A$5:$EP$5,BV$1) / SUMIFS(Entry!$C$6:$EP$6,Entry!$C$4:$EP$4,BV$2,Entry!$C$5:$EP$5,BV$1))</f>
        <v/>
      </c>
      <c r="BW34" s="222" t="str">
        <f aca="false">IF(OR($B34="",BW$2=""),"",SUMIFS(INDEX(Tbl_Marks,MATCH($B34,Tbl_Student_Names,0),),Entry!$A$4:$EP$4,BW$2,Entry!$A$5:$EP$5,BW$1) / SUMIFS(Entry!$C$6:$EP$6,Entry!$C$4:$EP$4,BW$2,Entry!$C$5:$EP$5,BW$1))</f>
        <v/>
      </c>
      <c r="BX34" s="222" t="str">
        <f aca="false">IF(OR($B34="",BX$2=""),"",SUMIFS(INDEX(Tbl_Marks,MATCH($B34,Tbl_Student_Names,0),),Entry!$A$4:$EP$4,BX$2,Entry!$A$5:$EP$5,BX$1) / SUMIFS(Entry!$C$6:$EP$6,Entry!$C$4:$EP$4,BX$2,Entry!$C$5:$EP$5,BX$1))</f>
        <v/>
      </c>
      <c r="BY34" s="222" t="str">
        <f aca="false">IF(OR($B34="",BY$2=""),"",SUMIFS(INDEX(Tbl_Marks,MATCH($B34,Tbl_Student_Names,0),),Entry!$A$4:$EP$4,BY$2,Entry!$A$5:$EP$5,BY$1) / SUMIFS(Entry!$C$6:$EP$6,Entry!$C$4:$EP$4,BY$2,Entry!$C$5:$EP$5,BY$1))</f>
        <v/>
      </c>
      <c r="BZ34" s="222" t="str">
        <f aca="false">IF(OR($B34="",BZ$2=""),"",SUMIFS(INDEX(Tbl_Marks,MATCH($B34,Tbl_Student_Names,0),),Entry!$A$4:$EP$4,BZ$2,Entry!$A$5:$EP$5,BZ$1) / SUMIFS(Entry!$C$6:$EP$6,Entry!$C$4:$EP$4,BZ$2,Entry!$C$5:$EP$5,BZ$1))</f>
        <v/>
      </c>
      <c r="CA34" s="222" t="str">
        <f aca="false">IF(OR($B34="",CA$2=""),"",SUMIFS(INDEX(Tbl_Marks,MATCH($B34,Tbl_Student_Names,0),),Entry!$A$4:$EP$4,CA$2,Entry!$A$5:$EP$5,CA$1) / SUMIFS(Entry!$C$6:$EP$6,Entry!$C$4:$EP$4,CA$2,Entry!$C$5:$EP$5,CA$1))</f>
        <v/>
      </c>
      <c r="CB34" s="222" t="str">
        <f aca="false">IF(OR($B34="",CB$2=""),"",SUMIFS(INDEX(Tbl_Marks,MATCH($B34,Tbl_Student_Names,0),),Entry!$A$4:$EP$4,CB$2,Entry!$A$5:$EP$5,CB$1) / SUMIFS(Entry!$C$6:$EP$6,Entry!$C$4:$EP$4,CB$2,Entry!$C$5:$EP$5,CB$1))</f>
        <v/>
      </c>
      <c r="CC34" s="222" t="str">
        <f aca="false">IF(OR($B34="",CC$2=""),"",SUMIFS(INDEX(Tbl_Marks,MATCH($B34,Tbl_Student_Names,0),),Entry!$A$4:$EP$4,CC$2,Entry!$A$5:$EP$5,CC$1) / SUMIFS(Entry!$C$6:$EP$6,Entry!$C$4:$EP$4,CC$2,Entry!$C$5:$EP$5,CC$1))</f>
        <v/>
      </c>
      <c r="CD34" s="222" t="str">
        <f aca="false">IF(OR($B34="",CD$2=""),"",SUMIFS(INDEX(Tbl_Marks,MATCH($B34,Tbl_Student_Names,0),),Entry!$A$4:$EP$4,CD$2,Entry!$A$5:$EP$5,CD$1) / SUMIFS(Entry!$C$6:$EP$6,Entry!$C$4:$EP$4,CD$2,Entry!$C$5:$EP$5,CD$1))</f>
        <v/>
      </c>
      <c r="CE34" s="222" t="str">
        <f aca="false">IF(OR($B34="",CE$2=""),"",SUMIFS(INDEX(Tbl_Marks,MATCH($B34,Tbl_Student_Names,0),),Entry!$A$4:$EP$4,CE$2,Entry!$A$5:$EP$5,CE$1) / SUMIFS(Entry!$C$6:$EP$6,Entry!$C$4:$EP$4,CE$2,Entry!$C$5:$EP$5,CE$1))</f>
        <v/>
      </c>
      <c r="CF34" s="222" t="str">
        <f aca="false">IF(OR($B34="",CF$2=""),"",SUMIFS(INDEX(Tbl_Marks,MATCH($B34,Tbl_Student_Names,0),),Entry!$A$4:$EP$4,CF$2,Entry!$A$5:$EP$5,CF$1) / SUMIFS(Entry!$C$6:$EP$6,Entry!$C$4:$EP$4,CF$2,Entry!$C$5:$EP$5,CF$1))</f>
        <v/>
      </c>
      <c r="CG34" s="222" t="str">
        <f aca="false">IF(OR($B34="",CG$2=""),"",SUMIFS(INDEX(Tbl_Marks,MATCH($B34,Tbl_Student_Names,0),),Entry!$A$4:$EP$4,CG$2,Entry!$A$5:$EP$5,CG$1) / SUMIFS(Entry!$C$6:$EP$6,Entry!$C$4:$EP$4,CG$2,Entry!$C$5:$EP$5,CG$1))</f>
        <v/>
      </c>
      <c r="CH34" s="222" t="str">
        <f aca="false">IF(OR($B34="",CH$2=""),"",SUMIFS(INDEX(Tbl_Marks,MATCH($B34,Tbl_Student_Names,0),),Entry!$A$4:$EP$4,CH$2,Entry!$A$5:$EP$5,CH$1) / SUMIFS(Entry!$C$6:$EP$6,Entry!$C$4:$EP$4,CH$2,Entry!$C$5:$EP$5,CH$1))</f>
        <v/>
      </c>
      <c r="CI34" s="222" t="str">
        <f aca="false">IF(OR($B34="",CI$2=""),"",SUMIFS(INDEX(Tbl_Marks,MATCH($B34,Tbl_Student_Names,0),),Entry!$A$4:$EP$4,CI$2,Entry!$A$5:$EP$5,CI$1) / SUMIFS(Entry!$C$6:$EP$6,Entry!$C$4:$EP$4,CI$2,Entry!$C$5:$EP$5,CI$1))</f>
        <v/>
      </c>
      <c r="CJ34" s="222" t="str">
        <f aca="false">IF(OR($B34="",CJ$2=""),"",SUMIFS(INDEX(Tbl_Marks,MATCH($B34,Tbl_Student_Names,0),),Entry!$A$4:$EP$4,CJ$2,Entry!$A$5:$EP$5,CJ$1) / SUMIFS(Entry!$C$6:$EP$6,Entry!$C$4:$EP$4,CJ$2,Entry!$C$5:$EP$5,CJ$1))</f>
        <v/>
      </c>
      <c r="CK34" s="222" t="str">
        <f aca="false">IF(OR($B34="",CK$2=""),"",SUMIFS(INDEX(Tbl_Marks,MATCH($B34,Tbl_Student_Names,0),),Entry!$A$4:$EP$4,CK$2,Entry!$A$5:$EP$5,CK$1) / SUMIFS(Entry!$C$6:$EP$6,Entry!$C$4:$EP$4,CK$2,Entry!$C$5:$EP$5,CK$1))</f>
        <v/>
      </c>
      <c r="CL34" s="222" t="str">
        <f aca="false">IF(OR($B34="",CL$2=""),"",SUMIFS(INDEX(Tbl_Marks,MATCH($B34,Tbl_Student_Names,0),),Entry!$A$4:$EP$4,CL$2,Entry!$A$5:$EP$5,CL$1) / SUMIFS(Entry!$C$6:$EP$6,Entry!$C$4:$EP$4,CL$2,Entry!$C$5:$EP$5,CL$1))</f>
        <v/>
      </c>
      <c r="CM34" s="222" t="str">
        <f aca="false">IF(OR($B34="",CM$2=""),"",SUMIFS(INDEX(Tbl_Marks,MATCH($B34,Tbl_Student_Names,0),),Entry!$A$4:$EP$4,CM$2,Entry!$A$5:$EP$5,CM$1) / SUMIFS(Entry!$C$6:$EP$6,Entry!$C$4:$EP$4,CM$2,Entry!$C$5:$EP$5,CM$1))</f>
        <v/>
      </c>
      <c r="CN34" s="222" t="str">
        <f aca="false">IF(OR($B34="",CN$2=""),"",SUMIFS(INDEX(Tbl_Marks,MATCH($B34,Tbl_Student_Names,0),),Entry!$A$4:$EP$4,CN$2,Entry!$A$5:$EP$5,CN$1) / SUMIFS(Entry!$C$6:$EP$6,Entry!$C$4:$EP$4,CN$2,Entry!$C$5:$EP$5,CN$1))</f>
        <v/>
      </c>
      <c r="CO34" s="222" t="str">
        <f aca="false">IF(OR($B34="",CO$2=""),"",SUMIFS(INDEX(Tbl_Marks,MATCH($B34,Tbl_Student_Names,0),),Entry!$A$4:$EP$4,CO$2,Entry!$A$5:$EP$5,CO$1) / SUMIFS(Entry!$C$6:$EP$6,Entry!$C$4:$EP$4,CO$2,Entry!$C$5:$EP$5,CO$1))</f>
        <v/>
      </c>
      <c r="CP34" s="222" t="str">
        <f aca="false">IF(OR($B34="",CP$2=""),"",SUMIFS(INDEX(Tbl_Marks,MATCH($B34,Tbl_Student_Names,0),),Entry!$A$4:$EP$4,CP$2,Entry!$A$5:$EP$5,CP$1) / SUMIFS(Entry!$C$6:$EP$6,Entry!$C$4:$EP$4,CP$2,Entry!$C$5:$EP$5,CP$1))</f>
        <v/>
      </c>
      <c r="CQ34" s="222" t="str">
        <f aca="false">IF(OR($B34="",CQ$2=""),"",SUMIFS(INDEX(Tbl_Marks,MATCH($B34,Tbl_Student_Names,0),),Entry!$A$4:$EP$4,CQ$2,Entry!$A$5:$EP$5,CQ$1) / SUMIFS(Entry!$C$6:$EP$6,Entry!$C$4:$EP$4,CQ$2,Entry!$C$5:$EP$5,CQ$1))</f>
        <v/>
      </c>
      <c r="CR34" s="222" t="str">
        <f aca="false">IF(OR($B34="",CR$2=""),"",SUMIFS(INDEX(Tbl_Marks,MATCH($B34,Tbl_Student_Names,0),),Entry!$A$4:$EP$4,CR$2,Entry!$A$5:$EP$5,CR$1) / SUMIFS(Entry!$C$6:$EP$6,Entry!$C$4:$EP$4,CR$2,Entry!$C$5:$EP$5,CR$1))</f>
        <v/>
      </c>
      <c r="CS34" s="222" t="str">
        <f aca="false">IF(OR($B34="",CS$2=""),"",SUMIFS(INDEX(Tbl_Marks,MATCH($B34,Tbl_Student_Names,0),),Entry!$A$4:$EP$4,CS$2,Entry!$A$5:$EP$5,CS$1) / SUMIFS(Entry!$C$6:$EP$6,Entry!$C$4:$EP$4,CS$2,Entry!$C$5:$EP$5,CS$1))</f>
        <v/>
      </c>
      <c r="CT34" s="222" t="str">
        <f aca="false">IF(OR($B34="",CT$2=""),"",SUMIFS(INDEX(Tbl_Marks,MATCH($B34,Tbl_Student_Names,0),),Entry!$A$4:$EP$4,CT$2,Entry!$A$5:$EP$5,CT$1) / SUMIFS(Entry!$C$6:$EP$6,Entry!$C$4:$EP$4,CT$2,Entry!$C$5:$EP$5,CT$1))</f>
        <v/>
      </c>
      <c r="CU34" s="222" t="str">
        <f aca="false">IF(OR($B34="",CU$2=""),"",SUMIFS(INDEX(Tbl_Marks,MATCH($B34,Tbl_Student_Names,0),),Entry!$A$4:$EP$4,CU$2,Entry!$A$5:$EP$5,CU$1) / SUMIFS(Entry!$C$6:$EP$6,Entry!$C$4:$EP$4,CU$2,Entry!$C$5:$EP$5,CU$1))</f>
        <v/>
      </c>
      <c r="CV34" s="222" t="str">
        <f aca="false">IF(OR($B34="",CV$2=""),"",SUMIFS(INDEX(Tbl_Marks,MATCH($B34,Tbl_Student_Names,0),),Entry!$A$4:$EP$4,CV$2,Entry!$A$5:$EP$5,CV$1) / SUMIFS(Entry!$C$6:$EP$6,Entry!$C$4:$EP$4,CV$2,Entry!$C$5:$EP$5,CV$1))</f>
        <v/>
      </c>
      <c r="CW34" s="222" t="str">
        <f aca="false">IF(OR($B34="",CW$2=""),"",SUMIFS(INDEX(Tbl_Marks,MATCH($B34,Tbl_Student_Names,0),),Entry!$A$4:$EP$4,CW$2,Entry!$A$5:$EP$5,CW$1) / SUMIFS(Entry!$C$6:$EP$6,Entry!$C$4:$EP$4,CW$2,Entry!$C$5:$EP$5,CW$1))</f>
        <v/>
      </c>
      <c r="CX34" s="222" t="str">
        <f aca="false">IF(OR($B34="",CX$2=""),"",SUMIFS(INDEX(Tbl_Marks,MATCH($B34,Tbl_Student_Names,0),),Entry!$A$4:$EP$4,CX$2,Entry!$A$5:$EP$5,CX$1) / SUMIFS(Entry!$C$6:$EP$6,Entry!$C$4:$EP$4,CX$2,Entry!$C$5:$EP$5,CX$1))</f>
        <v/>
      </c>
      <c r="CY34" s="222" t="str">
        <f aca="false">IF(OR($B34="",CY$2=""),"",SUMIFS(INDEX(Tbl_Marks,MATCH($B34,Tbl_Student_Names,0),),Entry!$A$4:$EP$4,CY$2,Entry!$A$5:$EP$5,CY$1) / SUMIFS(Entry!$C$6:$EP$6,Entry!$C$4:$EP$4,CY$2,Entry!$C$5:$EP$5,CY$1))</f>
        <v/>
      </c>
      <c r="CZ34" s="222" t="str">
        <f aca="false">IF(OR($B34="",CZ$2=""),"",SUMIFS(INDEX(Tbl_Marks,MATCH($B34,Tbl_Student_Names,0),),Entry!$A$4:$EP$4,CZ$2,Entry!$A$5:$EP$5,CZ$1) / SUMIFS(Entry!$C$6:$EP$6,Entry!$C$4:$EP$4,CZ$2,Entry!$C$5:$EP$5,CZ$1))</f>
        <v/>
      </c>
      <c r="DA34" s="222" t="str">
        <f aca="false">IF(OR($B34="",DA$2=""),"",SUMIFS(INDEX(Tbl_Marks,MATCH($B34,Tbl_Student_Names,0),),Entry!$A$4:$EP$4,DA$2,Entry!$A$5:$EP$5,DA$1) / SUMIFS(Entry!$C$6:$EP$6,Entry!$C$4:$EP$4,DA$2,Entry!$C$5:$EP$5,DA$1))</f>
        <v/>
      </c>
      <c r="DB34" s="222" t="str">
        <f aca="false">IF(OR($B34="",DB$2=""),"",SUMIFS(INDEX(Tbl_Marks,MATCH($B34,Tbl_Student_Names,0),),Entry!$A$4:$EP$4,DB$2,Entry!$A$5:$EP$5,DB$1) / SUMIFS(Entry!$C$6:$EP$6,Entry!$C$4:$EP$4,DB$2,Entry!$C$5:$EP$5,DB$1))</f>
        <v/>
      </c>
      <c r="DC34" s="222" t="str">
        <f aca="false">IF(OR($B34="",DC$2=""),"",SUMIFS(INDEX(Tbl_Marks,MATCH($B34,Tbl_Student_Names,0),),Entry!$A$4:$EP$4,DC$2,Entry!$A$5:$EP$5,DC$1) / SUMIFS(Entry!$C$6:$EP$6,Entry!$C$4:$EP$4,DC$2,Entry!$C$5:$EP$5,DC$1))</f>
        <v/>
      </c>
      <c r="DD34" s="222" t="str">
        <f aca="false">IF(OR($B34="",DD$2=""),"",SUMIFS(INDEX(Tbl_Marks,MATCH($B34,Tbl_Student_Names,0),),Entry!$A$4:$EP$4,DD$2,Entry!$A$5:$EP$5,DD$1) / SUMIFS(Entry!$C$6:$EP$6,Entry!$C$4:$EP$4,DD$2,Entry!$C$5:$EP$5,DD$1))</f>
        <v/>
      </c>
      <c r="DE34" s="222" t="str">
        <f aca="false">IF(OR($B34="",DE$2=""),"",SUMIFS(INDEX(Tbl_Marks,MATCH($B34,Tbl_Student_Names,0),),Entry!$A$4:$EP$4,DE$2,Entry!$A$5:$EP$5,DE$1) / SUMIFS(Entry!$C$6:$EP$6,Entry!$C$4:$EP$4,DE$2,Entry!$C$5:$EP$5,DE$1))</f>
        <v/>
      </c>
      <c r="DF34" s="222" t="str">
        <f aca="false">IF(OR($B34="",DF$2=""),"",SUMIFS(INDEX(Tbl_Marks,MATCH($B34,Tbl_Student_Names,0),),Entry!$A$4:$EP$4,DF$2,Entry!$A$5:$EP$5,DF$1) / SUMIFS(Entry!$C$6:$EP$6,Entry!$C$4:$EP$4,DF$2,Entry!$C$5:$EP$5,DF$1))</f>
        <v/>
      </c>
      <c r="DG34" s="222" t="str">
        <f aca="false">IF(OR($B34="",DG$2=""),"",SUMIFS(INDEX(Tbl_Marks,MATCH($B34,Tbl_Student_Names,0),),Entry!$A$4:$EP$4,DG$2,Entry!$A$5:$EP$5,DG$1) / SUMIFS(Entry!$C$6:$EP$6,Entry!$C$4:$EP$4,DG$2,Entry!$C$5:$EP$5,DG$1))</f>
        <v/>
      </c>
      <c r="DH34" s="222" t="str">
        <f aca="false">IF(OR($B34="",DH$2=""),"",SUMIFS(INDEX(Tbl_Marks,MATCH($B34,Tbl_Student_Names,0),),Entry!$A$4:$EP$4,DH$2,Entry!$A$5:$EP$5,DH$1) / SUMIFS(Entry!$C$6:$EP$6,Entry!$C$4:$EP$4,DH$2,Entry!$C$5:$EP$5,DH$1))</f>
        <v/>
      </c>
      <c r="DI34" s="222" t="str">
        <f aca="false">IF(OR($B34="",DI$2=""),"",SUMIFS(INDEX(Tbl_Marks,MATCH($B34,Tbl_Student_Names,0),),Entry!$A$4:$EP$4,DI$2,Entry!$A$5:$EP$5,DI$1) / SUMIFS(Entry!$C$6:$EP$6,Entry!$C$4:$EP$4,DI$2,Entry!$C$5:$EP$5,DI$1))</f>
        <v/>
      </c>
      <c r="DJ34" s="222" t="str">
        <f aca="false">IF(OR($B34="",DJ$2=""),"",SUMIFS(INDEX(Tbl_Marks,MATCH($B34,Tbl_Student_Names,0),),Entry!$A$4:$EP$4,DJ$2,Entry!$A$5:$EP$5,DJ$1) / SUMIFS(Entry!$C$6:$EP$6,Entry!$C$4:$EP$4,DJ$2,Entry!$C$5:$EP$5,DJ$1))</f>
        <v/>
      </c>
      <c r="DK34" s="222" t="str">
        <f aca="false">IF(OR($B34="",DK$2=""),"",SUMIFS(INDEX(Tbl_Marks,MATCH($B34,Tbl_Student_Names,0),),Entry!$A$4:$EP$4,DK$2,Entry!$A$5:$EP$5,DK$1) / SUMIFS(Entry!$C$6:$EP$6,Entry!$C$4:$EP$4,DK$2,Entry!$C$5:$EP$5,DK$1))</f>
        <v/>
      </c>
      <c r="DL34" s="222" t="str">
        <f aca="false">IF(OR($B34="",DL$2=""),"",SUMIFS(INDEX(Tbl_Marks,MATCH($B34,Tbl_Student_Names,0),),Entry!$A$4:$EP$4,DL$2,Entry!$A$5:$EP$5,DL$1) / SUMIFS(Entry!$C$6:$EP$6,Entry!$C$4:$EP$4,DL$2,Entry!$C$5:$EP$5,DL$1))</f>
        <v/>
      </c>
      <c r="DM34" s="222" t="str">
        <f aca="false">IF(OR($B34="",DM$2=""),"",SUMIFS(INDEX(Tbl_Marks,MATCH($B34,Tbl_Student_Names,0),),Entry!$A$4:$EP$4,DM$2,Entry!$A$5:$EP$5,DM$1) / SUMIFS(Entry!$C$6:$EP$6,Entry!$C$4:$EP$4,DM$2,Entry!$C$5:$EP$5,DM$1))</f>
        <v/>
      </c>
      <c r="DN34" s="222" t="str">
        <f aca="false">IF(OR($B34="",DN$2=""),"",SUMIFS(INDEX(Tbl_Marks,MATCH($B34,Tbl_Student_Names,0),),Entry!$A$4:$EP$4,DN$2,Entry!$A$5:$EP$5,DN$1) / SUMIFS(Entry!$C$6:$EP$6,Entry!$C$4:$EP$4,DN$2,Entry!$C$5:$EP$5,DN$1))</f>
        <v/>
      </c>
      <c r="DO34" s="222" t="str">
        <f aca="false">IF(OR($B34="",DO$2=""),"",SUMIFS(INDEX(Tbl_Marks,MATCH($B34,Tbl_Student_Names,0),),Entry!$A$4:$EP$4,DO$2,Entry!$A$5:$EP$5,DO$1) / SUMIFS(Entry!$C$6:$EP$6,Entry!$C$4:$EP$4,DO$2,Entry!$C$5:$EP$5,DO$1))</f>
        <v/>
      </c>
      <c r="DP34" s="222" t="str">
        <f aca="false">IF(OR($B34="",DP$2=""),"",SUMIFS(INDEX(Tbl_Marks,MATCH($B34,Tbl_Student_Names,0),),Entry!$A$4:$EP$4,DP$2,Entry!$A$5:$EP$5,DP$1) / SUMIFS(Entry!$C$6:$EP$6,Entry!$C$4:$EP$4,DP$2,Entry!$C$5:$EP$5,DP$1))</f>
        <v/>
      </c>
      <c r="DQ34" s="222" t="str">
        <f aca="false">IF(OR($B34="",DQ$2=""),"",SUMIFS(INDEX(Tbl_Marks,MATCH($B34,Tbl_Student_Names,0),),Entry!$A$4:$EP$4,DQ$2,Entry!$A$5:$EP$5,DQ$1) / SUMIFS(Entry!$C$6:$EP$6,Entry!$C$4:$EP$4,DQ$2,Entry!$C$5:$EP$5,DQ$1))</f>
        <v/>
      </c>
      <c r="DR34" s="222" t="str">
        <f aca="false">IF(OR($B34="",DR$2=""),"",SUMIFS(INDEX(Tbl_Marks,MATCH($B34,Tbl_Student_Names,0),),Entry!$A$4:$EP$4,DR$2,Entry!$A$5:$EP$5,DR$1) / SUMIFS(Entry!$C$6:$EP$6,Entry!$C$4:$EP$4,DR$2,Entry!$C$5:$EP$5,DR$1))</f>
        <v/>
      </c>
      <c r="DS34" s="222" t="str">
        <f aca="false">IF(OR($B34="",DS$2=""),"",SUMIFS(INDEX(Tbl_Marks,MATCH($B34,Tbl_Student_Names,0),),Entry!$A$4:$EP$4,DS$2,Entry!$A$5:$EP$5,DS$1) / SUMIFS(Entry!$C$6:$EP$6,Entry!$C$4:$EP$4,DS$2,Entry!$C$5:$EP$5,DS$1))</f>
        <v/>
      </c>
      <c r="DT34" s="222" t="str">
        <f aca="false">IF(OR($B34="",DT$2=""),"",SUMIFS(INDEX(Tbl_Marks,MATCH($B34,Tbl_Student_Names,0),),Entry!$A$4:$EP$4,DT$2,Entry!$A$5:$EP$5,DT$1) / SUMIFS(Entry!$C$6:$EP$6,Entry!$C$4:$EP$4,DT$2,Entry!$C$5:$EP$5,DT$1))</f>
        <v/>
      </c>
      <c r="DU34" s="222" t="str">
        <f aca="false">IF(OR($B34="",DU$2=""),"",SUMIFS(INDEX(Tbl_Marks,MATCH($B34,Tbl_Student_Names,0),),Entry!$A$4:$EP$4,DU$2,Entry!$A$5:$EP$5,DU$1) / SUMIFS(Entry!$C$6:$EP$6,Entry!$C$4:$EP$4,DU$2,Entry!$C$5:$EP$5,DU$1))</f>
        <v/>
      </c>
      <c r="DV34" s="222" t="str">
        <f aca="false">IF(OR($B34="",DV$2=""),"",SUMIFS(INDEX(Tbl_Marks,MATCH($B34,Tbl_Student_Names,0),),Entry!$A$4:$EP$4,DV$2,Entry!$A$5:$EP$5,DV$1) / SUMIFS(Entry!$C$6:$EP$6,Entry!$C$4:$EP$4,DV$2,Entry!$C$5:$EP$5,DV$1))</f>
        <v/>
      </c>
      <c r="DW34" s="222" t="str">
        <f aca="false">IF(OR($B34="",DW$2=""),"",SUMIFS(INDEX(Tbl_Marks,MATCH($B34,Tbl_Student_Names,0),),Entry!$A$4:$EP$4,DW$2,Entry!$A$5:$EP$5,DW$1) / SUMIFS(Entry!$C$6:$EP$6,Entry!$C$4:$EP$4,DW$2,Entry!$C$5:$EP$5,DW$1))</f>
        <v/>
      </c>
      <c r="DX34" s="222" t="str">
        <f aca="false">IF(OR($B34="",DX$2=""),"",SUMIFS(INDEX(Tbl_Marks,MATCH($B34,Tbl_Student_Names,0),),Entry!$A$4:$EP$4,DX$2,Entry!$A$5:$EP$5,DX$1) / SUMIFS(Entry!$C$6:$EP$6,Entry!$C$4:$EP$4,DX$2,Entry!$C$5:$EP$5,DX$1))</f>
        <v/>
      </c>
      <c r="DY34" s="222" t="str">
        <f aca="false">IF(OR($B34="",DY$2=""),"",SUMIFS(INDEX(Tbl_Marks,MATCH($B34,Tbl_Student_Names,0),),Entry!$A$4:$EP$4,DY$2,Entry!$A$5:$EP$5,DY$1) / SUMIFS(Entry!$C$6:$EP$6,Entry!$C$4:$EP$4,DY$2,Entry!$C$5:$EP$5,DY$1))</f>
        <v/>
      </c>
      <c r="DZ34" s="222" t="str">
        <f aca="false">IF(OR($B34="",DZ$2=""),"",SUMIFS(INDEX(Tbl_Marks,MATCH($B34,Tbl_Student_Names,0),),Entry!$A$4:$EP$4,DZ$2,Entry!$A$5:$EP$5,DZ$1) / SUMIFS(Entry!$C$6:$EP$6,Entry!$C$4:$EP$4,DZ$2,Entry!$C$5:$EP$5,DZ$1))</f>
        <v/>
      </c>
      <c r="EA34" s="222" t="str">
        <f aca="false">IF(OR($B34="",EA$2=""),"",SUMIFS(INDEX(Tbl_Marks,MATCH($B34,Tbl_Student_Names,0),),Entry!$A$4:$EP$4,EA$2,Entry!$A$5:$EP$5,EA$1) / SUMIFS(Entry!$C$6:$EP$6,Entry!$C$4:$EP$4,EA$2,Entry!$C$5:$EP$5,EA$1))</f>
        <v/>
      </c>
      <c r="EB34" s="222" t="str">
        <f aca="false">IF(OR($B34="",EB$2=""),"",SUMIFS(INDEX(Tbl_Marks,MATCH($B34,Tbl_Student_Names,0),),Entry!$A$4:$EP$4,EB$2,Entry!$A$5:$EP$5,EB$1) / SUMIFS(Entry!$C$6:$EP$6,Entry!$C$4:$EP$4,EB$2,Entry!$C$5:$EP$5,EB$1))</f>
        <v/>
      </c>
      <c r="EC34" s="222" t="str">
        <f aca="false">IF(OR($B34="",EC$2=""),"",SUMIFS(INDEX(Tbl_Marks,MATCH($B34,Tbl_Student_Names,0),),Entry!$A$4:$EP$4,EC$2,Entry!$A$5:$EP$5,EC$1) / SUMIFS(Entry!$C$6:$EP$6,Entry!$C$4:$EP$4,EC$2,Entry!$C$5:$EP$5,EC$1))</f>
        <v/>
      </c>
      <c r="ED34" s="222" t="str">
        <f aca="false">IF(OR($B34="",ED$2=""),"",SUMIFS(INDEX(Tbl_Marks,MATCH($B34,Tbl_Student_Names,0),),Entry!$A$4:$EP$4,ED$2,Entry!$A$5:$EP$5,ED$1) / SUMIFS(Entry!$C$6:$EP$6,Entry!$C$4:$EP$4,ED$2,Entry!$C$5:$EP$5,ED$1))</f>
        <v/>
      </c>
      <c r="EE34" s="222" t="str">
        <f aca="false">IF(OR($B34="",EE$2=""),"",SUMIFS(INDEX(Tbl_Marks,MATCH($B34,Tbl_Student_Names,0),),Entry!$A$4:$EP$4,EE$2,Entry!$A$5:$EP$5,EE$1) / SUMIFS(Entry!$C$6:$EP$6,Entry!$C$4:$EP$4,EE$2,Entry!$C$5:$EP$5,EE$1))</f>
        <v/>
      </c>
      <c r="EF34" s="222" t="str">
        <f aca="false">IF(OR($B34="",EF$2=""),"",SUMIFS(INDEX(Tbl_Marks,MATCH($B34,Tbl_Student_Names,0),),Entry!$A$4:$EP$4,EF$2,Entry!$A$5:$EP$5,EF$1) / SUMIFS(Entry!$C$6:$EP$6,Entry!$C$4:$EP$4,EF$2,Entry!$C$5:$EP$5,EF$1))</f>
        <v/>
      </c>
      <c r="EG34" s="222" t="str">
        <f aca="false">IF(OR($B34="",EG$2=""),"",SUMIFS(INDEX(Tbl_Marks,MATCH($B34,Tbl_Student_Names,0),),Entry!$A$4:$EP$4,EG$2,Entry!$A$5:$EP$5,EG$1) / SUMIFS(Entry!$C$6:$EP$6,Entry!$C$4:$EP$4,EG$2,Entry!$C$5:$EP$5,EG$1))</f>
        <v/>
      </c>
      <c r="EH34" s="222" t="str">
        <f aca="false">IF(OR($B34="",EH$2=""),"",SUMIFS(INDEX(Tbl_Marks,MATCH($B34,Tbl_Student_Names,0),),Entry!$A$4:$EP$4,EH$2,Entry!$A$5:$EP$5,EH$1) / SUMIFS(Entry!$C$6:$EP$6,Entry!$C$4:$EP$4,EH$2,Entry!$C$5:$EP$5,EH$1))</f>
        <v/>
      </c>
      <c r="EI34" s="222" t="str">
        <f aca="false">IF(OR($B34="",EI$2=""),"",SUMIFS(INDEX(Tbl_Marks,MATCH($B34,Tbl_Student_Names,0),),Entry!$A$4:$EP$4,EI$2,Entry!$A$5:$EP$5,EI$1) / SUMIFS(Entry!$C$6:$EP$6,Entry!$C$4:$EP$4,EI$2,Entry!$C$5:$EP$5,EI$1))</f>
        <v/>
      </c>
      <c r="EJ34" s="222" t="str">
        <f aca="false">IF(OR($B34="",EJ$2=""),"",SUMIFS(INDEX(Tbl_Marks,MATCH($B34,Tbl_Student_Names,0),),Entry!$A$4:$EP$4,EJ$2,Entry!$A$5:$EP$5,EJ$1) / SUMIFS(Entry!$C$6:$EP$6,Entry!$C$4:$EP$4,EJ$2,Entry!$C$5:$EP$5,EJ$1))</f>
        <v/>
      </c>
      <c r="EK34" s="222" t="str">
        <f aca="false">IF(OR($B34="",EK$2=""),"",SUMIFS(INDEX(Tbl_Marks,MATCH($B34,Tbl_Student_Names,0),),Entry!$A$4:$EP$4,EK$2,Entry!$A$5:$EP$5,EK$1) / SUMIFS(Entry!$C$6:$EP$6,Entry!$C$4:$EP$4,EK$2,Entry!$C$5:$EP$5,EK$1))</f>
        <v/>
      </c>
      <c r="EL34" s="222" t="str">
        <f aca="false">IF(OR($B34="",EL$2=""),"",SUMIFS(INDEX(Tbl_Marks,MATCH($B34,Tbl_Student_Names,0),),Entry!$A$4:$EP$4,EL$2,Entry!$A$5:$EP$5,EL$1) / SUMIFS(Entry!$C$6:$EP$6,Entry!$C$4:$EP$4,EL$2,Entry!$C$5:$EP$5,EL$1))</f>
        <v/>
      </c>
      <c r="EM34" s="222" t="str">
        <f aca="false">IF(OR($B34="",EM$2=""),"",SUMIFS(INDEX(Tbl_Marks,MATCH($B34,Tbl_Student_Names,0),),Entry!$A$4:$EP$4,EM$2,Entry!$A$5:$EP$5,EM$1) / SUMIFS(Entry!$C$6:$EP$6,Entry!$C$4:$EP$4,EM$2,Entry!$C$5:$EP$5,EM$1))</f>
        <v/>
      </c>
      <c r="EN34" s="222" t="str">
        <f aca="false">IF(OR($B34="",EN$2=""),"",SUMIFS(INDEX(Tbl_Marks,MATCH($B34,Tbl_Student_Names,0),),Entry!$A$4:$EP$4,EN$2,Entry!$A$5:$EP$5,EN$1) / SUMIFS(Entry!$C$6:$EP$6,Entry!$C$4:$EP$4,EN$2,Entry!$C$5:$EP$5,EN$1))</f>
        <v/>
      </c>
      <c r="EO34" s="222" t="str">
        <f aca="false">IF(OR($B34="",EO$2=""),"",SUMIFS(INDEX(Tbl_Marks,MATCH($B34,Tbl_Student_Names,0),),Entry!$A$4:$EP$4,EO$2,Entry!$A$5:$EP$5,EO$1) / SUMIFS(Entry!$C$6:$EP$6,Entry!$C$4:$EP$4,EO$2,Entry!$C$5:$EP$5,EO$1))</f>
        <v/>
      </c>
      <c r="EP34" s="222" t="str">
        <f aca="false">IF(OR($B34="",EP$2=""),"",SUMIFS(INDEX(Tbl_Marks,MATCH($B34,Tbl_Student_Names,0),),Entry!$A$4:$EP$4,EP$2,Entry!$A$5:$EP$5,EP$1) / SUMIFS(Entry!$C$6:$EP$6,Entry!$C$4:$EP$4,EP$2,Entry!$C$5:$EP$5,EP$1))</f>
        <v/>
      </c>
      <c r="EQ34" s="222" t="str">
        <f aca="false">IF(OR($B34="",EQ$2=""),"",SUMIFS(INDEX(Tbl_Marks,MATCH($B34,Tbl_Student_Names,0),),Entry!$A$4:$EP$4,EQ$2,Entry!$A$5:$EP$5,EQ$1) / SUMIFS(Entry!$C$6:$EP$6,Entry!$C$4:$EP$4,EQ$2,Entry!$C$5:$EP$5,EQ$1))</f>
        <v/>
      </c>
      <c r="ER34" s="222" t="str">
        <f aca="false">IF(OR($B34="",ER$2=""),"",SUMIFS(INDEX(Tbl_Marks,MATCH($B34,Tbl_Student_Names,0),),Entry!$A$4:$EP$4,ER$2,Entry!$A$5:$EP$5,ER$1) / SUMIFS(Entry!$C$6:$EP$6,Entry!$C$4:$EP$4,ER$2,Entry!$C$5:$EP$5,ER$1))</f>
        <v/>
      </c>
      <c r="ES34" s="222" t="str">
        <f aca="false">IF(OR($B34="",ES$2=""),"",SUMIFS(INDEX(Tbl_Marks,MATCH($B34,Tbl_Student_Names,0),),Entry!$A$4:$EP$4,ES$2,Entry!$A$5:$EP$5,ES$1) / SUMIFS(Entry!$C$6:$EP$6,Entry!$C$4:$EP$4,ES$2,Entry!$C$5:$EP$5,ES$1))</f>
        <v/>
      </c>
      <c r="ET34" s="222" t="str">
        <f aca="false">IF(OR($B34="",ET$2=""),"",SUMIFS(INDEX(Tbl_Marks,MATCH($B34,Tbl_Student_Names,0),),Entry!$A$4:$EP$4,ET$2,Entry!$A$5:$EP$5,ET$1) / SUMIFS(Entry!$C$6:$EP$6,Entry!$C$4:$EP$4,ET$2,Entry!$C$5:$EP$5,ET$1))</f>
        <v/>
      </c>
      <c r="EU34" s="222" t="str">
        <f aca="false">IF(OR($B34="",EU$2=""),"",SUMIFS(INDEX(Tbl_Marks,MATCH($B34,Tbl_Student_Names,0),),Entry!$A$4:$EP$4,EU$2,Entry!$A$5:$EP$5,EU$1) / SUMIFS(Entry!$C$6:$EP$6,Entry!$C$4:$EP$4,EU$2,Entry!$C$5:$EP$5,EU$1))</f>
        <v/>
      </c>
      <c r="EV34" s="222" t="str">
        <f aca="false">IF(OR($B34="",EV$2=""),"",SUMIFS(INDEX(Tbl_Marks,MATCH($B34,Tbl_Student_Names,0),),Entry!$A$4:$EP$4,EV$2,Entry!$A$5:$EP$5,EV$1) / SUMIFS(Entry!$C$6:$EP$6,Entry!$C$4:$EP$4,EV$2,Entry!$C$5:$EP$5,EV$1))</f>
        <v/>
      </c>
      <c r="EW34" s="222" t="str">
        <f aca="false">IF(OR($B34="",EW$2=""),"",SUMIFS(INDEX(Tbl_Marks,MATCH($B34,Tbl_Student_Names,0),),Entry!$A$4:$EP$4,EW$2,Entry!$A$5:$EP$5,EW$1) / SUMIFS(Entry!$C$6:$EP$6,Entry!$C$4:$EP$4,EW$2,Entry!$C$5:$EP$5,EW$1))</f>
        <v/>
      </c>
      <c r="EX34" s="222" t="str">
        <f aca="false">IF(OR($B34="",EX$2=""),"",SUMIFS(INDEX(Tbl_Marks,MATCH($B34,Tbl_Student_Names,0),),Entry!$A$4:$EP$4,EX$2,Entry!$A$5:$EP$5,EX$1) / SUMIFS(Entry!$C$6:$EP$6,Entry!$C$4:$EP$4,EX$2,Entry!$C$5:$EP$5,EX$1))</f>
        <v/>
      </c>
      <c r="EY34" s="222" t="str">
        <f aca="false">IF(OR($B34="",EY$2=""),"",SUMIFS(INDEX(Tbl_Marks,MATCH($B34,Tbl_Student_Names,0),),Entry!$A$4:$EP$4,EY$2,Entry!$A$5:$EP$5,EY$1) / SUMIFS(Entry!$C$6:$EP$6,Entry!$C$4:$EP$4,EY$2,Entry!$C$5:$EP$5,EY$1))</f>
        <v/>
      </c>
      <c r="EZ34" s="222" t="str">
        <f aca="false">IF(OR($B34="",EZ$2=""),"",SUMIFS(INDEX(Tbl_Marks,MATCH($B34,Tbl_Student_Names,0),),Entry!$A$4:$EP$4,EZ$2,Entry!$A$5:$EP$5,EZ$1) / SUMIFS(Entry!$C$6:$EP$6,Entry!$C$4:$EP$4,EZ$2,Entry!$C$5:$EP$5,EZ$1))</f>
        <v/>
      </c>
      <c r="FA34" s="222" t="str">
        <f aca="false">IF(OR($B34="",FA$2=""),"",SUMIFS(INDEX(Tbl_Marks,MATCH($B34,Tbl_Student_Names,0),),Entry!$A$4:$EP$4,FA$2,Entry!$A$5:$EP$5,FA$1) / SUMIFS(Entry!$C$6:$EP$6,Entry!$C$4:$EP$4,FA$2,Entry!$C$5:$EP$5,FA$1))</f>
        <v/>
      </c>
      <c r="FB34" s="222" t="str">
        <f aca="false">IF(OR($B34="",FB$2=""),"",SUMIFS(INDEX(Tbl_Marks,MATCH($B34,Tbl_Student_Names,0),),Entry!$A$4:$EP$4,FB$2,Entry!$A$5:$EP$5,FB$1) / SUMIFS(Entry!$C$6:$EP$6,Entry!$C$4:$EP$4,FB$2,Entry!$C$5:$EP$5,FB$1))</f>
        <v/>
      </c>
      <c r="FC34" s="222" t="str">
        <f aca="false">IF(OR($B34="",FC$2=""),"",SUMIFS(INDEX(Tbl_Marks,MATCH($B34,Tbl_Student_Names,0),),Entry!$A$4:$EP$4,FC$2,Entry!$A$5:$EP$5,FC$1) / SUMIFS(Entry!$C$6:$EP$6,Entry!$C$4:$EP$4,FC$2,Entry!$C$5:$EP$5,FC$1))</f>
        <v/>
      </c>
      <c r="FD34" s="222" t="str">
        <f aca="false">IF(OR($B34="",FD$2=""),"",SUMIFS(INDEX(Tbl_Marks,MATCH($B34,Tbl_Student_Names,0),),Entry!$A$4:$EP$4,FD$2,Entry!$A$5:$EP$5,FD$1) / SUMIFS(Entry!$C$6:$EP$6,Entry!$C$4:$EP$4,FD$2,Entry!$C$5:$EP$5,FD$1))</f>
        <v/>
      </c>
      <c r="FE34" s="222" t="str">
        <f aca="false">IF(OR($B34="",FE$2=""),"",SUMIFS(INDEX(Tbl_Marks,MATCH($B34,Tbl_Student_Names,0),),Entry!$A$4:$EP$4,FE$2,Entry!$A$5:$EP$5,FE$1) / SUMIFS(Entry!$C$6:$EP$6,Entry!$C$4:$EP$4,FE$2,Entry!$C$5:$EP$5,FE$1))</f>
        <v/>
      </c>
      <c r="FF34" s="222" t="str">
        <f aca="false">IF(OR($B34="",FF$2=""),"",SUMIFS(INDEX(Tbl_Marks,MATCH($B34,Tbl_Student_Names,0),),Entry!$A$4:$EP$4,FF$2,Entry!$A$5:$EP$5,FF$1) / SUMIFS(Entry!$C$6:$EP$6,Entry!$C$4:$EP$4,FF$2,Entry!$C$5:$EP$5,FF$1))</f>
        <v/>
      </c>
      <c r="FG34" s="222" t="str">
        <f aca="false">IF(OR($B34="",FG$2=""),"",SUMIFS(INDEX(Tbl_Marks,MATCH($B34,Tbl_Student_Names,0),),Entry!$A$4:$EP$4,FG$2,Entry!$A$5:$EP$5,FG$1) / SUMIFS(Entry!$C$6:$EP$6,Entry!$C$4:$EP$4,FG$2,Entry!$C$5:$EP$5,FG$1))</f>
        <v/>
      </c>
      <c r="FH34" s="222" t="str">
        <f aca="false">IF(OR($B34="",FH$2=""),"",SUMIFS(INDEX(Tbl_Marks,MATCH($B34,Tbl_Student_Names,0),),Entry!$A$4:$EP$4,FH$2,Entry!$A$5:$EP$5,FH$1) / SUMIFS(Entry!$C$6:$EP$6,Entry!$C$4:$EP$4,FH$2,Entry!$C$5:$EP$5,FH$1))</f>
        <v/>
      </c>
      <c r="FI34" s="222" t="str">
        <f aca="false">IF(OR($B34="",FI$2=""),"",SUMIFS(INDEX(Tbl_Marks,MATCH($B34,Tbl_Student_Names,0),),Entry!$A$4:$EP$4,FI$2,Entry!$A$5:$EP$5,FI$1) / SUMIFS(Entry!$C$6:$EP$6,Entry!$C$4:$EP$4,FI$2,Entry!$C$5:$EP$5,FI$1))</f>
        <v/>
      </c>
      <c r="FJ34" s="222" t="str">
        <f aca="false">IF(OR($B34="",FJ$2=""),"",SUMIFS(INDEX(Tbl_Marks,MATCH($B34,Tbl_Student_Names,0),),Entry!$A$4:$EP$4,FJ$2,Entry!$A$5:$EP$5,FJ$1) / SUMIFS(Entry!$C$6:$EP$6,Entry!$C$4:$EP$4,FJ$2,Entry!$C$5:$EP$5,FJ$1))</f>
        <v/>
      </c>
      <c r="FK34" s="222" t="str">
        <f aca="false">IF(OR($B34="",FK$2=""),"",SUMIFS(INDEX(Tbl_Marks,MATCH($B34,Tbl_Student_Names,0),),Entry!$A$4:$EP$4,FK$2,Entry!$A$5:$EP$5,FK$1) / SUMIFS(Entry!$C$6:$EP$6,Entry!$C$4:$EP$4,FK$2,Entry!$C$5:$EP$5,FK$1))</f>
        <v/>
      </c>
      <c r="FL34" s="222" t="str">
        <f aca="false">IF(OR($B34="",FL$2=""),"",SUMIFS(INDEX(Tbl_Marks,MATCH($B34,Tbl_Student_Names,0),),Entry!$A$4:$EP$4,FL$2,Entry!$A$5:$EP$5,FL$1) / SUMIFS(Entry!$C$6:$EP$6,Entry!$C$4:$EP$4,FL$2,Entry!$C$5:$EP$5,FL$1))</f>
        <v/>
      </c>
      <c r="FM34" s="222" t="str">
        <f aca="false">IF(OR($B34="",FM$2=""),"",SUMIFS(INDEX(Tbl_Marks,MATCH($B34,Tbl_Student_Names,0),),Entry!$A$4:$EP$4,FM$2,Entry!$A$5:$EP$5,FM$1) / SUMIFS(Entry!$C$6:$EP$6,Entry!$C$4:$EP$4,FM$2,Entry!$C$5:$EP$5,FM$1))</f>
        <v/>
      </c>
      <c r="FN34" s="222" t="str">
        <f aca="false">IF(OR($B34="",FN$2=""),"",SUMIFS(INDEX(Tbl_Marks,MATCH($B34,Tbl_Student_Names,0),),Entry!$A$4:$EP$4,FN$2,Entry!$A$5:$EP$5,FN$1) / SUMIFS(Entry!$C$6:$EP$6,Entry!$C$4:$EP$4,FN$2,Entry!$C$5:$EP$5,FN$1))</f>
        <v/>
      </c>
      <c r="FO34" s="222" t="str">
        <f aca="false">IF(OR($B34="",FO$2=""),"",SUMIFS(INDEX(Tbl_Marks,MATCH($B34,Tbl_Student_Names,0),),Entry!$A$4:$EP$4,FO$2,Entry!$A$5:$EP$5,FO$1) / SUMIFS(Entry!$C$6:$EP$6,Entry!$C$4:$EP$4,FO$2,Entry!$C$5:$EP$5,FO$1))</f>
        <v/>
      </c>
      <c r="FP34" s="222" t="str">
        <f aca="false">IF(OR($B34="",FP$2=""),"",SUMIFS(INDEX(Tbl_Marks,MATCH($B34,Tbl_Student_Names,0),),Entry!$A$4:$EP$4,FP$2,Entry!$A$5:$EP$5,FP$1) / SUMIFS(Entry!$C$6:$EP$6,Entry!$C$4:$EP$4,FP$2,Entry!$C$5:$EP$5,FP$1))</f>
        <v/>
      </c>
      <c r="FQ34" s="222" t="str">
        <f aca="false">IF(OR($B34="",FQ$2=""),"",SUMIFS(INDEX(Tbl_Marks,MATCH($B34,Tbl_Student_Names,0),),Entry!$A$4:$EP$4,FQ$2,Entry!$A$5:$EP$5,FQ$1) / SUMIFS(Entry!$C$6:$EP$6,Entry!$C$4:$EP$4,FQ$2,Entry!$C$5:$EP$5,FQ$1))</f>
        <v/>
      </c>
      <c r="FR34" s="222" t="str">
        <f aca="false">IF(OR($B34="",FR$2=""),"",SUMIFS(INDEX(Tbl_Marks,MATCH($B34,Tbl_Student_Names,0),),Entry!$A$4:$EP$4,FR$2,Entry!$A$5:$EP$5,FR$1) / SUMIFS(Entry!$C$6:$EP$6,Entry!$C$4:$EP$4,FR$2,Entry!$C$5:$EP$5,FR$1))</f>
        <v/>
      </c>
      <c r="FS34" s="222" t="str">
        <f aca="false">IF(OR($B34="",FS$2=""),"",SUMIFS(INDEX(Tbl_Marks,MATCH($B34,Tbl_Student_Names,0),),Entry!$A$4:$EP$4,FS$2,Entry!$A$5:$EP$5,FS$1) / SUMIFS(Entry!$C$6:$EP$6,Entry!$C$4:$EP$4,FS$2,Entry!$C$5:$EP$5,FS$1))</f>
        <v/>
      </c>
      <c r="FT34" s="222" t="str">
        <f aca="false">IF(OR($B34="",FT$2=""),"",SUMIFS(INDEX(Tbl_Marks,MATCH($B34,Tbl_Student_Names,0),),Entry!$A$4:$EP$4,FT$2,Entry!$A$5:$EP$5,FT$1) / SUMIFS(Entry!$C$6:$EP$6,Entry!$C$4:$EP$4,FT$2,Entry!$C$5:$EP$5,FT$1))</f>
        <v/>
      </c>
      <c r="FU34" s="222" t="str">
        <f aca="false">IF(OR($B34="",FU$2=""),"",SUMIFS(INDEX(Tbl_Marks,MATCH($B34,Tbl_Student_Names,0),),Entry!$A$4:$EP$4,FU$2,Entry!$A$5:$EP$5,FU$1) / SUMIFS(Entry!$C$6:$EP$6,Entry!$C$4:$EP$4,FU$2,Entry!$C$5:$EP$5,FU$1))</f>
        <v/>
      </c>
      <c r="FV34" s="222" t="str">
        <f aca="false">IF(OR($B34="",FV$2=""),"",SUMIFS(INDEX(Tbl_Marks,MATCH($B34,Tbl_Student_Names,0),),Entry!$A$4:$EP$4,FV$2,Entry!$A$5:$EP$5,FV$1) / SUMIFS(Entry!$C$6:$EP$6,Entry!$C$4:$EP$4,FV$2,Entry!$C$5:$EP$5,FV$1))</f>
        <v/>
      </c>
      <c r="FW34" s="222" t="str">
        <f aca="false">IF(OR($B34="",FW$2=""),"",SUMIFS(INDEX(Tbl_Marks,MATCH($B34,Tbl_Student_Names,0),),Entry!$A$4:$EP$4,FW$2,Entry!$A$5:$EP$5,FW$1) / SUMIFS(Entry!$C$6:$EP$6,Entry!$C$4:$EP$4,FW$2,Entry!$C$5:$EP$5,FW$1))</f>
        <v/>
      </c>
      <c r="FX34" s="222" t="str">
        <f aca="false">IF(OR($B34="",FX$2=""),"",SUMIFS(INDEX(Tbl_Marks,MATCH($B34,Tbl_Student_Names,0),),Entry!$A$4:$EP$4,FX$2,Entry!$A$5:$EP$5,FX$1) / SUMIFS(Entry!$C$6:$EP$6,Entry!$C$4:$EP$4,FX$2,Entry!$C$5:$EP$5,FX$1))</f>
        <v/>
      </c>
      <c r="FY34" s="222" t="str">
        <f aca="false">IF(OR($B34="",FY$2=""),"",SUMIFS(INDEX(Tbl_Marks,MATCH($B34,Tbl_Student_Names,0),),Entry!$A$4:$EP$4,FY$2,Entry!$A$5:$EP$5,FY$1) / SUMIFS(Entry!$C$6:$EP$6,Entry!$C$4:$EP$4,FY$2,Entry!$C$5:$EP$5,FY$1))</f>
        <v/>
      </c>
      <c r="FZ34" s="222" t="str">
        <f aca="false">IF(OR($B34="",FZ$2=""),"",SUMIFS(INDEX(Tbl_Marks,MATCH($B34,Tbl_Student_Names,0),),Entry!$A$4:$EP$4,FZ$2,Entry!$A$5:$EP$5,FZ$1) / SUMIFS(Entry!$C$6:$EP$6,Entry!$C$4:$EP$4,FZ$2,Entry!$C$5:$EP$5,FZ$1))</f>
        <v/>
      </c>
      <c r="GA34" s="222" t="str">
        <f aca="false">IF(OR($B34="",GA$2=""),"",SUMIFS(INDEX(Tbl_Marks,MATCH($B34,Tbl_Student_Names,0),),Entry!$A$4:$EP$4,GA$2,Entry!$A$5:$EP$5,GA$1) / SUMIFS(Entry!$C$6:$EP$6,Entry!$C$4:$EP$4,GA$2,Entry!$C$5:$EP$5,GA$1))</f>
        <v/>
      </c>
      <c r="GB34" s="222" t="str">
        <f aca="false">IF(OR($B34="",GB$2=""),"",SUMIFS(INDEX(Tbl_Marks,MATCH($B34,Tbl_Student_Names,0),),Entry!$A$4:$EP$4,GB$2,Entry!$A$5:$EP$5,GB$1) / SUMIFS(Entry!$C$6:$EP$6,Entry!$C$4:$EP$4,GB$2,Entry!$C$5:$EP$5,GB$1))</f>
        <v/>
      </c>
      <c r="GC34" s="222" t="str">
        <f aca="false">IF(OR($B34="",GC$2=""),"",SUMIFS(INDEX(Tbl_Marks,MATCH($B34,Tbl_Student_Names,0),),Entry!$A$4:$EP$4,GC$2,Entry!$A$5:$EP$5,GC$1) / SUMIFS(Entry!$C$6:$EP$6,Entry!$C$4:$EP$4,GC$2,Entry!$C$5:$EP$5,GC$1))</f>
        <v/>
      </c>
      <c r="GD34" s="222" t="str">
        <f aca="false">IF(OR($B34="",GD$2=""),"",SUMIFS(INDEX(Tbl_Marks,MATCH($B34,Tbl_Student_Names,0),),Entry!$A$4:$EP$4,GD$2,Entry!$A$5:$EP$5,GD$1) / SUMIFS(Entry!$C$6:$EP$6,Entry!$C$4:$EP$4,GD$2,Entry!$C$5:$EP$5,GD$1))</f>
        <v/>
      </c>
      <c r="GE34" s="222" t="str">
        <f aca="false">IF(OR($B34="",GE$2=""),"",SUMIFS(INDEX(Tbl_Marks,MATCH($B34,Tbl_Student_Names,0),),Entry!$A$4:$EP$4,GE$2,Entry!$A$5:$EP$5,GE$1) / SUMIFS(Entry!$C$6:$EP$6,Entry!$C$4:$EP$4,GE$2,Entry!$C$5:$EP$5,GE$1))</f>
        <v/>
      </c>
      <c r="GF34" s="222" t="str">
        <f aca="false">IF(OR($B34="",GF$2=""),"",SUMIFS(INDEX(Tbl_Marks,MATCH($B34,Tbl_Student_Names,0),),Entry!$A$4:$EP$4,GF$2,Entry!$A$5:$EP$5,GF$1) / SUMIFS(Entry!$C$6:$EP$6,Entry!$C$4:$EP$4,GF$2,Entry!$C$5:$EP$5,GF$1))</f>
        <v/>
      </c>
      <c r="GG34" s="222" t="str">
        <f aca="false">IF(OR($B34="",GG$2=""),"",SUMIFS(INDEX(Tbl_Marks,MATCH($B34,Tbl_Student_Names,0),),Entry!$A$4:$EP$4,GG$2,Entry!$A$5:$EP$5,GG$1) / SUMIFS(Entry!$C$6:$EP$6,Entry!$C$4:$EP$4,GG$2,Entry!$C$5:$EP$5,GG$1))</f>
        <v/>
      </c>
      <c r="GH34" s="222" t="str">
        <f aca="false">IF(OR($B34="",GH$2=""),"",SUMIFS(INDEX(Tbl_Marks,MATCH($B34,Tbl_Student_Names,0),),Entry!$A$4:$EP$4,GH$2,Entry!$A$5:$EP$5,GH$1) / SUMIFS(Entry!$C$6:$EP$6,Entry!$C$4:$EP$4,GH$2,Entry!$C$5:$EP$5,GH$1))</f>
        <v/>
      </c>
      <c r="GI34" s="222" t="str">
        <f aca="false">IF(OR($B34="",GI$2=""),"",SUMIFS(INDEX(Tbl_Marks,MATCH($B34,Tbl_Student_Names,0),),Entry!$A$4:$EP$4,GI$2,Entry!$A$5:$EP$5,GI$1) / SUMIFS(Entry!$C$6:$EP$6,Entry!$C$4:$EP$4,GI$2,Entry!$C$5:$EP$5,GI$1))</f>
        <v/>
      </c>
      <c r="GJ34" s="222" t="str">
        <f aca="false">IF(OR($B34="",GJ$2=""),"",SUMIFS(INDEX(Tbl_Marks,MATCH($B34,Tbl_Student_Names,0),),Entry!$A$4:$EP$4,GJ$2,Entry!$A$5:$EP$5,GJ$1) / SUMIFS(Entry!$C$6:$EP$6,Entry!$C$4:$EP$4,GJ$2,Entry!$C$5:$EP$5,GJ$1))</f>
        <v/>
      </c>
      <c r="GK34" s="222" t="str">
        <f aca="false">IF(OR($B34="",GK$2=""),"",SUMIFS(INDEX(Tbl_Marks,MATCH($B34,Tbl_Student_Names,0),),Entry!$A$4:$EP$4,GK$2,Entry!$A$5:$EP$5,GK$1) / SUMIFS(Entry!$C$6:$EP$6,Entry!$C$4:$EP$4,GK$2,Entry!$C$5:$EP$5,GK$1))</f>
        <v/>
      </c>
      <c r="GL34" s="222" t="str">
        <f aca="false">IF(OR($B34="",GL$2=""),"",SUMIFS(INDEX(Tbl_Marks,MATCH($B34,Tbl_Student_Names,0),),Entry!$A$4:$EP$4,GL$2,Entry!$A$5:$EP$5,GL$1) / SUMIFS(Entry!$C$6:$EP$6,Entry!$C$4:$EP$4,GL$2,Entry!$C$5:$EP$5,GL$1))</f>
        <v/>
      </c>
      <c r="GM34" s="222" t="str">
        <f aca="false">IF(OR($B34="",GM$2=""),"",SUMIFS(INDEX(Tbl_Marks,MATCH($B34,Tbl_Student_Names,0),),Entry!$A$4:$EP$4,GM$2,Entry!$A$5:$EP$5,GM$1) / SUMIFS(Entry!$C$6:$EP$6,Entry!$C$4:$EP$4,GM$2,Entry!$C$5:$EP$5,GM$1))</f>
        <v/>
      </c>
      <c r="GN34" s="222" t="str">
        <f aca="false">IF(OR($B34="",GN$2=""),"",SUMIFS(INDEX(Tbl_Marks,MATCH($B34,Tbl_Student_Names,0),),Entry!$A$4:$EP$4,GN$2,Entry!$A$5:$EP$5,GN$1) / SUMIFS(Entry!$C$6:$EP$6,Entry!$C$4:$EP$4,GN$2,Entry!$C$5:$EP$5,GN$1))</f>
        <v/>
      </c>
      <c r="GO34" s="222" t="str">
        <f aca="false">IF(OR($B34="",GO$2=""),"",SUMIFS(INDEX(Tbl_Marks,MATCH($B34,Tbl_Student_Names,0),),Entry!$A$4:$EP$4,GO$2,Entry!$A$5:$EP$5,GO$1) / SUMIFS(Entry!$C$6:$EP$6,Entry!$C$4:$EP$4,GO$2,Entry!$C$5:$EP$5,GO$1))</f>
        <v/>
      </c>
      <c r="GP34" s="222" t="str">
        <f aca="false">IF(OR($B34="",GP$2=""),"",SUMIFS(INDEX(Tbl_Marks,MATCH($B34,Tbl_Student_Names,0),),Entry!$A$4:$EP$4,GP$2,Entry!$A$5:$EP$5,GP$1) / SUMIFS(Entry!$C$6:$EP$6,Entry!$C$4:$EP$4,GP$2,Entry!$C$5:$EP$5,GP$1))</f>
        <v/>
      </c>
      <c r="GQ34" s="223" t="str">
        <f aca="false" t="array" ref="GQ34:GQ34">IF(OR(GQ$1="",$B34=""),"",SUMPRODUCT(TRANSPOSE($BC34:$BN34),(Settings!$D$19:$D$30)))</f>
        <v/>
      </c>
      <c r="GR34" s="223" t="str">
        <f aca="false" t="array" ref="GR34:GR34">IF(OR(GR$1="",$B34=""),"",SUMPRODUCT(TRANSPOSE($BO34:$BZ34),(Settings!$D$19:$D$30)))</f>
        <v/>
      </c>
      <c r="GS34" s="223" t="str">
        <f aca="false" t="array" ref="GS34:GS34">IF(OR(GS$1="",$B34=""),"",SUMPRODUCT(TRANSPOSE($CA34:$CL34),(Settings!$D$19:$D$30)))</f>
        <v/>
      </c>
      <c r="GT34" s="223" t="str">
        <f aca="false" t="array" ref="GT34:GT34">IF(OR(GT$1="",$B34=""),"",SUMPRODUCT(TRANSPOSE($CM34:$CX34),(Settings!$D$19:$D$30)))</f>
        <v/>
      </c>
      <c r="GU34" s="223" t="str">
        <f aca="false" t="array" ref="GU34:GU34">IF(OR(GU$1="",$B34=""),"",SUMPRODUCT(TRANSPOSE($CY34:$DJ34),(Settings!$D$19:$D$30)))</f>
        <v/>
      </c>
      <c r="GV34" s="223" t="str">
        <f aca="false" t="array" ref="GV34:GV34">IF(OR(GV$1="",$B34=""),"",SUMPRODUCT(TRANSPOSE($DK34:$DV34),(Settings!$D$19:$D$30)))</f>
        <v/>
      </c>
      <c r="GW34" s="223" t="str">
        <f aca="false" t="array" ref="GW34:GW34">IF(OR(GW$1="",$B34=""),"",SUMPRODUCT(TRANSPOSE($DW34:$EH34),(Settings!$D$19:$D$30)))</f>
        <v/>
      </c>
      <c r="GX34" s="223" t="str">
        <f aca="false" t="array" ref="GX34:GX34">IF(OR(GX$1="",$B34=""),"",SUMPRODUCT(TRANSPOSE($EI34:$ET34),(Settings!$D$19:$D$30)))</f>
        <v/>
      </c>
      <c r="GY34" s="223" t="str">
        <f aca="false" t="array" ref="GY34:GY34">IF(OR(GY$1="",$B34=""),"",SUMPRODUCT(TRANSPOSE($EU34:$FF34),(Settings!$D$19:$D$30)))</f>
        <v/>
      </c>
      <c r="GZ34" s="223" t="str">
        <f aca="false" t="array" ref="GZ34:GZ34">IF(OR(GZ$1="",$B34=""),"",SUMPRODUCT(TRANSPOSE($FG34:$FR34),(Settings!$D$19:$D$30)))</f>
        <v/>
      </c>
      <c r="HA34" s="223" t="str">
        <f aca="false" t="array" ref="HA34:HA34">IF(OR(HA$1="",$B34=""),"",SUMPRODUCT(TRANSPOSE($FS34:$GD34),(Settings!$D$19:$D$30)))</f>
        <v/>
      </c>
      <c r="HB34" s="224" t="str">
        <f aca="false" t="array" ref="HB34:HB34">IF(OR(HB$1="",$B34=""),"",SUMPRODUCT(TRANSPOSE($GE34:$GP34),(Settings!$D$19:$D$30)))</f>
        <v/>
      </c>
      <c r="HC34" s="225"/>
      <c r="HD34" s="222" t="str">
        <f aca="false">IF(OR(HD$2="",$B34=""),"",SUMIFS(INDEX(Tbl_Marks,MATCH($B34,Tbl_Student_Names,0),),Entry!$A$4:$EP$4,HD$2) / SUMIFS(Entry!$C$6:$EP$6,Entry!$C$4:$EP$4,HD$2))</f>
        <v/>
      </c>
      <c r="HE34" s="222" t="str">
        <f aca="false">IF(OR(HE$2="",$B34=""),"",SUMIFS(INDEX(Tbl_Marks,MATCH($B34,Tbl_Student_Names,0),),Entry!$A$4:$EP$4,HE$2) / SUMIFS(Entry!$C$6:$EP$6,Entry!$C$4:$EP$4,HE$2))</f>
        <v/>
      </c>
      <c r="HF34" s="222" t="str">
        <f aca="false">IF(OR(HF$2="",$B34=""),"",SUMIFS(INDEX(Tbl_Marks,MATCH($B34,Tbl_Student_Names,0),),Entry!$A$4:$EP$4,HF$2) / SUMIFS(Entry!$C$6:$EP$6,Entry!$C$4:$EP$4,HF$2))</f>
        <v/>
      </c>
      <c r="HG34" s="222" t="str">
        <f aca="false">IF(OR(HG$2="",$B34=""),"",SUMIFS(INDEX(Tbl_Marks,MATCH($B34,Tbl_Student_Names,0),),Entry!$A$4:$EP$4,HG$2) / SUMIFS(Entry!$C$6:$EP$6,Entry!$C$4:$EP$4,HG$2))</f>
        <v/>
      </c>
      <c r="HH34" s="222" t="str">
        <f aca="false">IF(OR(HH$2="",$B34=""),"",SUMIFS(INDEX(Tbl_Marks,MATCH($B34,Tbl_Student_Names,0),),Entry!$A$4:$EP$4,HH$2) / SUMIFS(Entry!$C$6:$EP$6,Entry!$C$4:$EP$4,HH$2))</f>
        <v/>
      </c>
      <c r="HI34" s="222" t="str">
        <f aca="false">IF(OR(HI$2="",$B34=""),"",SUMIFS(INDEX(Tbl_Marks,MATCH($B34,Tbl_Student_Names,0),),Entry!$A$4:$EP$4,HI$2) / SUMIFS(Entry!$C$6:$EP$6,Entry!$C$4:$EP$4,HI$2))</f>
        <v/>
      </c>
      <c r="HJ34" s="222" t="str">
        <f aca="false">IF(OR(HJ$2="",$B34=""),"",SUMIFS(INDEX(Tbl_Marks,MATCH($B34,Tbl_Student_Names,0),),Entry!$A$4:$EP$4,HJ$2) / SUMIFS(Entry!$C$6:$EP$6,Entry!$C$4:$EP$4,HJ$2))</f>
        <v/>
      </c>
      <c r="HK34" s="222" t="str">
        <f aca="false">IF(OR(HK$2="",$B34=""),"",SUMIFS(INDEX(Tbl_Marks,MATCH($B34,Tbl_Student_Names,0),),Entry!$A$4:$EP$4,HK$2) / SUMIFS(Entry!$C$6:$EP$6,Entry!$C$4:$EP$4,HK$2))</f>
        <v/>
      </c>
      <c r="HL34" s="222" t="str">
        <f aca="false">IF(OR(HL$2="",$B34=""),"",SUMIFS(INDEX(Tbl_Marks,MATCH($B34,Tbl_Student_Names,0),),Entry!$A$4:$EP$4,HL$2) / SUMIFS(Entry!$C$6:$EP$6,Entry!$C$4:$EP$4,HL$2))</f>
        <v/>
      </c>
      <c r="HM34" s="222" t="str">
        <f aca="false">IF(OR(HM$2="",$B34=""),"",SUMIFS(INDEX(Tbl_Marks,MATCH($B34,Tbl_Student_Names,0),),Entry!$A$4:$EP$4,HM$2) / SUMIFS(Entry!$C$6:$EP$6,Entry!$C$4:$EP$4,HM$2))</f>
        <v/>
      </c>
      <c r="HN34" s="222" t="str">
        <f aca="false">IF(OR(HN$2="",$B34=""),"",SUMIFS(INDEX(Tbl_Marks,MATCH($B34,Tbl_Student_Names,0),),Entry!$A$4:$EP$4,HN$2) / SUMIFS(Entry!$C$6:$EP$6,Entry!$C$4:$EP$4,HN$2))</f>
        <v/>
      </c>
      <c r="HO34" s="222" t="str">
        <f aca="false">IF(OR(HO$2="",$B34=""),"",SUMIFS(INDEX(Tbl_Marks,MATCH($B34,Tbl_Student_Names,0),),Entry!$A$4:$EP$4,HO$2) / SUMIFS(Entry!$C$6:$EP$6,Entry!$C$4:$EP$4,HO$2))</f>
        <v/>
      </c>
      <c r="HP34" s="222" t="str">
        <f aca="false">IF($B34="","",AVERAGE($GQ34:$HB34))</f>
        <v/>
      </c>
    </row>
    <row r="35" customFormat="false" ht="15" hidden="false" customHeight="false" outlineLevel="0" collapsed="false">
      <c r="A35" s="201" t="n">
        <f aca="false">INDEX(Tbl_Marks,ROW(A35)-ROW($A$2),1)</f>
        <v>0</v>
      </c>
      <c r="B35" s="201" t="str">
        <f aca="false">IF(LEN(INDEX(Tbl_Marks,ROW(B35)-ROW($B$2),2))=0,"",INDEX(Tbl_Marks,ROW(B35)-ROW($B$2),2))</f>
        <v/>
      </c>
      <c r="C35" s="201" t="str">
        <f aca="false">IF(OR($B35="",C$2=""),"",SUMIF(Entry!$A$4:$EP$4,C$2,INDEX(Tbl_Marks,MATCH($B35,Tbl_Student_Names,0),)))</f>
        <v/>
      </c>
      <c r="D35" s="201" t="str">
        <f aca="false">IF(OR($B35="",D$2=""),"",SUMIF(Entry!$A$4:$EP$4,D$2,INDEX(Tbl_Marks,MATCH($B35,Tbl_Student_Names,0),)))</f>
        <v/>
      </c>
      <c r="E35" s="201" t="str">
        <f aca="false">IF(OR($B35="",E$2=""),"",SUMIF(Entry!$A$4:$EP$4,E$2,INDEX(Tbl_Marks,MATCH($B35,Tbl_Student_Names,0),)))</f>
        <v/>
      </c>
      <c r="F35" s="201" t="str">
        <f aca="false">IF(OR($B35="",F$2=""),"",SUMIF(Entry!$A$4:$EP$4,F$2,INDEX(Tbl_Marks,MATCH($B35,Tbl_Student_Names,0),)))</f>
        <v/>
      </c>
      <c r="G35" s="201" t="str">
        <f aca="false">IF(OR($B35="",G$2=""),"",SUMIF(Entry!$A$4:$EP$4,G$2,INDEX(Tbl_Marks,MATCH($B35,Tbl_Student_Names,0),)))</f>
        <v/>
      </c>
      <c r="H35" s="201" t="str">
        <f aca="false">IF(OR($B35="",H$2=""),"",SUMIF(Entry!$A$4:$EP$4,H$2,INDEX(Tbl_Marks,MATCH($B35,Tbl_Student_Names,0),)))</f>
        <v/>
      </c>
      <c r="I35" s="201" t="str">
        <f aca="false">IF(OR($B35="",I$2=""),"",SUMIF(Entry!$A$4:$EP$4,I$2,INDEX(Tbl_Marks,MATCH($B35,Tbl_Student_Names,0),)))</f>
        <v/>
      </c>
      <c r="J35" s="201" t="str">
        <f aca="false">IF(OR($B35="",J$2=""),"",SUMIF(Entry!$A$4:$EP$4,J$2,INDEX(Tbl_Marks,MATCH($B35,Tbl_Student_Names,0),)))</f>
        <v/>
      </c>
      <c r="K35" s="201" t="str">
        <f aca="false">IF(OR($B35="",K$2=""),"",SUMIF(Entry!$A$4:$EP$4,K$2,INDEX(Tbl_Marks,MATCH($B35,Tbl_Student_Names,0),)))</f>
        <v/>
      </c>
      <c r="L35" s="201" t="str">
        <f aca="false">IF(OR($B35="",L$2=""),"",SUMIF(Entry!$A$4:$EP$4,L$2,INDEX(Tbl_Marks,MATCH($B35,Tbl_Student_Names,0),)))</f>
        <v/>
      </c>
      <c r="M35" s="201" t="str">
        <f aca="false">IF(OR($B35="",M$2=""),"",SUMIF(Entry!$A$4:$EP$4,M$2,INDEX(Tbl_Marks,MATCH($B35,Tbl_Student_Names,0),)))</f>
        <v/>
      </c>
      <c r="N35" s="201" t="str">
        <f aca="false">IF(OR($B35="",N$2=""),"",SUMIF(Entry!$A$4:$EP$4,N$2,INDEX(Tbl_Marks,MATCH($B35,Tbl_Student_Names,0),)))</f>
        <v/>
      </c>
      <c r="O35" s="217" t="str">
        <f aca="false">IF($B35="","",(HP35*Num_Subjects*100))</f>
        <v/>
      </c>
      <c r="P35" s="218" t="str">
        <f aca="false" t="array" ref="P35:P35">IF(OR($B35="",P$2=""),"",IF(MIN(IF(Help_Lookup_Tests=P$2,$BC35:$GP35,""))&gt;=I_PassPercentage,"PASS","FAIL"))</f>
        <v/>
      </c>
      <c r="Q35" s="218" t="str">
        <f aca="false" t="array" ref="Q35:Q35">IF(OR($B35="",Q$2=""),"",IF(MIN(IF(Help_Lookup_Tests=Q$2,$BC35:$GP35,""))&gt;=I_PassPercentage,"PASS","FAIL"))</f>
        <v/>
      </c>
      <c r="R35" s="218" t="str">
        <f aca="false" t="array" ref="R35:R35">IF(OR($B35="",R$2=""),"",IF(MIN(IF(Help_Lookup_Tests=R$2,$BC35:$GP35,""))&gt;=I_PassPercentage,"PASS","FAIL"))</f>
        <v/>
      </c>
      <c r="S35" s="218" t="str">
        <f aca="false" t="array" ref="S35:S35">IF(OR($B35="",S$2=""),"",IF(MIN(IF(Help_Lookup_Tests=S$2,$BC35:$GP35,""))&gt;=I_PassPercentage,"PASS","FAIL"))</f>
        <v/>
      </c>
      <c r="T35" s="218" t="str">
        <f aca="false" t="array" ref="T35:T35">IF(OR($B35="",T$2=""),"",IF(MIN(IF(Help_Lookup_Tests=T$2,$BC35:$GP35,""))&gt;=I_PassPercentage,"PASS","FAIL"))</f>
        <v/>
      </c>
      <c r="U35" s="218" t="str">
        <f aca="false" t="array" ref="U35:U35">IF(OR($B35="",U$2=""),"",IF(MIN(IF(Help_Lookup_Tests=U$2,$BC35:$GP35,""))&gt;=I_PassPercentage,"PASS","FAIL"))</f>
        <v/>
      </c>
      <c r="V35" s="218" t="str">
        <f aca="false" t="array" ref="V35:V35">IF(OR($B35="",V$2=""),"",IF(MIN(IF(Help_Lookup_Tests=V$2,$BC35:$GP35,""))&gt;=I_PassPercentage,"PASS","FAIL"))</f>
        <v/>
      </c>
      <c r="W35" s="218" t="str">
        <f aca="false" t="array" ref="W35:W35">IF(OR($B35="",W$2=""),"",IF(MIN(IF(Help_Lookup_Tests=W$2,$BC35:$GP35,""))&gt;=I_PassPercentage,"PASS","FAIL"))</f>
        <v/>
      </c>
      <c r="X35" s="218" t="str">
        <f aca="false" t="array" ref="X35:X35">IF(OR($B35="",X$2=""),"",IF(MIN(IF(Help_Lookup_Tests=X$2,$BC35:$GP35,""))&gt;=I_PassPercentage,"PASS","FAIL"))</f>
        <v/>
      </c>
      <c r="Y35" s="218" t="str">
        <f aca="false" t="array" ref="Y35:Y35">IF(OR($B35="",Y$2=""),"",IF(MIN(IF(Help_Lookup_Tests=Y$2,$BC35:$GP35,""))&gt;=I_PassPercentage,"PASS","FAIL"))</f>
        <v/>
      </c>
      <c r="Z35" s="218" t="str">
        <f aca="false" t="array" ref="Z35:Z35">IF(OR($B35="",Z$2=""),"",IF(MIN(IF(Help_Lookup_Tests=Z$2,$BC35:$GP35,""))&gt;=I_PassPercentage,"PASS","FAIL"))</f>
        <v/>
      </c>
      <c r="AA35" s="218" t="str">
        <f aca="false" t="array" ref="AA35:AA35">IF(OR($B35="",AA$2=""),"",IF(MIN(IF(Help_Lookup_Tests=AA$2,$BC35:$GP35,""))&gt;=I_PassPercentage,"PASS","FAIL"))</f>
        <v/>
      </c>
      <c r="AB35" s="227" t="str">
        <f aca="false" t="array" ref="AB35:AB35">IF(OR($B35=""),"",IF(MIN(IF($GQ$2:$HB$2="FINAL",$GQ35:$HB35,""))&gt;=I_PassPercentage,"PASS","FAIL"))</f>
        <v/>
      </c>
      <c r="AC35" s="201" t="str">
        <f aca="false">IF(OR($B35="",AC$2="",P35="FAIL"),"",C35)</f>
        <v/>
      </c>
      <c r="AD35" s="201" t="str">
        <f aca="false">IF(OR($B35="",AD$2="",Q35="FAIL"),"",D35)</f>
        <v/>
      </c>
      <c r="AE35" s="201" t="str">
        <f aca="false">IF(OR($B35="",AE$2="",R35="FAIL"),"",E35)</f>
        <v/>
      </c>
      <c r="AF35" s="201" t="str">
        <f aca="false">IF(OR($B35="",AF$2="",S35="FAIL"),"",F35)</f>
        <v/>
      </c>
      <c r="AG35" s="201" t="str">
        <f aca="false">IF(OR($B35="",AG$2="",T35="FAIL"),"",G35)</f>
        <v/>
      </c>
      <c r="AH35" s="201" t="str">
        <f aca="false">IF(OR($B35="",AH$2="",U35="FAIL"),"",H35)</f>
        <v/>
      </c>
      <c r="AI35" s="201" t="str">
        <f aca="false">IF(OR($B35="",AI$2="",V35="FAIL"),"",I35)</f>
        <v/>
      </c>
      <c r="AJ35" s="201" t="str">
        <f aca="false">IF(OR($B35="",AJ$2="",W35="FAIL"),"",J35)</f>
        <v/>
      </c>
      <c r="AK35" s="201" t="str">
        <f aca="false">IF(OR($B35="",AK$2="",X35="FAIL"),"",K35)</f>
        <v/>
      </c>
      <c r="AL35" s="201" t="str">
        <f aca="false">IF(OR($B35="",AL$2="",Y35="FAIL"),"",L35)</f>
        <v/>
      </c>
      <c r="AM35" s="201" t="str">
        <f aca="false">IF(OR($B35="",AM$2="",Z35="FAIL"),"",M35)</f>
        <v/>
      </c>
      <c r="AN35" s="201" t="str">
        <f aca="false">IF(OR($B35="",AN$2="",AA35="FAIL"),"",N35)</f>
        <v/>
      </c>
      <c r="AO35" s="220" t="str">
        <f aca="false">IF(OR($B35="",AB35="FAIL"),"",O35)</f>
        <v/>
      </c>
      <c r="AP35" s="221" t="str">
        <f aca="false">IFERROR(IF(OR(AP$2="",$B35=""),"",RANK(AC35,AC$3:AC$52,0)),"NR")</f>
        <v/>
      </c>
      <c r="AQ35" s="221" t="str">
        <f aca="false">IFERROR(IF(OR(AQ$2="",$B35=""),"",RANK(AD35,AD$3:AD$52,0)),"NR")</f>
        <v/>
      </c>
      <c r="AR35" s="221" t="str">
        <f aca="false">IFERROR(IF(OR(AR$2="",$B35=""),"",RANK(AE35,AE$3:AE$52,0)),"NR")</f>
        <v/>
      </c>
      <c r="AS35" s="221" t="str">
        <f aca="false">IFERROR(IF(OR(AS$2="",$B35=""),"",RANK(AF35,AF$3:AF$52,0)),"NR")</f>
        <v/>
      </c>
      <c r="AT35" s="221" t="str">
        <f aca="false">IFERROR(IF(OR(AT$2="",$B35=""),"",RANK(AG35,AG$3:AG$52,0)),"NR")</f>
        <v/>
      </c>
      <c r="AU35" s="221" t="str">
        <f aca="false">IFERROR(IF(OR(AU$2="",$B35=""),"",RANK(AH35,AH$3:AH$52,0)),"NR")</f>
        <v/>
      </c>
      <c r="AV35" s="221" t="str">
        <f aca="false">IFERROR(IF(OR(AV$2="",$B35=""),"",RANK(AI35,AI$3:AI$52,0)),"NR")</f>
        <v/>
      </c>
      <c r="AW35" s="221" t="str">
        <f aca="false">IFERROR(IF(OR(AW$2="",$B35=""),"",RANK(AJ35,AJ$3:AJ$52,0)),"NR")</f>
        <v/>
      </c>
      <c r="AX35" s="221" t="str">
        <f aca="false">IFERROR(IF(OR(AX$2="",$B35=""),"",RANK(AK35,AK$3:AK$52,0)),"NR")</f>
        <v/>
      </c>
      <c r="AY35" s="221" t="str">
        <f aca="false">IFERROR(IF(OR(AY$2="",$B35=""),"",RANK(AL35,AL$3:AL$52,0)),"NR")</f>
        <v/>
      </c>
      <c r="AZ35" s="221" t="str">
        <f aca="false">IFERROR(IF(OR(AZ$2="",$B35=""),"",RANK(AM35,AM$3:AM$52,0)),"NR")</f>
        <v/>
      </c>
      <c r="BA35" s="221" t="str">
        <f aca="false">IFERROR(IF(OR(BA$2="",$B35=""),"",RANK(AN35,AN$3:AN$52,0)),"NR")</f>
        <v/>
      </c>
      <c r="BB35" s="211" t="str">
        <f aca="false">IFERROR(IF($B35="","",RANK(AO35,AO$3:AO$52,0)),"NR")</f>
        <v/>
      </c>
      <c r="BC35" s="222" t="str">
        <f aca="false">IF(OR($B35="",BC$2=""),"",SUMIFS(INDEX(Tbl_Marks,MATCH($B35,Tbl_Student_Names,0),),Entry!$A$4:$EP$4,BC$2,Entry!$A$5:$EP$5,BC$1) / SUMIFS(Entry!$C$6:$EP$6,Entry!$C$4:$EP$4,BC$2,Entry!$C$5:$EP$5,BC$1))</f>
        <v/>
      </c>
      <c r="BD35" s="222" t="str">
        <f aca="false">IF(OR($B35="",BD$2=""),"",SUMIFS(INDEX(Tbl_Marks,MATCH($B35,Tbl_Student_Names,0),),Entry!$A$4:$EP$4,BD$2,Entry!$A$5:$EP$5,BD$1) / SUMIFS(Entry!$C$6:$EP$6,Entry!$C$4:$EP$4,BD$2,Entry!$C$5:$EP$5,BD$1))</f>
        <v/>
      </c>
      <c r="BE35" s="222" t="str">
        <f aca="false">IF(OR($B35="",BE$2=""),"",SUMIFS(INDEX(Tbl_Marks,MATCH($B35,Tbl_Student_Names,0),),Entry!$A$4:$EP$4,BE$2,Entry!$A$5:$EP$5,BE$1) / SUMIFS(Entry!$C$6:$EP$6,Entry!$C$4:$EP$4,BE$2,Entry!$C$5:$EP$5,BE$1))</f>
        <v/>
      </c>
      <c r="BF35" s="222" t="str">
        <f aca="false">IF(OR($B35="",BF$2=""),"",SUMIFS(INDEX(Tbl_Marks,MATCH($B35,Tbl_Student_Names,0),),Entry!$A$4:$EP$4,BF$2,Entry!$A$5:$EP$5,BF$1) / SUMIFS(Entry!$C$6:$EP$6,Entry!$C$4:$EP$4,BF$2,Entry!$C$5:$EP$5,BF$1))</f>
        <v/>
      </c>
      <c r="BG35" s="222" t="str">
        <f aca="false">IF(OR($B35="",BG$2=""),"",SUMIFS(INDEX(Tbl_Marks,MATCH($B35,Tbl_Student_Names,0),),Entry!$A$4:$EP$4,BG$2,Entry!$A$5:$EP$5,BG$1) / SUMIFS(Entry!$C$6:$EP$6,Entry!$C$4:$EP$4,BG$2,Entry!$C$5:$EP$5,BG$1))</f>
        <v/>
      </c>
      <c r="BH35" s="222" t="str">
        <f aca="false">IF(OR($B35="",BH$2=""),"",SUMIFS(INDEX(Tbl_Marks,MATCH($B35,Tbl_Student_Names,0),),Entry!$A$4:$EP$4,BH$2,Entry!$A$5:$EP$5,BH$1) / SUMIFS(Entry!$C$6:$EP$6,Entry!$C$4:$EP$4,BH$2,Entry!$C$5:$EP$5,BH$1))</f>
        <v/>
      </c>
      <c r="BI35" s="222" t="str">
        <f aca="false">IF(OR($B35="",BI$2=""),"",SUMIFS(INDEX(Tbl_Marks,MATCH($B35,Tbl_Student_Names,0),),Entry!$A$4:$EP$4,BI$2,Entry!$A$5:$EP$5,BI$1) / SUMIFS(Entry!$C$6:$EP$6,Entry!$C$4:$EP$4,BI$2,Entry!$C$5:$EP$5,BI$1))</f>
        <v/>
      </c>
      <c r="BJ35" s="222" t="str">
        <f aca="false">IF(OR($B35="",BJ$2=""),"",SUMIFS(INDEX(Tbl_Marks,MATCH($B35,Tbl_Student_Names,0),),Entry!$A$4:$EP$4,BJ$2,Entry!$A$5:$EP$5,BJ$1) / SUMIFS(Entry!$C$6:$EP$6,Entry!$C$4:$EP$4,BJ$2,Entry!$C$5:$EP$5,BJ$1))</f>
        <v/>
      </c>
      <c r="BK35" s="222" t="str">
        <f aca="false">IF(OR($B35="",BK$2=""),"",SUMIFS(INDEX(Tbl_Marks,MATCH($B35,Tbl_Student_Names,0),),Entry!$A$4:$EP$4,BK$2,Entry!$A$5:$EP$5,BK$1) / SUMIFS(Entry!$C$6:$EP$6,Entry!$C$4:$EP$4,BK$2,Entry!$C$5:$EP$5,BK$1))</f>
        <v/>
      </c>
      <c r="BL35" s="222" t="str">
        <f aca="false">IF(OR($B35="",BL$2=""),"",SUMIFS(INDEX(Tbl_Marks,MATCH($B35,Tbl_Student_Names,0),),Entry!$A$4:$EP$4,BL$2,Entry!$A$5:$EP$5,BL$1) / SUMIFS(Entry!$C$6:$EP$6,Entry!$C$4:$EP$4,BL$2,Entry!$C$5:$EP$5,BL$1))</f>
        <v/>
      </c>
      <c r="BM35" s="222" t="str">
        <f aca="false">IF(OR($B35="",BM$2=""),"",SUMIFS(INDEX(Tbl_Marks,MATCH($B35,Tbl_Student_Names,0),),Entry!$A$4:$EP$4,BM$2,Entry!$A$5:$EP$5,BM$1) / SUMIFS(Entry!$C$6:$EP$6,Entry!$C$4:$EP$4,BM$2,Entry!$C$5:$EP$5,BM$1))</f>
        <v/>
      </c>
      <c r="BN35" s="222" t="str">
        <f aca="false">IF(OR($B35="",BN$2=""),"",SUMIFS(INDEX(Tbl_Marks,MATCH($B35,Tbl_Student_Names,0),),Entry!$A$4:$EP$4,BN$2,Entry!$A$5:$EP$5,BN$1) / SUMIFS(Entry!$C$6:$EP$6,Entry!$C$4:$EP$4,BN$2,Entry!$C$5:$EP$5,BN$1))</f>
        <v/>
      </c>
      <c r="BO35" s="222" t="str">
        <f aca="false">IF(OR($B35="",BO$2=""),"",SUMIFS(INDEX(Tbl_Marks,MATCH($B35,Tbl_Student_Names,0),),Entry!$A$4:$EP$4,BO$2,Entry!$A$5:$EP$5,BO$1) / SUMIFS(Entry!$C$6:$EP$6,Entry!$C$4:$EP$4,BO$2,Entry!$C$5:$EP$5,BO$1))</f>
        <v/>
      </c>
      <c r="BP35" s="222" t="str">
        <f aca="false">IF(OR($B35="",BP$2=""),"",SUMIFS(INDEX(Tbl_Marks,MATCH($B35,Tbl_Student_Names,0),),Entry!$A$4:$EP$4,BP$2,Entry!$A$5:$EP$5,BP$1) / SUMIFS(Entry!$C$6:$EP$6,Entry!$C$4:$EP$4,BP$2,Entry!$C$5:$EP$5,BP$1))</f>
        <v/>
      </c>
      <c r="BQ35" s="222" t="str">
        <f aca="false">IF(OR($B35="",BQ$2=""),"",SUMIFS(INDEX(Tbl_Marks,MATCH($B35,Tbl_Student_Names,0),),Entry!$A$4:$EP$4,BQ$2,Entry!$A$5:$EP$5,BQ$1) / SUMIFS(Entry!$C$6:$EP$6,Entry!$C$4:$EP$4,BQ$2,Entry!$C$5:$EP$5,BQ$1))</f>
        <v/>
      </c>
      <c r="BR35" s="222" t="str">
        <f aca="false">IF(OR($B35="",BR$2=""),"",SUMIFS(INDEX(Tbl_Marks,MATCH($B35,Tbl_Student_Names,0),),Entry!$A$4:$EP$4,BR$2,Entry!$A$5:$EP$5,BR$1) / SUMIFS(Entry!$C$6:$EP$6,Entry!$C$4:$EP$4,BR$2,Entry!$C$5:$EP$5,BR$1))</f>
        <v/>
      </c>
      <c r="BS35" s="222" t="str">
        <f aca="false">IF(OR($B35="",BS$2=""),"",SUMIFS(INDEX(Tbl_Marks,MATCH($B35,Tbl_Student_Names,0),),Entry!$A$4:$EP$4,BS$2,Entry!$A$5:$EP$5,BS$1) / SUMIFS(Entry!$C$6:$EP$6,Entry!$C$4:$EP$4,BS$2,Entry!$C$5:$EP$5,BS$1))</f>
        <v/>
      </c>
      <c r="BT35" s="222" t="str">
        <f aca="false">IF(OR($B35="",BT$2=""),"",SUMIFS(INDEX(Tbl_Marks,MATCH($B35,Tbl_Student_Names,0),),Entry!$A$4:$EP$4,BT$2,Entry!$A$5:$EP$5,BT$1) / SUMIFS(Entry!$C$6:$EP$6,Entry!$C$4:$EP$4,BT$2,Entry!$C$5:$EP$5,BT$1))</f>
        <v/>
      </c>
      <c r="BU35" s="222" t="str">
        <f aca="false">IF(OR($B35="",BU$2=""),"",SUMIFS(INDEX(Tbl_Marks,MATCH($B35,Tbl_Student_Names,0),),Entry!$A$4:$EP$4,BU$2,Entry!$A$5:$EP$5,BU$1) / SUMIFS(Entry!$C$6:$EP$6,Entry!$C$4:$EP$4,BU$2,Entry!$C$5:$EP$5,BU$1))</f>
        <v/>
      </c>
      <c r="BV35" s="222" t="str">
        <f aca="false">IF(OR($B35="",BV$2=""),"",SUMIFS(INDEX(Tbl_Marks,MATCH($B35,Tbl_Student_Names,0),),Entry!$A$4:$EP$4,BV$2,Entry!$A$5:$EP$5,BV$1) / SUMIFS(Entry!$C$6:$EP$6,Entry!$C$4:$EP$4,BV$2,Entry!$C$5:$EP$5,BV$1))</f>
        <v/>
      </c>
      <c r="BW35" s="222" t="str">
        <f aca="false">IF(OR($B35="",BW$2=""),"",SUMIFS(INDEX(Tbl_Marks,MATCH($B35,Tbl_Student_Names,0),),Entry!$A$4:$EP$4,BW$2,Entry!$A$5:$EP$5,BW$1) / SUMIFS(Entry!$C$6:$EP$6,Entry!$C$4:$EP$4,BW$2,Entry!$C$5:$EP$5,BW$1))</f>
        <v/>
      </c>
      <c r="BX35" s="222" t="str">
        <f aca="false">IF(OR($B35="",BX$2=""),"",SUMIFS(INDEX(Tbl_Marks,MATCH($B35,Tbl_Student_Names,0),),Entry!$A$4:$EP$4,BX$2,Entry!$A$5:$EP$5,BX$1) / SUMIFS(Entry!$C$6:$EP$6,Entry!$C$4:$EP$4,BX$2,Entry!$C$5:$EP$5,BX$1))</f>
        <v/>
      </c>
      <c r="BY35" s="222" t="str">
        <f aca="false">IF(OR($B35="",BY$2=""),"",SUMIFS(INDEX(Tbl_Marks,MATCH($B35,Tbl_Student_Names,0),),Entry!$A$4:$EP$4,BY$2,Entry!$A$5:$EP$5,BY$1) / SUMIFS(Entry!$C$6:$EP$6,Entry!$C$4:$EP$4,BY$2,Entry!$C$5:$EP$5,BY$1))</f>
        <v/>
      </c>
      <c r="BZ35" s="222" t="str">
        <f aca="false">IF(OR($B35="",BZ$2=""),"",SUMIFS(INDEX(Tbl_Marks,MATCH($B35,Tbl_Student_Names,0),),Entry!$A$4:$EP$4,BZ$2,Entry!$A$5:$EP$5,BZ$1) / SUMIFS(Entry!$C$6:$EP$6,Entry!$C$4:$EP$4,BZ$2,Entry!$C$5:$EP$5,BZ$1))</f>
        <v/>
      </c>
      <c r="CA35" s="222" t="str">
        <f aca="false">IF(OR($B35="",CA$2=""),"",SUMIFS(INDEX(Tbl_Marks,MATCH($B35,Tbl_Student_Names,0),),Entry!$A$4:$EP$4,CA$2,Entry!$A$5:$EP$5,CA$1) / SUMIFS(Entry!$C$6:$EP$6,Entry!$C$4:$EP$4,CA$2,Entry!$C$5:$EP$5,CA$1))</f>
        <v/>
      </c>
      <c r="CB35" s="222" t="str">
        <f aca="false">IF(OR($B35="",CB$2=""),"",SUMIFS(INDEX(Tbl_Marks,MATCH($B35,Tbl_Student_Names,0),),Entry!$A$4:$EP$4,CB$2,Entry!$A$5:$EP$5,CB$1) / SUMIFS(Entry!$C$6:$EP$6,Entry!$C$4:$EP$4,CB$2,Entry!$C$5:$EP$5,CB$1))</f>
        <v/>
      </c>
      <c r="CC35" s="222" t="str">
        <f aca="false">IF(OR($B35="",CC$2=""),"",SUMIFS(INDEX(Tbl_Marks,MATCH($B35,Tbl_Student_Names,0),),Entry!$A$4:$EP$4,CC$2,Entry!$A$5:$EP$5,CC$1) / SUMIFS(Entry!$C$6:$EP$6,Entry!$C$4:$EP$4,CC$2,Entry!$C$5:$EP$5,CC$1))</f>
        <v/>
      </c>
      <c r="CD35" s="222" t="str">
        <f aca="false">IF(OR($B35="",CD$2=""),"",SUMIFS(INDEX(Tbl_Marks,MATCH($B35,Tbl_Student_Names,0),),Entry!$A$4:$EP$4,CD$2,Entry!$A$5:$EP$5,CD$1) / SUMIFS(Entry!$C$6:$EP$6,Entry!$C$4:$EP$4,CD$2,Entry!$C$5:$EP$5,CD$1))</f>
        <v/>
      </c>
      <c r="CE35" s="222" t="str">
        <f aca="false">IF(OR($B35="",CE$2=""),"",SUMIFS(INDEX(Tbl_Marks,MATCH($B35,Tbl_Student_Names,0),),Entry!$A$4:$EP$4,CE$2,Entry!$A$5:$EP$5,CE$1) / SUMIFS(Entry!$C$6:$EP$6,Entry!$C$4:$EP$4,CE$2,Entry!$C$5:$EP$5,CE$1))</f>
        <v/>
      </c>
      <c r="CF35" s="222" t="str">
        <f aca="false">IF(OR($B35="",CF$2=""),"",SUMIFS(INDEX(Tbl_Marks,MATCH($B35,Tbl_Student_Names,0),),Entry!$A$4:$EP$4,CF$2,Entry!$A$5:$EP$5,CF$1) / SUMIFS(Entry!$C$6:$EP$6,Entry!$C$4:$EP$4,CF$2,Entry!$C$5:$EP$5,CF$1))</f>
        <v/>
      </c>
      <c r="CG35" s="222" t="str">
        <f aca="false">IF(OR($B35="",CG$2=""),"",SUMIFS(INDEX(Tbl_Marks,MATCH($B35,Tbl_Student_Names,0),),Entry!$A$4:$EP$4,CG$2,Entry!$A$5:$EP$5,CG$1) / SUMIFS(Entry!$C$6:$EP$6,Entry!$C$4:$EP$4,CG$2,Entry!$C$5:$EP$5,CG$1))</f>
        <v/>
      </c>
      <c r="CH35" s="222" t="str">
        <f aca="false">IF(OR($B35="",CH$2=""),"",SUMIFS(INDEX(Tbl_Marks,MATCH($B35,Tbl_Student_Names,0),),Entry!$A$4:$EP$4,CH$2,Entry!$A$5:$EP$5,CH$1) / SUMIFS(Entry!$C$6:$EP$6,Entry!$C$4:$EP$4,CH$2,Entry!$C$5:$EP$5,CH$1))</f>
        <v/>
      </c>
      <c r="CI35" s="222" t="str">
        <f aca="false">IF(OR($B35="",CI$2=""),"",SUMIFS(INDEX(Tbl_Marks,MATCH($B35,Tbl_Student_Names,0),),Entry!$A$4:$EP$4,CI$2,Entry!$A$5:$EP$5,CI$1) / SUMIFS(Entry!$C$6:$EP$6,Entry!$C$4:$EP$4,CI$2,Entry!$C$5:$EP$5,CI$1))</f>
        <v/>
      </c>
      <c r="CJ35" s="222" t="str">
        <f aca="false">IF(OR($B35="",CJ$2=""),"",SUMIFS(INDEX(Tbl_Marks,MATCH($B35,Tbl_Student_Names,0),),Entry!$A$4:$EP$4,CJ$2,Entry!$A$5:$EP$5,CJ$1) / SUMIFS(Entry!$C$6:$EP$6,Entry!$C$4:$EP$4,CJ$2,Entry!$C$5:$EP$5,CJ$1))</f>
        <v/>
      </c>
      <c r="CK35" s="222" t="str">
        <f aca="false">IF(OR($B35="",CK$2=""),"",SUMIFS(INDEX(Tbl_Marks,MATCH($B35,Tbl_Student_Names,0),),Entry!$A$4:$EP$4,CK$2,Entry!$A$5:$EP$5,CK$1) / SUMIFS(Entry!$C$6:$EP$6,Entry!$C$4:$EP$4,CK$2,Entry!$C$5:$EP$5,CK$1))</f>
        <v/>
      </c>
      <c r="CL35" s="222" t="str">
        <f aca="false">IF(OR($B35="",CL$2=""),"",SUMIFS(INDEX(Tbl_Marks,MATCH($B35,Tbl_Student_Names,0),),Entry!$A$4:$EP$4,CL$2,Entry!$A$5:$EP$5,CL$1) / SUMIFS(Entry!$C$6:$EP$6,Entry!$C$4:$EP$4,CL$2,Entry!$C$5:$EP$5,CL$1))</f>
        <v/>
      </c>
      <c r="CM35" s="222" t="str">
        <f aca="false">IF(OR($B35="",CM$2=""),"",SUMIFS(INDEX(Tbl_Marks,MATCH($B35,Tbl_Student_Names,0),),Entry!$A$4:$EP$4,CM$2,Entry!$A$5:$EP$5,CM$1) / SUMIFS(Entry!$C$6:$EP$6,Entry!$C$4:$EP$4,CM$2,Entry!$C$5:$EP$5,CM$1))</f>
        <v/>
      </c>
      <c r="CN35" s="222" t="str">
        <f aca="false">IF(OR($B35="",CN$2=""),"",SUMIFS(INDEX(Tbl_Marks,MATCH($B35,Tbl_Student_Names,0),),Entry!$A$4:$EP$4,CN$2,Entry!$A$5:$EP$5,CN$1) / SUMIFS(Entry!$C$6:$EP$6,Entry!$C$4:$EP$4,CN$2,Entry!$C$5:$EP$5,CN$1))</f>
        <v/>
      </c>
      <c r="CO35" s="222" t="str">
        <f aca="false">IF(OR($B35="",CO$2=""),"",SUMIFS(INDEX(Tbl_Marks,MATCH($B35,Tbl_Student_Names,0),),Entry!$A$4:$EP$4,CO$2,Entry!$A$5:$EP$5,CO$1) / SUMIFS(Entry!$C$6:$EP$6,Entry!$C$4:$EP$4,CO$2,Entry!$C$5:$EP$5,CO$1))</f>
        <v/>
      </c>
      <c r="CP35" s="222" t="str">
        <f aca="false">IF(OR($B35="",CP$2=""),"",SUMIFS(INDEX(Tbl_Marks,MATCH($B35,Tbl_Student_Names,0),),Entry!$A$4:$EP$4,CP$2,Entry!$A$5:$EP$5,CP$1) / SUMIFS(Entry!$C$6:$EP$6,Entry!$C$4:$EP$4,CP$2,Entry!$C$5:$EP$5,CP$1))</f>
        <v/>
      </c>
      <c r="CQ35" s="222" t="str">
        <f aca="false">IF(OR($B35="",CQ$2=""),"",SUMIFS(INDEX(Tbl_Marks,MATCH($B35,Tbl_Student_Names,0),),Entry!$A$4:$EP$4,CQ$2,Entry!$A$5:$EP$5,CQ$1) / SUMIFS(Entry!$C$6:$EP$6,Entry!$C$4:$EP$4,CQ$2,Entry!$C$5:$EP$5,CQ$1))</f>
        <v/>
      </c>
      <c r="CR35" s="222" t="str">
        <f aca="false">IF(OR($B35="",CR$2=""),"",SUMIFS(INDEX(Tbl_Marks,MATCH($B35,Tbl_Student_Names,0),),Entry!$A$4:$EP$4,CR$2,Entry!$A$5:$EP$5,CR$1) / SUMIFS(Entry!$C$6:$EP$6,Entry!$C$4:$EP$4,CR$2,Entry!$C$5:$EP$5,CR$1))</f>
        <v/>
      </c>
      <c r="CS35" s="222" t="str">
        <f aca="false">IF(OR($B35="",CS$2=""),"",SUMIFS(INDEX(Tbl_Marks,MATCH($B35,Tbl_Student_Names,0),),Entry!$A$4:$EP$4,CS$2,Entry!$A$5:$EP$5,CS$1) / SUMIFS(Entry!$C$6:$EP$6,Entry!$C$4:$EP$4,CS$2,Entry!$C$5:$EP$5,CS$1))</f>
        <v/>
      </c>
      <c r="CT35" s="222" t="str">
        <f aca="false">IF(OR($B35="",CT$2=""),"",SUMIFS(INDEX(Tbl_Marks,MATCH($B35,Tbl_Student_Names,0),),Entry!$A$4:$EP$4,CT$2,Entry!$A$5:$EP$5,CT$1) / SUMIFS(Entry!$C$6:$EP$6,Entry!$C$4:$EP$4,CT$2,Entry!$C$5:$EP$5,CT$1))</f>
        <v/>
      </c>
      <c r="CU35" s="222" t="str">
        <f aca="false">IF(OR($B35="",CU$2=""),"",SUMIFS(INDEX(Tbl_Marks,MATCH($B35,Tbl_Student_Names,0),),Entry!$A$4:$EP$4,CU$2,Entry!$A$5:$EP$5,CU$1) / SUMIFS(Entry!$C$6:$EP$6,Entry!$C$4:$EP$4,CU$2,Entry!$C$5:$EP$5,CU$1))</f>
        <v/>
      </c>
      <c r="CV35" s="222" t="str">
        <f aca="false">IF(OR($B35="",CV$2=""),"",SUMIFS(INDEX(Tbl_Marks,MATCH($B35,Tbl_Student_Names,0),),Entry!$A$4:$EP$4,CV$2,Entry!$A$5:$EP$5,CV$1) / SUMIFS(Entry!$C$6:$EP$6,Entry!$C$4:$EP$4,CV$2,Entry!$C$5:$EP$5,CV$1))</f>
        <v/>
      </c>
      <c r="CW35" s="222" t="str">
        <f aca="false">IF(OR($B35="",CW$2=""),"",SUMIFS(INDEX(Tbl_Marks,MATCH($B35,Tbl_Student_Names,0),),Entry!$A$4:$EP$4,CW$2,Entry!$A$5:$EP$5,CW$1) / SUMIFS(Entry!$C$6:$EP$6,Entry!$C$4:$EP$4,CW$2,Entry!$C$5:$EP$5,CW$1))</f>
        <v/>
      </c>
      <c r="CX35" s="222" t="str">
        <f aca="false">IF(OR($B35="",CX$2=""),"",SUMIFS(INDEX(Tbl_Marks,MATCH($B35,Tbl_Student_Names,0),),Entry!$A$4:$EP$4,CX$2,Entry!$A$5:$EP$5,CX$1) / SUMIFS(Entry!$C$6:$EP$6,Entry!$C$4:$EP$4,CX$2,Entry!$C$5:$EP$5,CX$1))</f>
        <v/>
      </c>
      <c r="CY35" s="222" t="str">
        <f aca="false">IF(OR($B35="",CY$2=""),"",SUMIFS(INDEX(Tbl_Marks,MATCH($B35,Tbl_Student_Names,0),),Entry!$A$4:$EP$4,CY$2,Entry!$A$5:$EP$5,CY$1) / SUMIFS(Entry!$C$6:$EP$6,Entry!$C$4:$EP$4,CY$2,Entry!$C$5:$EP$5,CY$1))</f>
        <v/>
      </c>
      <c r="CZ35" s="222" t="str">
        <f aca="false">IF(OR($B35="",CZ$2=""),"",SUMIFS(INDEX(Tbl_Marks,MATCH($B35,Tbl_Student_Names,0),),Entry!$A$4:$EP$4,CZ$2,Entry!$A$5:$EP$5,CZ$1) / SUMIFS(Entry!$C$6:$EP$6,Entry!$C$4:$EP$4,CZ$2,Entry!$C$5:$EP$5,CZ$1))</f>
        <v/>
      </c>
      <c r="DA35" s="222" t="str">
        <f aca="false">IF(OR($B35="",DA$2=""),"",SUMIFS(INDEX(Tbl_Marks,MATCH($B35,Tbl_Student_Names,0),),Entry!$A$4:$EP$4,DA$2,Entry!$A$5:$EP$5,DA$1) / SUMIFS(Entry!$C$6:$EP$6,Entry!$C$4:$EP$4,DA$2,Entry!$C$5:$EP$5,DA$1))</f>
        <v/>
      </c>
      <c r="DB35" s="222" t="str">
        <f aca="false">IF(OR($B35="",DB$2=""),"",SUMIFS(INDEX(Tbl_Marks,MATCH($B35,Tbl_Student_Names,0),),Entry!$A$4:$EP$4,DB$2,Entry!$A$5:$EP$5,DB$1) / SUMIFS(Entry!$C$6:$EP$6,Entry!$C$4:$EP$4,DB$2,Entry!$C$5:$EP$5,DB$1))</f>
        <v/>
      </c>
      <c r="DC35" s="222" t="str">
        <f aca="false">IF(OR($B35="",DC$2=""),"",SUMIFS(INDEX(Tbl_Marks,MATCH($B35,Tbl_Student_Names,0),),Entry!$A$4:$EP$4,DC$2,Entry!$A$5:$EP$5,DC$1) / SUMIFS(Entry!$C$6:$EP$6,Entry!$C$4:$EP$4,DC$2,Entry!$C$5:$EP$5,DC$1))</f>
        <v/>
      </c>
      <c r="DD35" s="222" t="str">
        <f aca="false">IF(OR($B35="",DD$2=""),"",SUMIFS(INDEX(Tbl_Marks,MATCH($B35,Tbl_Student_Names,0),),Entry!$A$4:$EP$4,DD$2,Entry!$A$5:$EP$5,DD$1) / SUMIFS(Entry!$C$6:$EP$6,Entry!$C$4:$EP$4,DD$2,Entry!$C$5:$EP$5,DD$1))</f>
        <v/>
      </c>
      <c r="DE35" s="222" t="str">
        <f aca="false">IF(OR($B35="",DE$2=""),"",SUMIFS(INDEX(Tbl_Marks,MATCH($B35,Tbl_Student_Names,0),),Entry!$A$4:$EP$4,DE$2,Entry!$A$5:$EP$5,DE$1) / SUMIFS(Entry!$C$6:$EP$6,Entry!$C$4:$EP$4,DE$2,Entry!$C$5:$EP$5,DE$1))</f>
        <v/>
      </c>
      <c r="DF35" s="222" t="str">
        <f aca="false">IF(OR($B35="",DF$2=""),"",SUMIFS(INDEX(Tbl_Marks,MATCH($B35,Tbl_Student_Names,0),),Entry!$A$4:$EP$4,DF$2,Entry!$A$5:$EP$5,DF$1) / SUMIFS(Entry!$C$6:$EP$6,Entry!$C$4:$EP$4,DF$2,Entry!$C$5:$EP$5,DF$1))</f>
        <v/>
      </c>
      <c r="DG35" s="222" t="str">
        <f aca="false">IF(OR($B35="",DG$2=""),"",SUMIFS(INDEX(Tbl_Marks,MATCH($B35,Tbl_Student_Names,0),),Entry!$A$4:$EP$4,DG$2,Entry!$A$5:$EP$5,DG$1) / SUMIFS(Entry!$C$6:$EP$6,Entry!$C$4:$EP$4,DG$2,Entry!$C$5:$EP$5,DG$1))</f>
        <v/>
      </c>
      <c r="DH35" s="222" t="str">
        <f aca="false">IF(OR($B35="",DH$2=""),"",SUMIFS(INDEX(Tbl_Marks,MATCH($B35,Tbl_Student_Names,0),),Entry!$A$4:$EP$4,DH$2,Entry!$A$5:$EP$5,DH$1) / SUMIFS(Entry!$C$6:$EP$6,Entry!$C$4:$EP$4,DH$2,Entry!$C$5:$EP$5,DH$1))</f>
        <v/>
      </c>
      <c r="DI35" s="222" t="str">
        <f aca="false">IF(OR($B35="",DI$2=""),"",SUMIFS(INDEX(Tbl_Marks,MATCH($B35,Tbl_Student_Names,0),),Entry!$A$4:$EP$4,DI$2,Entry!$A$5:$EP$5,DI$1) / SUMIFS(Entry!$C$6:$EP$6,Entry!$C$4:$EP$4,DI$2,Entry!$C$5:$EP$5,DI$1))</f>
        <v/>
      </c>
      <c r="DJ35" s="222" t="str">
        <f aca="false">IF(OR($B35="",DJ$2=""),"",SUMIFS(INDEX(Tbl_Marks,MATCH($B35,Tbl_Student_Names,0),),Entry!$A$4:$EP$4,DJ$2,Entry!$A$5:$EP$5,DJ$1) / SUMIFS(Entry!$C$6:$EP$6,Entry!$C$4:$EP$4,DJ$2,Entry!$C$5:$EP$5,DJ$1))</f>
        <v/>
      </c>
      <c r="DK35" s="222" t="str">
        <f aca="false">IF(OR($B35="",DK$2=""),"",SUMIFS(INDEX(Tbl_Marks,MATCH($B35,Tbl_Student_Names,0),),Entry!$A$4:$EP$4,DK$2,Entry!$A$5:$EP$5,DK$1) / SUMIFS(Entry!$C$6:$EP$6,Entry!$C$4:$EP$4,DK$2,Entry!$C$5:$EP$5,DK$1))</f>
        <v/>
      </c>
      <c r="DL35" s="222" t="str">
        <f aca="false">IF(OR($B35="",DL$2=""),"",SUMIFS(INDEX(Tbl_Marks,MATCH($B35,Tbl_Student_Names,0),),Entry!$A$4:$EP$4,DL$2,Entry!$A$5:$EP$5,DL$1) / SUMIFS(Entry!$C$6:$EP$6,Entry!$C$4:$EP$4,DL$2,Entry!$C$5:$EP$5,DL$1))</f>
        <v/>
      </c>
      <c r="DM35" s="222" t="str">
        <f aca="false">IF(OR($B35="",DM$2=""),"",SUMIFS(INDEX(Tbl_Marks,MATCH($B35,Tbl_Student_Names,0),),Entry!$A$4:$EP$4,DM$2,Entry!$A$5:$EP$5,DM$1) / SUMIFS(Entry!$C$6:$EP$6,Entry!$C$4:$EP$4,DM$2,Entry!$C$5:$EP$5,DM$1))</f>
        <v/>
      </c>
      <c r="DN35" s="222" t="str">
        <f aca="false">IF(OR($B35="",DN$2=""),"",SUMIFS(INDEX(Tbl_Marks,MATCH($B35,Tbl_Student_Names,0),),Entry!$A$4:$EP$4,DN$2,Entry!$A$5:$EP$5,DN$1) / SUMIFS(Entry!$C$6:$EP$6,Entry!$C$4:$EP$4,DN$2,Entry!$C$5:$EP$5,DN$1))</f>
        <v/>
      </c>
      <c r="DO35" s="222" t="str">
        <f aca="false">IF(OR($B35="",DO$2=""),"",SUMIFS(INDEX(Tbl_Marks,MATCH($B35,Tbl_Student_Names,0),),Entry!$A$4:$EP$4,DO$2,Entry!$A$5:$EP$5,DO$1) / SUMIFS(Entry!$C$6:$EP$6,Entry!$C$4:$EP$4,DO$2,Entry!$C$5:$EP$5,DO$1))</f>
        <v/>
      </c>
      <c r="DP35" s="222" t="str">
        <f aca="false">IF(OR($B35="",DP$2=""),"",SUMIFS(INDEX(Tbl_Marks,MATCH($B35,Tbl_Student_Names,0),),Entry!$A$4:$EP$4,DP$2,Entry!$A$5:$EP$5,DP$1) / SUMIFS(Entry!$C$6:$EP$6,Entry!$C$4:$EP$4,DP$2,Entry!$C$5:$EP$5,DP$1))</f>
        <v/>
      </c>
      <c r="DQ35" s="222" t="str">
        <f aca="false">IF(OR($B35="",DQ$2=""),"",SUMIFS(INDEX(Tbl_Marks,MATCH($B35,Tbl_Student_Names,0),),Entry!$A$4:$EP$4,DQ$2,Entry!$A$5:$EP$5,DQ$1) / SUMIFS(Entry!$C$6:$EP$6,Entry!$C$4:$EP$4,DQ$2,Entry!$C$5:$EP$5,DQ$1))</f>
        <v/>
      </c>
      <c r="DR35" s="222" t="str">
        <f aca="false">IF(OR($B35="",DR$2=""),"",SUMIFS(INDEX(Tbl_Marks,MATCH($B35,Tbl_Student_Names,0),),Entry!$A$4:$EP$4,DR$2,Entry!$A$5:$EP$5,DR$1) / SUMIFS(Entry!$C$6:$EP$6,Entry!$C$4:$EP$4,DR$2,Entry!$C$5:$EP$5,DR$1))</f>
        <v/>
      </c>
      <c r="DS35" s="222" t="str">
        <f aca="false">IF(OR($B35="",DS$2=""),"",SUMIFS(INDEX(Tbl_Marks,MATCH($B35,Tbl_Student_Names,0),),Entry!$A$4:$EP$4,DS$2,Entry!$A$5:$EP$5,DS$1) / SUMIFS(Entry!$C$6:$EP$6,Entry!$C$4:$EP$4,DS$2,Entry!$C$5:$EP$5,DS$1))</f>
        <v/>
      </c>
      <c r="DT35" s="222" t="str">
        <f aca="false">IF(OR($B35="",DT$2=""),"",SUMIFS(INDEX(Tbl_Marks,MATCH($B35,Tbl_Student_Names,0),),Entry!$A$4:$EP$4,DT$2,Entry!$A$5:$EP$5,DT$1) / SUMIFS(Entry!$C$6:$EP$6,Entry!$C$4:$EP$4,DT$2,Entry!$C$5:$EP$5,DT$1))</f>
        <v/>
      </c>
      <c r="DU35" s="222" t="str">
        <f aca="false">IF(OR($B35="",DU$2=""),"",SUMIFS(INDEX(Tbl_Marks,MATCH($B35,Tbl_Student_Names,0),),Entry!$A$4:$EP$4,DU$2,Entry!$A$5:$EP$5,DU$1) / SUMIFS(Entry!$C$6:$EP$6,Entry!$C$4:$EP$4,DU$2,Entry!$C$5:$EP$5,DU$1))</f>
        <v/>
      </c>
      <c r="DV35" s="222" t="str">
        <f aca="false">IF(OR($B35="",DV$2=""),"",SUMIFS(INDEX(Tbl_Marks,MATCH($B35,Tbl_Student_Names,0),),Entry!$A$4:$EP$4,DV$2,Entry!$A$5:$EP$5,DV$1) / SUMIFS(Entry!$C$6:$EP$6,Entry!$C$4:$EP$4,DV$2,Entry!$C$5:$EP$5,DV$1))</f>
        <v/>
      </c>
      <c r="DW35" s="222" t="str">
        <f aca="false">IF(OR($B35="",DW$2=""),"",SUMIFS(INDEX(Tbl_Marks,MATCH($B35,Tbl_Student_Names,0),),Entry!$A$4:$EP$4,DW$2,Entry!$A$5:$EP$5,DW$1) / SUMIFS(Entry!$C$6:$EP$6,Entry!$C$4:$EP$4,DW$2,Entry!$C$5:$EP$5,DW$1))</f>
        <v/>
      </c>
      <c r="DX35" s="222" t="str">
        <f aca="false">IF(OR($B35="",DX$2=""),"",SUMIFS(INDEX(Tbl_Marks,MATCH($B35,Tbl_Student_Names,0),),Entry!$A$4:$EP$4,DX$2,Entry!$A$5:$EP$5,DX$1) / SUMIFS(Entry!$C$6:$EP$6,Entry!$C$4:$EP$4,DX$2,Entry!$C$5:$EP$5,DX$1))</f>
        <v/>
      </c>
      <c r="DY35" s="222" t="str">
        <f aca="false">IF(OR($B35="",DY$2=""),"",SUMIFS(INDEX(Tbl_Marks,MATCH($B35,Tbl_Student_Names,0),),Entry!$A$4:$EP$4,DY$2,Entry!$A$5:$EP$5,DY$1) / SUMIFS(Entry!$C$6:$EP$6,Entry!$C$4:$EP$4,DY$2,Entry!$C$5:$EP$5,DY$1))</f>
        <v/>
      </c>
      <c r="DZ35" s="222" t="str">
        <f aca="false">IF(OR($B35="",DZ$2=""),"",SUMIFS(INDEX(Tbl_Marks,MATCH($B35,Tbl_Student_Names,0),),Entry!$A$4:$EP$4,DZ$2,Entry!$A$5:$EP$5,DZ$1) / SUMIFS(Entry!$C$6:$EP$6,Entry!$C$4:$EP$4,DZ$2,Entry!$C$5:$EP$5,DZ$1))</f>
        <v/>
      </c>
      <c r="EA35" s="222" t="str">
        <f aca="false">IF(OR($B35="",EA$2=""),"",SUMIFS(INDEX(Tbl_Marks,MATCH($B35,Tbl_Student_Names,0),),Entry!$A$4:$EP$4,EA$2,Entry!$A$5:$EP$5,EA$1) / SUMIFS(Entry!$C$6:$EP$6,Entry!$C$4:$EP$4,EA$2,Entry!$C$5:$EP$5,EA$1))</f>
        <v/>
      </c>
      <c r="EB35" s="222" t="str">
        <f aca="false">IF(OR($B35="",EB$2=""),"",SUMIFS(INDEX(Tbl_Marks,MATCH($B35,Tbl_Student_Names,0),),Entry!$A$4:$EP$4,EB$2,Entry!$A$5:$EP$5,EB$1) / SUMIFS(Entry!$C$6:$EP$6,Entry!$C$4:$EP$4,EB$2,Entry!$C$5:$EP$5,EB$1))</f>
        <v/>
      </c>
      <c r="EC35" s="222" t="str">
        <f aca="false">IF(OR($B35="",EC$2=""),"",SUMIFS(INDEX(Tbl_Marks,MATCH($B35,Tbl_Student_Names,0),),Entry!$A$4:$EP$4,EC$2,Entry!$A$5:$EP$5,EC$1) / SUMIFS(Entry!$C$6:$EP$6,Entry!$C$4:$EP$4,EC$2,Entry!$C$5:$EP$5,EC$1))</f>
        <v/>
      </c>
      <c r="ED35" s="222" t="str">
        <f aca="false">IF(OR($B35="",ED$2=""),"",SUMIFS(INDEX(Tbl_Marks,MATCH($B35,Tbl_Student_Names,0),),Entry!$A$4:$EP$4,ED$2,Entry!$A$5:$EP$5,ED$1) / SUMIFS(Entry!$C$6:$EP$6,Entry!$C$4:$EP$4,ED$2,Entry!$C$5:$EP$5,ED$1))</f>
        <v/>
      </c>
      <c r="EE35" s="222" t="str">
        <f aca="false">IF(OR($B35="",EE$2=""),"",SUMIFS(INDEX(Tbl_Marks,MATCH($B35,Tbl_Student_Names,0),),Entry!$A$4:$EP$4,EE$2,Entry!$A$5:$EP$5,EE$1) / SUMIFS(Entry!$C$6:$EP$6,Entry!$C$4:$EP$4,EE$2,Entry!$C$5:$EP$5,EE$1))</f>
        <v/>
      </c>
      <c r="EF35" s="222" t="str">
        <f aca="false">IF(OR($B35="",EF$2=""),"",SUMIFS(INDEX(Tbl_Marks,MATCH($B35,Tbl_Student_Names,0),),Entry!$A$4:$EP$4,EF$2,Entry!$A$5:$EP$5,EF$1) / SUMIFS(Entry!$C$6:$EP$6,Entry!$C$4:$EP$4,EF$2,Entry!$C$5:$EP$5,EF$1))</f>
        <v/>
      </c>
      <c r="EG35" s="222" t="str">
        <f aca="false">IF(OR($B35="",EG$2=""),"",SUMIFS(INDEX(Tbl_Marks,MATCH($B35,Tbl_Student_Names,0),),Entry!$A$4:$EP$4,EG$2,Entry!$A$5:$EP$5,EG$1) / SUMIFS(Entry!$C$6:$EP$6,Entry!$C$4:$EP$4,EG$2,Entry!$C$5:$EP$5,EG$1))</f>
        <v/>
      </c>
      <c r="EH35" s="222" t="str">
        <f aca="false">IF(OR($B35="",EH$2=""),"",SUMIFS(INDEX(Tbl_Marks,MATCH($B35,Tbl_Student_Names,0),),Entry!$A$4:$EP$4,EH$2,Entry!$A$5:$EP$5,EH$1) / SUMIFS(Entry!$C$6:$EP$6,Entry!$C$4:$EP$4,EH$2,Entry!$C$5:$EP$5,EH$1))</f>
        <v/>
      </c>
      <c r="EI35" s="222" t="str">
        <f aca="false">IF(OR($B35="",EI$2=""),"",SUMIFS(INDEX(Tbl_Marks,MATCH($B35,Tbl_Student_Names,0),),Entry!$A$4:$EP$4,EI$2,Entry!$A$5:$EP$5,EI$1) / SUMIFS(Entry!$C$6:$EP$6,Entry!$C$4:$EP$4,EI$2,Entry!$C$5:$EP$5,EI$1))</f>
        <v/>
      </c>
      <c r="EJ35" s="222" t="str">
        <f aca="false">IF(OR($B35="",EJ$2=""),"",SUMIFS(INDEX(Tbl_Marks,MATCH($B35,Tbl_Student_Names,0),),Entry!$A$4:$EP$4,EJ$2,Entry!$A$5:$EP$5,EJ$1) / SUMIFS(Entry!$C$6:$EP$6,Entry!$C$4:$EP$4,EJ$2,Entry!$C$5:$EP$5,EJ$1))</f>
        <v/>
      </c>
      <c r="EK35" s="222" t="str">
        <f aca="false">IF(OR($B35="",EK$2=""),"",SUMIFS(INDEX(Tbl_Marks,MATCH($B35,Tbl_Student_Names,0),),Entry!$A$4:$EP$4,EK$2,Entry!$A$5:$EP$5,EK$1) / SUMIFS(Entry!$C$6:$EP$6,Entry!$C$4:$EP$4,EK$2,Entry!$C$5:$EP$5,EK$1))</f>
        <v/>
      </c>
      <c r="EL35" s="222" t="str">
        <f aca="false">IF(OR($B35="",EL$2=""),"",SUMIFS(INDEX(Tbl_Marks,MATCH($B35,Tbl_Student_Names,0),),Entry!$A$4:$EP$4,EL$2,Entry!$A$5:$EP$5,EL$1) / SUMIFS(Entry!$C$6:$EP$6,Entry!$C$4:$EP$4,EL$2,Entry!$C$5:$EP$5,EL$1))</f>
        <v/>
      </c>
      <c r="EM35" s="222" t="str">
        <f aca="false">IF(OR($B35="",EM$2=""),"",SUMIFS(INDEX(Tbl_Marks,MATCH($B35,Tbl_Student_Names,0),),Entry!$A$4:$EP$4,EM$2,Entry!$A$5:$EP$5,EM$1) / SUMIFS(Entry!$C$6:$EP$6,Entry!$C$4:$EP$4,EM$2,Entry!$C$5:$EP$5,EM$1))</f>
        <v/>
      </c>
      <c r="EN35" s="222" t="str">
        <f aca="false">IF(OR($B35="",EN$2=""),"",SUMIFS(INDEX(Tbl_Marks,MATCH($B35,Tbl_Student_Names,0),),Entry!$A$4:$EP$4,EN$2,Entry!$A$5:$EP$5,EN$1) / SUMIFS(Entry!$C$6:$EP$6,Entry!$C$4:$EP$4,EN$2,Entry!$C$5:$EP$5,EN$1))</f>
        <v/>
      </c>
      <c r="EO35" s="222" t="str">
        <f aca="false">IF(OR($B35="",EO$2=""),"",SUMIFS(INDEX(Tbl_Marks,MATCH($B35,Tbl_Student_Names,0),),Entry!$A$4:$EP$4,EO$2,Entry!$A$5:$EP$5,EO$1) / SUMIFS(Entry!$C$6:$EP$6,Entry!$C$4:$EP$4,EO$2,Entry!$C$5:$EP$5,EO$1))</f>
        <v/>
      </c>
      <c r="EP35" s="222" t="str">
        <f aca="false">IF(OR($B35="",EP$2=""),"",SUMIFS(INDEX(Tbl_Marks,MATCH($B35,Tbl_Student_Names,0),),Entry!$A$4:$EP$4,EP$2,Entry!$A$5:$EP$5,EP$1) / SUMIFS(Entry!$C$6:$EP$6,Entry!$C$4:$EP$4,EP$2,Entry!$C$5:$EP$5,EP$1))</f>
        <v/>
      </c>
      <c r="EQ35" s="222" t="str">
        <f aca="false">IF(OR($B35="",EQ$2=""),"",SUMIFS(INDEX(Tbl_Marks,MATCH($B35,Tbl_Student_Names,0),),Entry!$A$4:$EP$4,EQ$2,Entry!$A$5:$EP$5,EQ$1) / SUMIFS(Entry!$C$6:$EP$6,Entry!$C$4:$EP$4,EQ$2,Entry!$C$5:$EP$5,EQ$1))</f>
        <v/>
      </c>
      <c r="ER35" s="222" t="str">
        <f aca="false">IF(OR($B35="",ER$2=""),"",SUMIFS(INDEX(Tbl_Marks,MATCH($B35,Tbl_Student_Names,0),),Entry!$A$4:$EP$4,ER$2,Entry!$A$5:$EP$5,ER$1) / SUMIFS(Entry!$C$6:$EP$6,Entry!$C$4:$EP$4,ER$2,Entry!$C$5:$EP$5,ER$1))</f>
        <v/>
      </c>
      <c r="ES35" s="222" t="str">
        <f aca="false">IF(OR($B35="",ES$2=""),"",SUMIFS(INDEX(Tbl_Marks,MATCH($B35,Tbl_Student_Names,0),),Entry!$A$4:$EP$4,ES$2,Entry!$A$5:$EP$5,ES$1) / SUMIFS(Entry!$C$6:$EP$6,Entry!$C$4:$EP$4,ES$2,Entry!$C$5:$EP$5,ES$1))</f>
        <v/>
      </c>
      <c r="ET35" s="222" t="str">
        <f aca="false">IF(OR($B35="",ET$2=""),"",SUMIFS(INDEX(Tbl_Marks,MATCH($B35,Tbl_Student_Names,0),),Entry!$A$4:$EP$4,ET$2,Entry!$A$5:$EP$5,ET$1) / SUMIFS(Entry!$C$6:$EP$6,Entry!$C$4:$EP$4,ET$2,Entry!$C$5:$EP$5,ET$1))</f>
        <v/>
      </c>
      <c r="EU35" s="222" t="str">
        <f aca="false">IF(OR($B35="",EU$2=""),"",SUMIFS(INDEX(Tbl_Marks,MATCH($B35,Tbl_Student_Names,0),),Entry!$A$4:$EP$4,EU$2,Entry!$A$5:$EP$5,EU$1) / SUMIFS(Entry!$C$6:$EP$6,Entry!$C$4:$EP$4,EU$2,Entry!$C$5:$EP$5,EU$1))</f>
        <v/>
      </c>
      <c r="EV35" s="222" t="str">
        <f aca="false">IF(OR($B35="",EV$2=""),"",SUMIFS(INDEX(Tbl_Marks,MATCH($B35,Tbl_Student_Names,0),),Entry!$A$4:$EP$4,EV$2,Entry!$A$5:$EP$5,EV$1) / SUMIFS(Entry!$C$6:$EP$6,Entry!$C$4:$EP$4,EV$2,Entry!$C$5:$EP$5,EV$1))</f>
        <v/>
      </c>
      <c r="EW35" s="222" t="str">
        <f aca="false">IF(OR($B35="",EW$2=""),"",SUMIFS(INDEX(Tbl_Marks,MATCH($B35,Tbl_Student_Names,0),),Entry!$A$4:$EP$4,EW$2,Entry!$A$5:$EP$5,EW$1) / SUMIFS(Entry!$C$6:$EP$6,Entry!$C$4:$EP$4,EW$2,Entry!$C$5:$EP$5,EW$1))</f>
        <v/>
      </c>
      <c r="EX35" s="222" t="str">
        <f aca="false">IF(OR($B35="",EX$2=""),"",SUMIFS(INDEX(Tbl_Marks,MATCH($B35,Tbl_Student_Names,0),),Entry!$A$4:$EP$4,EX$2,Entry!$A$5:$EP$5,EX$1) / SUMIFS(Entry!$C$6:$EP$6,Entry!$C$4:$EP$4,EX$2,Entry!$C$5:$EP$5,EX$1))</f>
        <v/>
      </c>
      <c r="EY35" s="222" t="str">
        <f aca="false">IF(OR($B35="",EY$2=""),"",SUMIFS(INDEX(Tbl_Marks,MATCH($B35,Tbl_Student_Names,0),),Entry!$A$4:$EP$4,EY$2,Entry!$A$5:$EP$5,EY$1) / SUMIFS(Entry!$C$6:$EP$6,Entry!$C$4:$EP$4,EY$2,Entry!$C$5:$EP$5,EY$1))</f>
        <v/>
      </c>
      <c r="EZ35" s="222" t="str">
        <f aca="false">IF(OR($B35="",EZ$2=""),"",SUMIFS(INDEX(Tbl_Marks,MATCH($B35,Tbl_Student_Names,0),),Entry!$A$4:$EP$4,EZ$2,Entry!$A$5:$EP$5,EZ$1) / SUMIFS(Entry!$C$6:$EP$6,Entry!$C$4:$EP$4,EZ$2,Entry!$C$5:$EP$5,EZ$1))</f>
        <v/>
      </c>
      <c r="FA35" s="222" t="str">
        <f aca="false">IF(OR($B35="",FA$2=""),"",SUMIFS(INDEX(Tbl_Marks,MATCH($B35,Tbl_Student_Names,0),),Entry!$A$4:$EP$4,FA$2,Entry!$A$5:$EP$5,FA$1) / SUMIFS(Entry!$C$6:$EP$6,Entry!$C$4:$EP$4,FA$2,Entry!$C$5:$EP$5,FA$1))</f>
        <v/>
      </c>
      <c r="FB35" s="222" t="str">
        <f aca="false">IF(OR($B35="",FB$2=""),"",SUMIFS(INDEX(Tbl_Marks,MATCH($B35,Tbl_Student_Names,0),),Entry!$A$4:$EP$4,FB$2,Entry!$A$5:$EP$5,FB$1) / SUMIFS(Entry!$C$6:$EP$6,Entry!$C$4:$EP$4,FB$2,Entry!$C$5:$EP$5,FB$1))</f>
        <v/>
      </c>
      <c r="FC35" s="222" t="str">
        <f aca="false">IF(OR($B35="",FC$2=""),"",SUMIFS(INDEX(Tbl_Marks,MATCH($B35,Tbl_Student_Names,0),),Entry!$A$4:$EP$4,FC$2,Entry!$A$5:$EP$5,FC$1) / SUMIFS(Entry!$C$6:$EP$6,Entry!$C$4:$EP$4,FC$2,Entry!$C$5:$EP$5,FC$1))</f>
        <v/>
      </c>
      <c r="FD35" s="222" t="str">
        <f aca="false">IF(OR($B35="",FD$2=""),"",SUMIFS(INDEX(Tbl_Marks,MATCH($B35,Tbl_Student_Names,0),),Entry!$A$4:$EP$4,FD$2,Entry!$A$5:$EP$5,FD$1) / SUMIFS(Entry!$C$6:$EP$6,Entry!$C$4:$EP$4,FD$2,Entry!$C$5:$EP$5,FD$1))</f>
        <v/>
      </c>
      <c r="FE35" s="222" t="str">
        <f aca="false">IF(OR($B35="",FE$2=""),"",SUMIFS(INDEX(Tbl_Marks,MATCH($B35,Tbl_Student_Names,0),),Entry!$A$4:$EP$4,FE$2,Entry!$A$5:$EP$5,FE$1) / SUMIFS(Entry!$C$6:$EP$6,Entry!$C$4:$EP$4,FE$2,Entry!$C$5:$EP$5,FE$1))</f>
        <v/>
      </c>
      <c r="FF35" s="222" t="str">
        <f aca="false">IF(OR($B35="",FF$2=""),"",SUMIFS(INDEX(Tbl_Marks,MATCH($B35,Tbl_Student_Names,0),),Entry!$A$4:$EP$4,FF$2,Entry!$A$5:$EP$5,FF$1) / SUMIFS(Entry!$C$6:$EP$6,Entry!$C$4:$EP$4,FF$2,Entry!$C$5:$EP$5,FF$1))</f>
        <v/>
      </c>
      <c r="FG35" s="222" t="str">
        <f aca="false">IF(OR($B35="",FG$2=""),"",SUMIFS(INDEX(Tbl_Marks,MATCH($B35,Tbl_Student_Names,0),),Entry!$A$4:$EP$4,FG$2,Entry!$A$5:$EP$5,FG$1) / SUMIFS(Entry!$C$6:$EP$6,Entry!$C$4:$EP$4,FG$2,Entry!$C$5:$EP$5,FG$1))</f>
        <v/>
      </c>
      <c r="FH35" s="222" t="str">
        <f aca="false">IF(OR($B35="",FH$2=""),"",SUMIFS(INDEX(Tbl_Marks,MATCH($B35,Tbl_Student_Names,0),),Entry!$A$4:$EP$4,FH$2,Entry!$A$5:$EP$5,FH$1) / SUMIFS(Entry!$C$6:$EP$6,Entry!$C$4:$EP$4,FH$2,Entry!$C$5:$EP$5,FH$1))</f>
        <v/>
      </c>
      <c r="FI35" s="222" t="str">
        <f aca="false">IF(OR($B35="",FI$2=""),"",SUMIFS(INDEX(Tbl_Marks,MATCH($B35,Tbl_Student_Names,0),),Entry!$A$4:$EP$4,FI$2,Entry!$A$5:$EP$5,FI$1) / SUMIFS(Entry!$C$6:$EP$6,Entry!$C$4:$EP$4,FI$2,Entry!$C$5:$EP$5,FI$1))</f>
        <v/>
      </c>
      <c r="FJ35" s="222" t="str">
        <f aca="false">IF(OR($B35="",FJ$2=""),"",SUMIFS(INDEX(Tbl_Marks,MATCH($B35,Tbl_Student_Names,0),),Entry!$A$4:$EP$4,FJ$2,Entry!$A$5:$EP$5,FJ$1) / SUMIFS(Entry!$C$6:$EP$6,Entry!$C$4:$EP$4,FJ$2,Entry!$C$5:$EP$5,FJ$1))</f>
        <v/>
      </c>
      <c r="FK35" s="222" t="str">
        <f aca="false">IF(OR($B35="",FK$2=""),"",SUMIFS(INDEX(Tbl_Marks,MATCH($B35,Tbl_Student_Names,0),),Entry!$A$4:$EP$4,FK$2,Entry!$A$5:$EP$5,FK$1) / SUMIFS(Entry!$C$6:$EP$6,Entry!$C$4:$EP$4,FK$2,Entry!$C$5:$EP$5,FK$1))</f>
        <v/>
      </c>
      <c r="FL35" s="222" t="str">
        <f aca="false">IF(OR($B35="",FL$2=""),"",SUMIFS(INDEX(Tbl_Marks,MATCH($B35,Tbl_Student_Names,0),),Entry!$A$4:$EP$4,FL$2,Entry!$A$5:$EP$5,FL$1) / SUMIFS(Entry!$C$6:$EP$6,Entry!$C$4:$EP$4,FL$2,Entry!$C$5:$EP$5,FL$1))</f>
        <v/>
      </c>
      <c r="FM35" s="222" t="str">
        <f aca="false">IF(OR($B35="",FM$2=""),"",SUMIFS(INDEX(Tbl_Marks,MATCH($B35,Tbl_Student_Names,0),),Entry!$A$4:$EP$4,FM$2,Entry!$A$5:$EP$5,FM$1) / SUMIFS(Entry!$C$6:$EP$6,Entry!$C$4:$EP$4,FM$2,Entry!$C$5:$EP$5,FM$1))</f>
        <v/>
      </c>
      <c r="FN35" s="222" t="str">
        <f aca="false">IF(OR($B35="",FN$2=""),"",SUMIFS(INDEX(Tbl_Marks,MATCH($B35,Tbl_Student_Names,0),),Entry!$A$4:$EP$4,FN$2,Entry!$A$5:$EP$5,FN$1) / SUMIFS(Entry!$C$6:$EP$6,Entry!$C$4:$EP$4,FN$2,Entry!$C$5:$EP$5,FN$1))</f>
        <v/>
      </c>
      <c r="FO35" s="222" t="str">
        <f aca="false">IF(OR($B35="",FO$2=""),"",SUMIFS(INDEX(Tbl_Marks,MATCH($B35,Tbl_Student_Names,0),),Entry!$A$4:$EP$4,FO$2,Entry!$A$5:$EP$5,FO$1) / SUMIFS(Entry!$C$6:$EP$6,Entry!$C$4:$EP$4,FO$2,Entry!$C$5:$EP$5,FO$1))</f>
        <v/>
      </c>
      <c r="FP35" s="222" t="str">
        <f aca="false">IF(OR($B35="",FP$2=""),"",SUMIFS(INDEX(Tbl_Marks,MATCH($B35,Tbl_Student_Names,0),),Entry!$A$4:$EP$4,FP$2,Entry!$A$5:$EP$5,FP$1) / SUMIFS(Entry!$C$6:$EP$6,Entry!$C$4:$EP$4,FP$2,Entry!$C$5:$EP$5,FP$1))</f>
        <v/>
      </c>
      <c r="FQ35" s="222" t="str">
        <f aca="false">IF(OR($B35="",FQ$2=""),"",SUMIFS(INDEX(Tbl_Marks,MATCH($B35,Tbl_Student_Names,0),),Entry!$A$4:$EP$4,FQ$2,Entry!$A$5:$EP$5,FQ$1) / SUMIFS(Entry!$C$6:$EP$6,Entry!$C$4:$EP$4,FQ$2,Entry!$C$5:$EP$5,FQ$1))</f>
        <v/>
      </c>
      <c r="FR35" s="222" t="str">
        <f aca="false">IF(OR($B35="",FR$2=""),"",SUMIFS(INDEX(Tbl_Marks,MATCH($B35,Tbl_Student_Names,0),),Entry!$A$4:$EP$4,FR$2,Entry!$A$5:$EP$5,FR$1) / SUMIFS(Entry!$C$6:$EP$6,Entry!$C$4:$EP$4,FR$2,Entry!$C$5:$EP$5,FR$1))</f>
        <v/>
      </c>
      <c r="FS35" s="222" t="str">
        <f aca="false">IF(OR($B35="",FS$2=""),"",SUMIFS(INDEX(Tbl_Marks,MATCH($B35,Tbl_Student_Names,0),),Entry!$A$4:$EP$4,FS$2,Entry!$A$5:$EP$5,FS$1) / SUMIFS(Entry!$C$6:$EP$6,Entry!$C$4:$EP$4,FS$2,Entry!$C$5:$EP$5,FS$1))</f>
        <v/>
      </c>
      <c r="FT35" s="222" t="str">
        <f aca="false">IF(OR($B35="",FT$2=""),"",SUMIFS(INDEX(Tbl_Marks,MATCH($B35,Tbl_Student_Names,0),),Entry!$A$4:$EP$4,FT$2,Entry!$A$5:$EP$5,FT$1) / SUMIFS(Entry!$C$6:$EP$6,Entry!$C$4:$EP$4,FT$2,Entry!$C$5:$EP$5,FT$1))</f>
        <v/>
      </c>
      <c r="FU35" s="222" t="str">
        <f aca="false">IF(OR($B35="",FU$2=""),"",SUMIFS(INDEX(Tbl_Marks,MATCH($B35,Tbl_Student_Names,0),),Entry!$A$4:$EP$4,FU$2,Entry!$A$5:$EP$5,FU$1) / SUMIFS(Entry!$C$6:$EP$6,Entry!$C$4:$EP$4,FU$2,Entry!$C$5:$EP$5,FU$1))</f>
        <v/>
      </c>
      <c r="FV35" s="222" t="str">
        <f aca="false">IF(OR($B35="",FV$2=""),"",SUMIFS(INDEX(Tbl_Marks,MATCH($B35,Tbl_Student_Names,0),),Entry!$A$4:$EP$4,FV$2,Entry!$A$5:$EP$5,FV$1) / SUMIFS(Entry!$C$6:$EP$6,Entry!$C$4:$EP$4,FV$2,Entry!$C$5:$EP$5,FV$1))</f>
        <v/>
      </c>
      <c r="FW35" s="222" t="str">
        <f aca="false">IF(OR($B35="",FW$2=""),"",SUMIFS(INDEX(Tbl_Marks,MATCH($B35,Tbl_Student_Names,0),),Entry!$A$4:$EP$4,FW$2,Entry!$A$5:$EP$5,FW$1) / SUMIFS(Entry!$C$6:$EP$6,Entry!$C$4:$EP$4,FW$2,Entry!$C$5:$EP$5,FW$1))</f>
        <v/>
      </c>
      <c r="FX35" s="222" t="str">
        <f aca="false">IF(OR($B35="",FX$2=""),"",SUMIFS(INDEX(Tbl_Marks,MATCH($B35,Tbl_Student_Names,0),),Entry!$A$4:$EP$4,FX$2,Entry!$A$5:$EP$5,FX$1) / SUMIFS(Entry!$C$6:$EP$6,Entry!$C$4:$EP$4,FX$2,Entry!$C$5:$EP$5,FX$1))</f>
        <v/>
      </c>
      <c r="FY35" s="222" t="str">
        <f aca="false">IF(OR($B35="",FY$2=""),"",SUMIFS(INDEX(Tbl_Marks,MATCH($B35,Tbl_Student_Names,0),),Entry!$A$4:$EP$4,FY$2,Entry!$A$5:$EP$5,FY$1) / SUMIFS(Entry!$C$6:$EP$6,Entry!$C$4:$EP$4,FY$2,Entry!$C$5:$EP$5,FY$1))</f>
        <v/>
      </c>
      <c r="FZ35" s="222" t="str">
        <f aca="false">IF(OR($B35="",FZ$2=""),"",SUMIFS(INDEX(Tbl_Marks,MATCH($B35,Tbl_Student_Names,0),),Entry!$A$4:$EP$4,FZ$2,Entry!$A$5:$EP$5,FZ$1) / SUMIFS(Entry!$C$6:$EP$6,Entry!$C$4:$EP$4,FZ$2,Entry!$C$5:$EP$5,FZ$1))</f>
        <v/>
      </c>
      <c r="GA35" s="222" t="str">
        <f aca="false">IF(OR($B35="",GA$2=""),"",SUMIFS(INDEX(Tbl_Marks,MATCH($B35,Tbl_Student_Names,0),),Entry!$A$4:$EP$4,GA$2,Entry!$A$5:$EP$5,GA$1) / SUMIFS(Entry!$C$6:$EP$6,Entry!$C$4:$EP$4,GA$2,Entry!$C$5:$EP$5,GA$1))</f>
        <v/>
      </c>
      <c r="GB35" s="222" t="str">
        <f aca="false">IF(OR($B35="",GB$2=""),"",SUMIFS(INDEX(Tbl_Marks,MATCH($B35,Tbl_Student_Names,0),),Entry!$A$4:$EP$4,GB$2,Entry!$A$5:$EP$5,GB$1) / SUMIFS(Entry!$C$6:$EP$6,Entry!$C$4:$EP$4,GB$2,Entry!$C$5:$EP$5,GB$1))</f>
        <v/>
      </c>
      <c r="GC35" s="222" t="str">
        <f aca="false">IF(OR($B35="",GC$2=""),"",SUMIFS(INDEX(Tbl_Marks,MATCH($B35,Tbl_Student_Names,0),),Entry!$A$4:$EP$4,GC$2,Entry!$A$5:$EP$5,GC$1) / SUMIFS(Entry!$C$6:$EP$6,Entry!$C$4:$EP$4,GC$2,Entry!$C$5:$EP$5,GC$1))</f>
        <v/>
      </c>
      <c r="GD35" s="222" t="str">
        <f aca="false">IF(OR($B35="",GD$2=""),"",SUMIFS(INDEX(Tbl_Marks,MATCH($B35,Tbl_Student_Names,0),),Entry!$A$4:$EP$4,GD$2,Entry!$A$5:$EP$5,GD$1) / SUMIFS(Entry!$C$6:$EP$6,Entry!$C$4:$EP$4,GD$2,Entry!$C$5:$EP$5,GD$1))</f>
        <v/>
      </c>
      <c r="GE35" s="222" t="str">
        <f aca="false">IF(OR($B35="",GE$2=""),"",SUMIFS(INDEX(Tbl_Marks,MATCH($B35,Tbl_Student_Names,0),),Entry!$A$4:$EP$4,GE$2,Entry!$A$5:$EP$5,GE$1) / SUMIFS(Entry!$C$6:$EP$6,Entry!$C$4:$EP$4,GE$2,Entry!$C$5:$EP$5,GE$1))</f>
        <v/>
      </c>
      <c r="GF35" s="222" t="str">
        <f aca="false">IF(OR($B35="",GF$2=""),"",SUMIFS(INDEX(Tbl_Marks,MATCH($B35,Tbl_Student_Names,0),),Entry!$A$4:$EP$4,GF$2,Entry!$A$5:$EP$5,GF$1) / SUMIFS(Entry!$C$6:$EP$6,Entry!$C$4:$EP$4,GF$2,Entry!$C$5:$EP$5,GF$1))</f>
        <v/>
      </c>
      <c r="GG35" s="222" t="str">
        <f aca="false">IF(OR($B35="",GG$2=""),"",SUMIFS(INDEX(Tbl_Marks,MATCH($B35,Tbl_Student_Names,0),),Entry!$A$4:$EP$4,GG$2,Entry!$A$5:$EP$5,GG$1) / SUMIFS(Entry!$C$6:$EP$6,Entry!$C$4:$EP$4,GG$2,Entry!$C$5:$EP$5,GG$1))</f>
        <v/>
      </c>
      <c r="GH35" s="222" t="str">
        <f aca="false">IF(OR($B35="",GH$2=""),"",SUMIFS(INDEX(Tbl_Marks,MATCH($B35,Tbl_Student_Names,0),),Entry!$A$4:$EP$4,GH$2,Entry!$A$5:$EP$5,GH$1) / SUMIFS(Entry!$C$6:$EP$6,Entry!$C$4:$EP$4,GH$2,Entry!$C$5:$EP$5,GH$1))</f>
        <v/>
      </c>
      <c r="GI35" s="222" t="str">
        <f aca="false">IF(OR($B35="",GI$2=""),"",SUMIFS(INDEX(Tbl_Marks,MATCH($B35,Tbl_Student_Names,0),),Entry!$A$4:$EP$4,GI$2,Entry!$A$5:$EP$5,GI$1) / SUMIFS(Entry!$C$6:$EP$6,Entry!$C$4:$EP$4,GI$2,Entry!$C$5:$EP$5,GI$1))</f>
        <v/>
      </c>
      <c r="GJ35" s="222" t="str">
        <f aca="false">IF(OR($B35="",GJ$2=""),"",SUMIFS(INDEX(Tbl_Marks,MATCH($B35,Tbl_Student_Names,0),),Entry!$A$4:$EP$4,GJ$2,Entry!$A$5:$EP$5,GJ$1) / SUMIFS(Entry!$C$6:$EP$6,Entry!$C$4:$EP$4,GJ$2,Entry!$C$5:$EP$5,GJ$1))</f>
        <v/>
      </c>
      <c r="GK35" s="222" t="str">
        <f aca="false">IF(OR($B35="",GK$2=""),"",SUMIFS(INDEX(Tbl_Marks,MATCH($B35,Tbl_Student_Names,0),),Entry!$A$4:$EP$4,GK$2,Entry!$A$5:$EP$5,GK$1) / SUMIFS(Entry!$C$6:$EP$6,Entry!$C$4:$EP$4,GK$2,Entry!$C$5:$EP$5,GK$1))</f>
        <v/>
      </c>
      <c r="GL35" s="222" t="str">
        <f aca="false">IF(OR($B35="",GL$2=""),"",SUMIFS(INDEX(Tbl_Marks,MATCH($B35,Tbl_Student_Names,0),),Entry!$A$4:$EP$4,GL$2,Entry!$A$5:$EP$5,GL$1) / SUMIFS(Entry!$C$6:$EP$6,Entry!$C$4:$EP$4,GL$2,Entry!$C$5:$EP$5,GL$1))</f>
        <v/>
      </c>
      <c r="GM35" s="222" t="str">
        <f aca="false">IF(OR($B35="",GM$2=""),"",SUMIFS(INDEX(Tbl_Marks,MATCH($B35,Tbl_Student_Names,0),),Entry!$A$4:$EP$4,GM$2,Entry!$A$5:$EP$5,GM$1) / SUMIFS(Entry!$C$6:$EP$6,Entry!$C$4:$EP$4,GM$2,Entry!$C$5:$EP$5,GM$1))</f>
        <v/>
      </c>
      <c r="GN35" s="222" t="str">
        <f aca="false">IF(OR($B35="",GN$2=""),"",SUMIFS(INDEX(Tbl_Marks,MATCH($B35,Tbl_Student_Names,0),),Entry!$A$4:$EP$4,GN$2,Entry!$A$5:$EP$5,GN$1) / SUMIFS(Entry!$C$6:$EP$6,Entry!$C$4:$EP$4,GN$2,Entry!$C$5:$EP$5,GN$1))</f>
        <v/>
      </c>
      <c r="GO35" s="222" t="str">
        <f aca="false">IF(OR($B35="",GO$2=""),"",SUMIFS(INDEX(Tbl_Marks,MATCH($B35,Tbl_Student_Names,0),),Entry!$A$4:$EP$4,GO$2,Entry!$A$5:$EP$5,GO$1) / SUMIFS(Entry!$C$6:$EP$6,Entry!$C$4:$EP$4,GO$2,Entry!$C$5:$EP$5,GO$1))</f>
        <v/>
      </c>
      <c r="GP35" s="222" t="str">
        <f aca="false">IF(OR($B35="",GP$2=""),"",SUMIFS(INDEX(Tbl_Marks,MATCH($B35,Tbl_Student_Names,0),),Entry!$A$4:$EP$4,GP$2,Entry!$A$5:$EP$5,GP$1) / SUMIFS(Entry!$C$6:$EP$6,Entry!$C$4:$EP$4,GP$2,Entry!$C$5:$EP$5,GP$1))</f>
        <v/>
      </c>
      <c r="GQ35" s="223" t="str">
        <f aca="false" t="array" ref="GQ35:GQ35">IF(OR(GQ$1="",$B35=""),"",SUMPRODUCT(TRANSPOSE($BC35:$BN35),(Settings!$D$19:$D$30)))</f>
        <v/>
      </c>
      <c r="GR35" s="223" t="str">
        <f aca="false" t="array" ref="GR35:GR35">IF(OR(GR$1="",$B35=""),"",SUMPRODUCT(TRANSPOSE($BO35:$BZ35),(Settings!$D$19:$D$30)))</f>
        <v/>
      </c>
      <c r="GS35" s="223" t="str">
        <f aca="false" t="array" ref="GS35:GS35">IF(OR(GS$1="",$B35=""),"",SUMPRODUCT(TRANSPOSE($CA35:$CL35),(Settings!$D$19:$D$30)))</f>
        <v/>
      </c>
      <c r="GT35" s="223" t="str">
        <f aca="false" t="array" ref="GT35:GT35">IF(OR(GT$1="",$B35=""),"",SUMPRODUCT(TRANSPOSE($CM35:$CX35),(Settings!$D$19:$D$30)))</f>
        <v/>
      </c>
      <c r="GU35" s="223" t="str">
        <f aca="false" t="array" ref="GU35:GU35">IF(OR(GU$1="",$B35=""),"",SUMPRODUCT(TRANSPOSE($CY35:$DJ35),(Settings!$D$19:$D$30)))</f>
        <v/>
      </c>
      <c r="GV35" s="223" t="str">
        <f aca="false" t="array" ref="GV35:GV35">IF(OR(GV$1="",$B35=""),"",SUMPRODUCT(TRANSPOSE($DK35:$DV35),(Settings!$D$19:$D$30)))</f>
        <v/>
      </c>
      <c r="GW35" s="223" t="str">
        <f aca="false" t="array" ref="GW35:GW35">IF(OR(GW$1="",$B35=""),"",SUMPRODUCT(TRANSPOSE($DW35:$EH35),(Settings!$D$19:$D$30)))</f>
        <v/>
      </c>
      <c r="GX35" s="223" t="str">
        <f aca="false" t="array" ref="GX35:GX35">IF(OR(GX$1="",$B35=""),"",SUMPRODUCT(TRANSPOSE($EI35:$ET35),(Settings!$D$19:$D$30)))</f>
        <v/>
      </c>
      <c r="GY35" s="223" t="str">
        <f aca="false" t="array" ref="GY35:GY35">IF(OR(GY$1="",$B35=""),"",SUMPRODUCT(TRANSPOSE($EU35:$FF35),(Settings!$D$19:$D$30)))</f>
        <v/>
      </c>
      <c r="GZ35" s="223" t="str">
        <f aca="false" t="array" ref="GZ35:GZ35">IF(OR(GZ$1="",$B35=""),"",SUMPRODUCT(TRANSPOSE($FG35:$FR35),(Settings!$D$19:$D$30)))</f>
        <v/>
      </c>
      <c r="HA35" s="223" t="str">
        <f aca="false" t="array" ref="HA35:HA35">IF(OR(HA$1="",$B35=""),"",SUMPRODUCT(TRANSPOSE($FS35:$GD35),(Settings!$D$19:$D$30)))</f>
        <v/>
      </c>
      <c r="HB35" s="224" t="str">
        <f aca="false" t="array" ref="HB35:HB35">IF(OR(HB$1="",$B35=""),"",SUMPRODUCT(TRANSPOSE($GE35:$GP35),(Settings!$D$19:$D$30)))</f>
        <v/>
      </c>
      <c r="HC35" s="225"/>
      <c r="HD35" s="222" t="str">
        <f aca="false">IF(OR(HD$2="",$B35=""),"",SUMIFS(INDEX(Tbl_Marks,MATCH($B35,Tbl_Student_Names,0),),Entry!$A$4:$EP$4,HD$2) / SUMIFS(Entry!$C$6:$EP$6,Entry!$C$4:$EP$4,HD$2))</f>
        <v/>
      </c>
      <c r="HE35" s="222" t="str">
        <f aca="false">IF(OR(HE$2="",$B35=""),"",SUMIFS(INDEX(Tbl_Marks,MATCH($B35,Tbl_Student_Names,0),),Entry!$A$4:$EP$4,HE$2) / SUMIFS(Entry!$C$6:$EP$6,Entry!$C$4:$EP$4,HE$2))</f>
        <v/>
      </c>
      <c r="HF35" s="222" t="str">
        <f aca="false">IF(OR(HF$2="",$B35=""),"",SUMIFS(INDEX(Tbl_Marks,MATCH($B35,Tbl_Student_Names,0),),Entry!$A$4:$EP$4,HF$2) / SUMIFS(Entry!$C$6:$EP$6,Entry!$C$4:$EP$4,HF$2))</f>
        <v/>
      </c>
      <c r="HG35" s="222" t="str">
        <f aca="false">IF(OR(HG$2="",$B35=""),"",SUMIFS(INDEX(Tbl_Marks,MATCH($B35,Tbl_Student_Names,0),),Entry!$A$4:$EP$4,HG$2) / SUMIFS(Entry!$C$6:$EP$6,Entry!$C$4:$EP$4,HG$2))</f>
        <v/>
      </c>
      <c r="HH35" s="222" t="str">
        <f aca="false">IF(OR(HH$2="",$B35=""),"",SUMIFS(INDEX(Tbl_Marks,MATCH($B35,Tbl_Student_Names,0),),Entry!$A$4:$EP$4,HH$2) / SUMIFS(Entry!$C$6:$EP$6,Entry!$C$4:$EP$4,HH$2))</f>
        <v/>
      </c>
      <c r="HI35" s="222" t="str">
        <f aca="false">IF(OR(HI$2="",$B35=""),"",SUMIFS(INDEX(Tbl_Marks,MATCH($B35,Tbl_Student_Names,0),),Entry!$A$4:$EP$4,HI$2) / SUMIFS(Entry!$C$6:$EP$6,Entry!$C$4:$EP$4,HI$2))</f>
        <v/>
      </c>
      <c r="HJ35" s="222" t="str">
        <f aca="false">IF(OR(HJ$2="",$B35=""),"",SUMIFS(INDEX(Tbl_Marks,MATCH($B35,Tbl_Student_Names,0),),Entry!$A$4:$EP$4,HJ$2) / SUMIFS(Entry!$C$6:$EP$6,Entry!$C$4:$EP$4,HJ$2))</f>
        <v/>
      </c>
      <c r="HK35" s="222" t="str">
        <f aca="false">IF(OR(HK$2="",$B35=""),"",SUMIFS(INDEX(Tbl_Marks,MATCH($B35,Tbl_Student_Names,0),),Entry!$A$4:$EP$4,HK$2) / SUMIFS(Entry!$C$6:$EP$6,Entry!$C$4:$EP$4,HK$2))</f>
        <v/>
      </c>
      <c r="HL35" s="222" t="str">
        <f aca="false">IF(OR(HL$2="",$B35=""),"",SUMIFS(INDEX(Tbl_Marks,MATCH($B35,Tbl_Student_Names,0),),Entry!$A$4:$EP$4,HL$2) / SUMIFS(Entry!$C$6:$EP$6,Entry!$C$4:$EP$4,HL$2))</f>
        <v/>
      </c>
      <c r="HM35" s="222" t="str">
        <f aca="false">IF(OR(HM$2="",$B35=""),"",SUMIFS(INDEX(Tbl_Marks,MATCH($B35,Tbl_Student_Names,0),),Entry!$A$4:$EP$4,HM$2) / SUMIFS(Entry!$C$6:$EP$6,Entry!$C$4:$EP$4,HM$2))</f>
        <v/>
      </c>
      <c r="HN35" s="222" t="str">
        <f aca="false">IF(OR(HN$2="",$B35=""),"",SUMIFS(INDEX(Tbl_Marks,MATCH($B35,Tbl_Student_Names,0),),Entry!$A$4:$EP$4,HN$2) / SUMIFS(Entry!$C$6:$EP$6,Entry!$C$4:$EP$4,HN$2))</f>
        <v/>
      </c>
      <c r="HO35" s="222" t="str">
        <f aca="false">IF(OR(HO$2="",$B35=""),"",SUMIFS(INDEX(Tbl_Marks,MATCH($B35,Tbl_Student_Names,0),),Entry!$A$4:$EP$4,HO$2) / SUMIFS(Entry!$C$6:$EP$6,Entry!$C$4:$EP$4,HO$2))</f>
        <v/>
      </c>
      <c r="HP35" s="222" t="str">
        <f aca="false">IF($B35="","",AVERAGE($GQ35:$HB35))</f>
        <v/>
      </c>
    </row>
    <row r="36" customFormat="false" ht="15" hidden="false" customHeight="false" outlineLevel="0" collapsed="false">
      <c r="A36" s="201" t="n">
        <f aca="false">INDEX(Tbl_Marks,ROW(A36)-ROW($A$2),1)</f>
        <v>0</v>
      </c>
      <c r="B36" s="201" t="str">
        <f aca="false">IF(LEN(INDEX(Tbl_Marks,ROW(B36)-ROW($B$2),2))=0,"",INDEX(Tbl_Marks,ROW(B36)-ROW($B$2),2))</f>
        <v/>
      </c>
      <c r="C36" s="201" t="str">
        <f aca="false">IF(OR($B36="",C$2=""),"",SUMIF(Entry!$A$4:$EP$4,C$2,INDEX(Tbl_Marks,MATCH($B36,Tbl_Student_Names,0),)))</f>
        <v/>
      </c>
      <c r="D36" s="201" t="str">
        <f aca="false">IF(OR($B36="",D$2=""),"",SUMIF(Entry!$A$4:$EP$4,D$2,INDEX(Tbl_Marks,MATCH($B36,Tbl_Student_Names,0),)))</f>
        <v/>
      </c>
      <c r="E36" s="201" t="str">
        <f aca="false">IF(OR($B36="",E$2=""),"",SUMIF(Entry!$A$4:$EP$4,E$2,INDEX(Tbl_Marks,MATCH($B36,Tbl_Student_Names,0),)))</f>
        <v/>
      </c>
      <c r="F36" s="201" t="str">
        <f aca="false">IF(OR($B36="",F$2=""),"",SUMIF(Entry!$A$4:$EP$4,F$2,INDEX(Tbl_Marks,MATCH($B36,Tbl_Student_Names,0),)))</f>
        <v/>
      </c>
      <c r="G36" s="201" t="str">
        <f aca="false">IF(OR($B36="",G$2=""),"",SUMIF(Entry!$A$4:$EP$4,G$2,INDEX(Tbl_Marks,MATCH($B36,Tbl_Student_Names,0),)))</f>
        <v/>
      </c>
      <c r="H36" s="201" t="str">
        <f aca="false">IF(OR($B36="",H$2=""),"",SUMIF(Entry!$A$4:$EP$4,H$2,INDEX(Tbl_Marks,MATCH($B36,Tbl_Student_Names,0),)))</f>
        <v/>
      </c>
      <c r="I36" s="201" t="str">
        <f aca="false">IF(OR($B36="",I$2=""),"",SUMIF(Entry!$A$4:$EP$4,I$2,INDEX(Tbl_Marks,MATCH($B36,Tbl_Student_Names,0),)))</f>
        <v/>
      </c>
      <c r="J36" s="201" t="str">
        <f aca="false">IF(OR($B36="",J$2=""),"",SUMIF(Entry!$A$4:$EP$4,J$2,INDEX(Tbl_Marks,MATCH($B36,Tbl_Student_Names,0),)))</f>
        <v/>
      </c>
      <c r="K36" s="201" t="str">
        <f aca="false">IF(OR($B36="",K$2=""),"",SUMIF(Entry!$A$4:$EP$4,K$2,INDEX(Tbl_Marks,MATCH($B36,Tbl_Student_Names,0),)))</f>
        <v/>
      </c>
      <c r="L36" s="201" t="str">
        <f aca="false">IF(OR($B36="",L$2=""),"",SUMIF(Entry!$A$4:$EP$4,L$2,INDEX(Tbl_Marks,MATCH($B36,Tbl_Student_Names,0),)))</f>
        <v/>
      </c>
      <c r="M36" s="201" t="str">
        <f aca="false">IF(OR($B36="",M$2=""),"",SUMIF(Entry!$A$4:$EP$4,M$2,INDEX(Tbl_Marks,MATCH($B36,Tbl_Student_Names,0),)))</f>
        <v/>
      </c>
      <c r="N36" s="201" t="str">
        <f aca="false">IF(OR($B36="",N$2=""),"",SUMIF(Entry!$A$4:$EP$4,N$2,INDEX(Tbl_Marks,MATCH($B36,Tbl_Student_Names,0),)))</f>
        <v/>
      </c>
      <c r="O36" s="217" t="str">
        <f aca="false">IF($B36="","",(HP36*Num_Subjects*100))</f>
        <v/>
      </c>
      <c r="P36" s="218" t="str">
        <f aca="false" t="array" ref="P36:P36">IF(OR($B36="",P$2=""),"",IF(MIN(IF(Help_Lookup_Tests=P$2,$BC36:$GP36,""))&gt;=I_PassPercentage,"PASS","FAIL"))</f>
        <v/>
      </c>
      <c r="Q36" s="218" t="str">
        <f aca="false" t="array" ref="Q36:Q36">IF(OR($B36="",Q$2=""),"",IF(MIN(IF(Help_Lookup_Tests=Q$2,$BC36:$GP36,""))&gt;=I_PassPercentage,"PASS","FAIL"))</f>
        <v/>
      </c>
      <c r="R36" s="218" t="str">
        <f aca="false" t="array" ref="R36:R36">IF(OR($B36="",R$2=""),"",IF(MIN(IF(Help_Lookup_Tests=R$2,$BC36:$GP36,""))&gt;=I_PassPercentage,"PASS","FAIL"))</f>
        <v/>
      </c>
      <c r="S36" s="218" t="str">
        <f aca="false" t="array" ref="S36:S36">IF(OR($B36="",S$2=""),"",IF(MIN(IF(Help_Lookup_Tests=S$2,$BC36:$GP36,""))&gt;=I_PassPercentage,"PASS","FAIL"))</f>
        <v/>
      </c>
      <c r="T36" s="218" t="str">
        <f aca="false" t="array" ref="T36:T36">IF(OR($B36="",T$2=""),"",IF(MIN(IF(Help_Lookup_Tests=T$2,$BC36:$GP36,""))&gt;=I_PassPercentage,"PASS","FAIL"))</f>
        <v/>
      </c>
      <c r="U36" s="218" t="str">
        <f aca="false" t="array" ref="U36:U36">IF(OR($B36="",U$2=""),"",IF(MIN(IF(Help_Lookup_Tests=U$2,$BC36:$GP36,""))&gt;=I_PassPercentage,"PASS","FAIL"))</f>
        <v/>
      </c>
      <c r="V36" s="218" t="str">
        <f aca="false" t="array" ref="V36:V36">IF(OR($B36="",V$2=""),"",IF(MIN(IF(Help_Lookup_Tests=V$2,$BC36:$GP36,""))&gt;=I_PassPercentage,"PASS","FAIL"))</f>
        <v/>
      </c>
      <c r="W36" s="218" t="str">
        <f aca="false" t="array" ref="W36:W36">IF(OR($B36="",W$2=""),"",IF(MIN(IF(Help_Lookup_Tests=W$2,$BC36:$GP36,""))&gt;=I_PassPercentage,"PASS","FAIL"))</f>
        <v/>
      </c>
      <c r="X36" s="218" t="str">
        <f aca="false" t="array" ref="X36:X36">IF(OR($B36="",X$2=""),"",IF(MIN(IF(Help_Lookup_Tests=X$2,$BC36:$GP36,""))&gt;=I_PassPercentage,"PASS","FAIL"))</f>
        <v/>
      </c>
      <c r="Y36" s="218" t="str">
        <f aca="false" t="array" ref="Y36:Y36">IF(OR($B36="",Y$2=""),"",IF(MIN(IF(Help_Lookup_Tests=Y$2,$BC36:$GP36,""))&gt;=I_PassPercentage,"PASS","FAIL"))</f>
        <v/>
      </c>
      <c r="Z36" s="218" t="str">
        <f aca="false" t="array" ref="Z36:Z36">IF(OR($B36="",Z$2=""),"",IF(MIN(IF(Help_Lookup_Tests=Z$2,$BC36:$GP36,""))&gt;=I_PassPercentage,"PASS","FAIL"))</f>
        <v/>
      </c>
      <c r="AA36" s="218" t="str">
        <f aca="false" t="array" ref="AA36:AA36">IF(OR($B36="",AA$2=""),"",IF(MIN(IF(Help_Lookup_Tests=AA$2,$BC36:$GP36,""))&gt;=I_PassPercentage,"PASS","FAIL"))</f>
        <v/>
      </c>
      <c r="AB36" s="227" t="str">
        <f aca="false" t="array" ref="AB36:AB36">IF(OR($B36=""),"",IF(MIN(IF($GQ$2:$HB$2="FINAL",$GQ36:$HB36,""))&gt;=I_PassPercentage,"PASS","FAIL"))</f>
        <v/>
      </c>
      <c r="AC36" s="201" t="str">
        <f aca="false">IF(OR($B36="",AC$2="",P36="FAIL"),"",C36)</f>
        <v/>
      </c>
      <c r="AD36" s="201" t="str">
        <f aca="false">IF(OR($B36="",AD$2="",Q36="FAIL"),"",D36)</f>
        <v/>
      </c>
      <c r="AE36" s="201" t="str">
        <f aca="false">IF(OR($B36="",AE$2="",R36="FAIL"),"",E36)</f>
        <v/>
      </c>
      <c r="AF36" s="201" t="str">
        <f aca="false">IF(OR($B36="",AF$2="",S36="FAIL"),"",F36)</f>
        <v/>
      </c>
      <c r="AG36" s="201" t="str">
        <f aca="false">IF(OR($B36="",AG$2="",T36="FAIL"),"",G36)</f>
        <v/>
      </c>
      <c r="AH36" s="201" t="str">
        <f aca="false">IF(OR($B36="",AH$2="",U36="FAIL"),"",H36)</f>
        <v/>
      </c>
      <c r="AI36" s="201" t="str">
        <f aca="false">IF(OR($B36="",AI$2="",V36="FAIL"),"",I36)</f>
        <v/>
      </c>
      <c r="AJ36" s="201" t="str">
        <f aca="false">IF(OR($B36="",AJ$2="",W36="FAIL"),"",J36)</f>
        <v/>
      </c>
      <c r="AK36" s="201" t="str">
        <f aca="false">IF(OR($B36="",AK$2="",X36="FAIL"),"",K36)</f>
        <v/>
      </c>
      <c r="AL36" s="201" t="str">
        <f aca="false">IF(OR($B36="",AL$2="",Y36="FAIL"),"",L36)</f>
        <v/>
      </c>
      <c r="AM36" s="201" t="str">
        <f aca="false">IF(OR($B36="",AM$2="",Z36="FAIL"),"",M36)</f>
        <v/>
      </c>
      <c r="AN36" s="201" t="str">
        <f aca="false">IF(OR($B36="",AN$2="",AA36="FAIL"),"",N36)</f>
        <v/>
      </c>
      <c r="AO36" s="220" t="str">
        <f aca="false">IF(OR($B36="",AB36="FAIL"),"",O36)</f>
        <v/>
      </c>
      <c r="AP36" s="221" t="str">
        <f aca="false">IFERROR(IF(OR(AP$2="",$B36=""),"",RANK(AC36,AC$3:AC$52,0)),"NR")</f>
        <v/>
      </c>
      <c r="AQ36" s="221" t="str">
        <f aca="false">IFERROR(IF(OR(AQ$2="",$B36=""),"",RANK(AD36,AD$3:AD$52,0)),"NR")</f>
        <v/>
      </c>
      <c r="AR36" s="221" t="str">
        <f aca="false">IFERROR(IF(OR(AR$2="",$B36=""),"",RANK(AE36,AE$3:AE$52,0)),"NR")</f>
        <v/>
      </c>
      <c r="AS36" s="221" t="str">
        <f aca="false">IFERROR(IF(OR(AS$2="",$B36=""),"",RANK(AF36,AF$3:AF$52,0)),"NR")</f>
        <v/>
      </c>
      <c r="AT36" s="221" t="str">
        <f aca="false">IFERROR(IF(OR(AT$2="",$B36=""),"",RANK(AG36,AG$3:AG$52,0)),"NR")</f>
        <v/>
      </c>
      <c r="AU36" s="221" t="str">
        <f aca="false">IFERROR(IF(OR(AU$2="",$B36=""),"",RANK(AH36,AH$3:AH$52,0)),"NR")</f>
        <v/>
      </c>
      <c r="AV36" s="221" t="str">
        <f aca="false">IFERROR(IF(OR(AV$2="",$B36=""),"",RANK(AI36,AI$3:AI$52,0)),"NR")</f>
        <v/>
      </c>
      <c r="AW36" s="221" t="str">
        <f aca="false">IFERROR(IF(OR(AW$2="",$B36=""),"",RANK(AJ36,AJ$3:AJ$52,0)),"NR")</f>
        <v/>
      </c>
      <c r="AX36" s="221" t="str">
        <f aca="false">IFERROR(IF(OR(AX$2="",$B36=""),"",RANK(AK36,AK$3:AK$52,0)),"NR")</f>
        <v/>
      </c>
      <c r="AY36" s="221" t="str">
        <f aca="false">IFERROR(IF(OR(AY$2="",$B36=""),"",RANK(AL36,AL$3:AL$52,0)),"NR")</f>
        <v/>
      </c>
      <c r="AZ36" s="221" t="str">
        <f aca="false">IFERROR(IF(OR(AZ$2="",$B36=""),"",RANK(AM36,AM$3:AM$52,0)),"NR")</f>
        <v/>
      </c>
      <c r="BA36" s="221" t="str">
        <f aca="false">IFERROR(IF(OR(BA$2="",$B36=""),"",RANK(AN36,AN$3:AN$52,0)),"NR")</f>
        <v/>
      </c>
      <c r="BB36" s="211" t="str">
        <f aca="false">IFERROR(IF($B36="","",RANK(AO36,AO$3:AO$52,0)),"NR")</f>
        <v/>
      </c>
      <c r="BC36" s="222" t="str">
        <f aca="false">IF(OR($B36="",BC$2=""),"",SUMIFS(INDEX(Tbl_Marks,MATCH($B36,Tbl_Student_Names,0),),Entry!$A$4:$EP$4,BC$2,Entry!$A$5:$EP$5,BC$1) / SUMIFS(Entry!$C$6:$EP$6,Entry!$C$4:$EP$4,BC$2,Entry!$C$5:$EP$5,BC$1))</f>
        <v/>
      </c>
      <c r="BD36" s="222" t="str">
        <f aca="false">IF(OR($B36="",BD$2=""),"",SUMIFS(INDEX(Tbl_Marks,MATCH($B36,Tbl_Student_Names,0),),Entry!$A$4:$EP$4,BD$2,Entry!$A$5:$EP$5,BD$1) / SUMIFS(Entry!$C$6:$EP$6,Entry!$C$4:$EP$4,BD$2,Entry!$C$5:$EP$5,BD$1))</f>
        <v/>
      </c>
      <c r="BE36" s="222" t="str">
        <f aca="false">IF(OR($B36="",BE$2=""),"",SUMIFS(INDEX(Tbl_Marks,MATCH($B36,Tbl_Student_Names,0),),Entry!$A$4:$EP$4,BE$2,Entry!$A$5:$EP$5,BE$1) / SUMIFS(Entry!$C$6:$EP$6,Entry!$C$4:$EP$4,BE$2,Entry!$C$5:$EP$5,BE$1))</f>
        <v/>
      </c>
      <c r="BF36" s="222" t="str">
        <f aca="false">IF(OR($B36="",BF$2=""),"",SUMIFS(INDEX(Tbl_Marks,MATCH($B36,Tbl_Student_Names,0),),Entry!$A$4:$EP$4,BF$2,Entry!$A$5:$EP$5,BF$1) / SUMIFS(Entry!$C$6:$EP$6,Entry!$C$4:$EP$4,BF$2,Entry!$C$5:$EP$5,BF$1))</f>
        <v/>
      </c>
      <c r="BG36" s="222" t="str">
        <f aca="false">IF(OR($B36="",BG$2=""),"",SUMIFS(INDEX(Tbl_Marks,MATCH($B36,Tbl_Student_Names,0),),Entry!$A$4:$EP$4,BG$2,Entry!$A$5:$EP$5,BG$1) / SUMIFS(Entry!$C$6:$EP$6,Entry!$C$4:$EP$4,BG$2,Entry!$C$5:$EP$5,BG$1))</f>
        <v/>
      </c>
      <c r="BH36" s="222" t="str">
        <f aca="false">IF(OR($B36="",BH$2=""),"",SUMIFS(INDEX(Tbl_Marks,MATCH($B36,Tbl_Student_Names,0),),Entry!$A$4:$EP$4,BH$2,Entry!$A$5:$EP$5,BH$1) / SUMIFS(Entry!$C$6:$EP$6,Entry!$C$4:$EP$4,BH$2,Entry!$C$5:$EP$5,BH$1))</f>
        <v/>
      </c>
      <c r="BI36" s="222" t="str">
        <f aca="false">IF(OR($B36="",BI$2=""),"",SUMIFS(INDEX(Tbl_Marks,MATCH($B36,Tbl_Student_Names,0),),Entry!$A$4:$EP$4,BI$2,Entry!$A$5:$EP$5,BI$1) / SUMIFS(Entry!$C$6:$EP$6,Entry!$C$4:$EP$4,BI$2,Entry!$C$5:$EP$5,BI$1))</f>
        <v/>
      </c>
      <c r="BJ36" s="222" t="str">
        <f aca="false">IF(OR($B36="",BJ$2=""),"",SUMIFS(INDEX(Tbl_Marks,MATCH($B36,Tbl_Student_Names,0),),Entry!$A$4:$EP$4,BJ$2,Entry!$A$5:$EP$5,BJ$1) / SUMIFS(Entry!$C$6:$EP$6,Entry!$C$4:$EP$4,BJ$2,Entry!$C$5:$EP$5,BJ$1))</f>
        <v/>
      </c>
      <c r="BK36" s="222" t="str">
        <f aca="false">IF(OR($B36="",BK$2=""),"",SUMIFS(INDEX(Tbl_Marks,MATCH($B36,Tbl_Student_Names,0),),Entry!$A$4:$EP$4,BK$2,Entry!$A$5:$EP$5,BK$1) / SUMIFS(Entry!$C$6:$EP$6,Entry!$C$4:$EP$4,BK$2,Entry!$C$5:$EP$5,BK$1))</f>
        <v/>
      </c>
      <c r="BL36" s="222" t="str">
        <f aca="false">IF(OR($B36="",BL$2=""),"",SUMIFS(INDEX(Tbl_Marks,MATCH($B36,Tbl_Student_Names,0),),Entry!$A$4:$EP$4,BL$2,Entry!$A$5:$EP$5,BL$1) / SUMIFS(Entry!$C$6:$EP$6,Entry!$C$4:$EP$4,BL$2,Entry!$C$5:$EP$5,BL$1))</f>
        <v/>
      </c>
      <c r="BM36" s="222" t="str">
        <f aca="false">IF(OR($B36="",BM$2=""),"",SUMIFS(INDEX(Tbl_Marks,MATCH($B36,Tbl_Student_Names,0),),Entry!$A$4:$EP$4,BM$2,Entry!$A$5:$EP$5,BM$1) / SUMIFS(Entry!$C$6:$EP$6,Entry!$C$4:$EP$4,BM$2,Entry!$C$5:$EP$5,BM$1))</f>
        <v/>
      </c>
      <c r="BN36" s="222" t="str">
        <f aca="false">IF(OR($B36="",BN$2=""),"",SUMIFS(INDEX(Tbl_Marks,MATCH($B36,Tbl_Student_Names,0),),Entry!$A$4:$EP$4,BN$2,Entry!$A$5:$EP$5,BN$1) / SUMIFS(Entry!$C$6:$EP$6,Entry!$C$4:$EP$4,BN$2,Entry!$C$5:$EP$5,BN$1))</f>
        <v/>
      </c>
      <c r="BO36" s="222" t="str">
        <f aca="false">IF(OR($B36="",BO$2=""),"",SUMIFS(INDEX(Tbl_Marks,MATCH($B36,Tbl_Student_Names,0),),Entry!$A$4:$EP$4,BO$2,Entry!$A$5:$EP$5,BO$1) / SUMIFS(Entry!$C$6:$EP$6,Entry!$C$4:$EP$4,BO$2,Entry!$C$5:$EP$5,BO$1))</f>
        <v/>
      </c>
      <c r="BP36" s="222" t="str">
        <f aca="false">IF(OR($B36="",BP$2=""),"",SUMIFS(INDEX(Tbl_Marks,MATCH($B36,Tbl_Student_Names,0),),Entry!$A$4:$EP$4,BP$2,Entry!$A$5:$EP$5,BP$1) / SUMIFS(Entry!$C$6:$EP$6,Entry!$C$4:$EP$4,BP$2,Entry!$C$5:$EP$5,BP$1))</f>
        <v/>
      </c>
      <c r="BQ36" s="222" t="str">
        <f aca="false">IF(OR($B36="",BQ$2=""),"",SUMIFS(INDEX(Tbl_Marks,MATCH($B36,Tbl_Student_Names,0),),Entry!$A$4:$EP$4,BQ$2,Entry!$A$5:$EP$5,BQ$1) / SUMIFS(Entry!$C$6:$EP$6,Entry!$C$4:$EP$4,BQ$2,Entry!$C$5:$EP$5,BQ$1))</f>
        <v/>
      </c>
      <c r="BR36" s="222" t="str">
        <f aca="false">IF(OR($B36="",BR$2=""),"",SUMIFS(INDEX(Tbl_Marks,MATCH($B36,Tbl_Student_Names,0),),Entry!$A$4:$EP$4,BR$2,Entry!$A$5:$EP$5,BR$1) / SUMIFS(Entry!$C$6:$EP$6,Entry!$C$4:$EP$4,BR$2,Entry!$C$5:$EP$5,BR$1))</f>
        <v/>
      </c>
      <c r="BS36" s="222" t="str">
        <f aca="false">IF(OR($B36="",BS$2=""),"",SUMIFS(INDEX(Tbl_Marks,MATCH($B36,Tbl_Student_Names,0),),Entry!$A$4:$EP$4,BS$2,Entry!$A$5:$EP$5,BS$1) / SUMIFS(Entry!$C$6:$EP$6,Entry!$C$4:$EP$4,BS$2,Entry!$C$5:$EP$5,BS$1))</f>
        <v/>
      </c>
      <c r="BT36" s="222" t="str">
        <f aca="false">IF(OR($B36="",BT$2=""),"",SUMIFS(INDEX(Tbl_Marks,MATCH($B36,Tbl_Student_Names,0),),Entry!$A$4:$EP$4,BT$2,Entry!$A$5:$EP$5,BT$1) / SUMIFS(Entry!$C$6:$EP$6,Entry!$C$4:$EP$4,BT$2,Entry!$C$5:$EP$5,BT$1))</f>
        <v/>
      </c>
      <c r="BU36" s="222" t="str">
        <f aca="false">IF(OR($B36="",BU$2=""),"",SUMIFS(INDEX(Tbl_Marks,MATCH($B36,Tbl_Student_Names,0),),Entry!$A$4:$EP$4,BU$2,Entry!$A$5:$EP$5,BU$1) / SUMIFS(Entry!$C$6:$EP$6,Entry!$C$4:$EP$4,BU$2,Entry!$C$5:$EP$5,BU$1))</f>
        <v/>
      </c>
      <c r="BV36" s="222" t="str">
        <f aca="false">IF(OR($B36="",BV$2=""),"",SUMIFS(INDEX(Tbl_Marks,MATCH($B36,Tbl_Student_Names,0),),Entry!$A$4:$EP$4,BV$2,Entry!$A$5:$EP$5,BV$1) / SUMIFS(Entry!$C$6:$EP$6,Entry!$C$4:$EP$4,BV$2,Entry!$C$5:$EP$5,BV$1))</f>
        <v/>
      </c>
      <c r="BW36" s="222" t="str">
        <f aca="false">IF(OR($B36="",BW$2=""),"",SUMIFS(INDEX(Tbl_Marks,MATCH($B36,Tbl_Student_Names,0),),Entry!$A$4:$EP$4,BW$2,Entry!$A$5:$EP$5,BW$1) / SUMIFS(Entry!$C$6:$EP$6,Entry!$C$4:$EP$4,BW$2,Entry!$C$5:$EP$5,BW$1))</f>
        <v/>
      </c>
      <c r="BX36" s="222" t="str">
        <f aca="false">IF(OR($B36="",BX$2=""),"",SUMIFS(INDEX(Tbl_Marks,MATCH($B36,Tbl_Student_Names,0),),Entry!$A$4:$EP$4,BX$2,Entry!$A$5:$EP$5,BX$1) / SUMIFS(Entry!$C$6:$EP$6,Entry!$C$4:$EP$4,BX$2,Entry!$C$5:$EP$5,BX$1))</f>
        <v/>
      </c>
      <c r="BY36" s="222" t="str">
        <f aca="false">IF(OR($B36="",BY$2=""),"",SUMIFS(INDEX(Tbl_Marks,MATCH($B36,Tbl_Student_Names,0),),Entry!$A$4:$EP$4,BY$2,Entry!$A$5:$EP$5,BY$1) / SUMIFS(Entry!$C$6:$EP$6,Entry!$C$4:$EP$4,BY$2,Entry!$C$5:$EP$5,BY$1))</f>
        <v/>
      </c>
      <c r="BZ36" s="222" t="str">
        <f aca="false">IF(OR($B36="",BZ$2=""),"",SUMIFS(INDEX(Tbl_Marks,MATCH($B36,Tbl_Student_Names,0),),Entry!$A$4:$EP$4,BZ$2,Entry!$A$5:$EP$5,BZ$1) / SUMIFS(Entry!$C$6:$EP$6,Entry!$C$4:$EP$4,BZ$2,Entry!$C$5:$EP$5,BZ$1))</f>
        <v/>
      </c>
      <c r="CA36" s="222" t="str">
        <f aca="false">IF(OR($B36="",CA$2=""),"",SUMIFS(INDEX(Tbl_Marks,MATCH($B36,Tbl_Student_Names,0),),Entry!$A$4:$EP$4,CA$2,Entry!$A$5:$EP$5,CA$1) / SUMIFS(Entry!$C$6:$EP$6,Entry!$C$4:$EP$4,CA$2,Entry!$C$5:$EP$5,CA$1))</f>
        <v/>
      </c>
      <c r="CB36" s="222" t="str">
        <f aca="false">IF(OR($B36="",CB$2=""),"",SUMIFS(INDEX(Tbl_Marks,MATCH($B36,Tbl_Student_Names,0),),Entry!$A$4:$EP$4,CB$2,Entry!$A$5:$EP$5,CB$1) / SUMIFS(Entry!$C$6:$EP$6,Entry!$C$4:$EP$4,CB$2,Entry!$C$5:$EP$5,CB$1))</f>
        <v/>
      </c>
      <c r="CC36" s="222" t="str">
        <f aca="false">IF(OR($B36="",CC$2=""),"",SUMIFS(INDEX(Tbl_Marks,MATCH($B36,Tbl_Student_Names,0),),Entry!$A$4:$EP$4,CC$2,Entry!$A$5:$EP$5,CC$1) / SUMIFS(Entry!$C$6:$EP$6,Entry!$C$4:$EP$4,CC$2,Entry!$C$5:$EP$5,CC$1))</f>
        <v/>
      </c>
      <c r="CD36" s="222" t="str">
        <f aca="false">IF(OR($B36="",CD$2=""),"",SUMIFS(INDEX(Tbl_Marks,MATCH($B36,Tbl_Student_Names,0),),Entry!$A$4:$EP$4,CD$2,Entry!$A$5:$EP$5,CD$1) / SUMIFS(Entry!$C$6:$EP$6,Entry!$C$4:$EP$4,CD$2,Entry!$C$5:$EP$5,CD$1))</f>
        <v/>
      </c>
      <c r="CE36" s="222" t="str">
        <f aca="false">IF(OR($B36="",CE$2=""),"",SUMIFS(INDEX(Tbl_Marks,MATCH($B36,Tbl_Student_Names,0),),Entry!$A$4:$EP$4,CE$2,Entry!$A$5:$EP$5,CE$1) / SUMIFS(Entry!$C$6:$EP$6,Entry!$C$4:$EP$4,CE$2,Entry!$C$5:$EP$5,CE$1))</f>
        <v/>
      </c>
      <c r="CF36" s="222" t="str">
        <f aca="false">IF(OR($B36="",CF$2=""),"",SUMIFS(INDEX(Tbl_Marks,MATCH($B36,Tbl_Student_Names,0),),Entry!$A$4:$EP$4,CF$2,Entry!$A$5:$EP$5,CF$1) / SUMIFS(Entry!$C$6:$EP$6,Entry!$C$4:$EP$4,CF$2,Entry!$C$5:$EP$5,CF$1))</f>
        <v/>
      </c>
      <c r="CG36" s="222" t="str">
        <f aca="false">IF(OR($B36="",CG$2=""),"",SUMIFS(INDEX(Tbl_Marks,MATCH($B36,Tbl_Student_Names,0),),Entry!$A$4:$EP$4,CG$2,Entry!$A$5:$EP$5,CG$1) / SUMIFS(Entry!$C$6:$EP$6,Entry!$C$4:$EP$4,CG$2,Entry!$C$5:$EP$5,CG$1))</f>
        <v/>
      </c>
      <c r="CH36" s="222" t="str">
        <f aca="false">IF(OR($B36="",CH$2=""),"",SUMIFS(INDEX(Tbl_Marks,MATCH($B36,Tbl_Student_Names,0),),Entry!$A$4:$EP$4,CH$2,Entry!$A$5:$EP$5,CH$1) / SUMIFS(Entry!$C$6:$EP$6,Entry!$C$4:$EP$4,CH$2,Entry!$C$5:$EP$5,CH$1))</f>
        <v/>
      </c>
      <c r="CI36" s="222" t="str">
        <f aca="false">IF(OR($B36="",CI$2=""),"",SUMIFS(INDEX(Tbl_Marks,MATCH($B36,Tbl_Student_Names,0),),Entry!$A$4:$EP$4,CI$2,Entry!$A$5:$EP$5,CI$1) / SUMIFS(Entry!$C$6:$EP$6,Entry!$C$4:$EP$4,CI$2,Entry!$C$5:$EP$5,CI$1))</f>
        <v/>
      </c>
      <c r="CJ36" s="222" t="str">
        <f aca="false">IF(OR($B36="",CJ$2=""),"",SUMIFS(INDEX(Tbl_Marks,MATCH($B36,Tbl_Student_Names,0),),Entry!$A$4:$EP$4,CJ$2,Entry!$A$5:$EP$5,CJ$1) / SUMIFS(Entry!$C$6:$EP$6,Entry!$C$4:$EP$4,CJ$2,Entry!$C$5:$EP$5,CJ$1))</f>
        <v/>
      </c>
      <c r="CK36" s="222" t="str">
        <f aca="false">IF(OR($B36="",CK$2=""),"",SUMIFS(INDEX(Tbl_Marks,MATCH($B36,Tbl_Student_Names,0),),Entry!$A$4:$EP$4,CK$2,Entry!$A$5:$EP$5,CK$1) / SUMIFS(Entry!$C$6:$EP$6,Entry!$C$4:$EP$4,CK$2,Entry!$C$5:$EP$5,CK$1))</f>
        <v/>
      </c>
      <c r="CL36" s="222" t="str">
        <f aca="false">IF(OR($B36="",CL$2=""),"",SUMIFS(INDEX(Tbl_Marks,MATCH($B36,Tbl_Student_Names,0),),Entry!$A$4:$EP$4,CL$2,Entry!$A$5:$EP$5,CL$1) / SUMIFS(Entry!$C$6:$EP$6,Entry!$C$4:$EP$4,CL$2,Entry!$C$5:$EP$5,CL$1))</f>
        <v/>
      </c>
      <c r="CM36" s="222" t="str">
        <f aca="false">IF(OR($B36="",CM$2=""),"",SUMIFS(INDEX(Tbl_Marks,MATCH($B36,Tbl_Student_Names,0),),Entry!$A$4:$EP$4,CM$2,Entry!$A$5:$EP$5,CM$1) / SUMIFS(Entry!$C$6:$EP$6,Entry!$C$4:$EP$4,CM$2,Entry!$C$5:$EP$5,CM$1))</f>
        <v/>
      </c>
      <c r="CN36" s="222" t="str">
        <f aca="false">IF(OR($B36="",CN$2=""),"",SUMIFS(INDEX(Tbl_Marks,MATCH($B36,Tbl_Student_Names,0),),Entry!$A$4:$EP$4,CN$2,Entry!$A$5:$EP$5,CN$1) / SUMIFS(Entry!$C$6:$EP$6,Entry!$C$4:$EP$4,CN$2,Entry!$C$5:$EP$5,CN$1))</f>
        <v/>
      </c>
      <c r="CO36" s="222" t="str">
        <f aca="false">IF(OR($B36="",CO$2=""),"",SUMIFS(INDEX(Tbl_Marks,MATCH($B36,Tbl_Student_Names,0),),Entry!$A$4:$EP$4,CO$2,Entry!$A$5:$EP$5,CO$1) / SUMIFS(Entry!$C$6:$EP$6,Entry!$C$4:$EP$4,CO$2,Entry!$C$5:$EP$5,CO$1))</f>
        <v/>
      </c>
      <c r="CP36" s="222" t="str">
        <f aca="false">IF(OR($B36="",CP$2=""),"",SUMIFS(INDEX(Tbl_Marks,MATCH($B36,Tbl_Student_Names,0),),Entry!$A$4:$EP$4,CP$2,Entry!$A$5:$EP$5,CP$1) / SUMIFS(Entry!$C$6:$EP$6,Entry!$C$4:$EP$4,CP$2,Entry!$C$5:$EP$5,CP$1))</f>
        <v/>
      </c>
      <c r="CQ36" s="222" t="str">
        <f aca="false">IF(OR($B36="",CQ$2=""),"",SUMIFS(INDEX(Tbl_Marks,MATCH($B36,Tbl_Student_Names,0),),Entry!$A$4:$EP$4,CQ$2,Entry!$A$5:$EP$5,CQ$1) / SUMIFS(Entry!$C$6:$EP$6,Entry!$C$4:$EP$4,CQ$2,Entry!$C$5:$EP$5,CQ$1))</f>
        <v/>
      </c>
      <c r="CR36" s="222" t="str">
        <f aca="false">IF(OR($B36="",CR$2=""),"",SUMIFS(INDEX(Tbl_Marks,MATCH($B36,Tbl_Student_Names,0),),Entry!$A$4:$EP$4,CR$2,Entry!$A$5:$EP$5,CR$1) / SUMIFS(Entry!$C$6:$EP$6,Entry!$C$4:$EP$4,CR$2,Entry!$C$5:$EP$5,CR$1))</f>
        <v/>
      </c>
      <c r="CS36" s="222" t="str">
        <f aca="false">IF(OR($B36="",CS$2=""),"",SUMIFS(INDEX(Tbl_Marks,MATCH($B36,Tbl_Student_Names,0),),Entry!$A$4:$EP$4,CS$2,Entry!$A$5:$EP$5,CS$1) / SUMIFS(Entry!$C$6:$EP$6,Entry!$C$4:$EP$4,CS$2,Entry!$C$5:$EP$5,CS$1))</f>
        <v/>
      </c>
      <c r="CT36" s="222" t="str">
        <f aca="false">IF(OR($B36="",CT$2=""),"",SUMIFS(INDEX(Tbl_Marks,MATCH($B36,Tbl_Student_Names,0),),Entry!$A$4:$EP$4,CT$2,Entry!$A$5:$EP$5,CT$1) / SUMIFS(Entry!$C$6:$EP$6,Entry!$C$4:$EP$4,CT$2,Entry!$C$5:$EP$5,CT$1))</f>
        <v/>
      </c>
      <c r="CU36" s="222" t="str">
        <f aca="false">IF(OR($B36="",CU$2=""),"",SUMIFS(INDEX(Tbl_Marks,MATCH($B36,Tbl_Student_Names,0),),Entry!$A$4:$EP$4,CU$2,Entry!$A$5:$EP$5,CU$1) / SUMIFS(Entry!$C$6:$EP$6,Entry!$C$4:$EP$4,CU$2,Entry!$C$5:$EP$5,CU$1))</f>
        <v/>
      </c>
      <c r="CV36" s="222" t="str">
        <f aca="false">IF(OR($B36="",CV$2=""),"",SUMIFS(INDEX(Tbl_Marks,MATCH($B36,Tbl_Student_Names,0),),Entry!$A$4:$EP$4,CV$2,Entry!$A$5:$EP$5,CV$1) / SUMIFS(Entry!$C$6:$EP$6,Entry!$C$4:$EP$4,CV$2,Entry!$C$5:$EP$5,CV$1))</f>
        <v/>
      </c>
      <c r="CW36" s="222" t="str">
        <f aca="false">IF(OR($B36="",CW$2=""),"",SUMIFS(INDEX(Tbl_Marks,MATCH($B36,Tbl_Student_Names,0),),Entry!$A$4:$EP$4,CW$2,Entry!$A$5:$EP$5,CW$1) / SUMIFS(Entry!$C$6:$EP$6,Entry!$C$4:$EP$4,CW$2,Entry!$C$5:$EP$5,CW$1))</f>
        <v/>
      </c>
      <c r="CX36" s="222" t="str">
        <f aca="false">IF(OR($B36="",CX$2=""),"",SUMIFS(INDEX(Tbl_Marks,MATCH($B36,Tbl_Student_Names,0),),Entry!$A$4:$EP$4,CX$2,Entry!$A$5:$EP$5,CX$1) / SUMIFS(Entry!$C$6:$EP$6,Entry!$C$4:$EP$4,CX$2,Entry!$C$5:$EP$5,CX$1))</f>
        <v/>
      </c>
      <c r="CY36" s="222" t="str">
        <f aca="false">IF(OR($B36="",CY$2=""),"",SUMIFS(INDEX(Tbl_Marks,MATCH($B36,Tbl_Student_Names,0),),Entry!$A$4:$EP$4,CY$2,Entry!$A$5:$EP$5,CY$1) / SUMIFS(Entry!$C$6:$EP$6,Entry!$C$4:$EP$4,CY$2,Entry!$C$5:$EP$5,CY$1))</f>
        <v/>
      </c>
      <c r="CZ36" s="222" t="str">
        <f aca="false">IF(OR($B36="",CZ$2=""),"",SUMIFS(INDEX(Tbl_Marks,MATCH($B36,Tbl_Student_Names,0),),Entry!$A$4:$EP$4,CZ$2,Entry!$A$5:$EP$5,CZ$1) / SUMIFS(Entry!$C$6:$EP$6,Entry!$C$4:$EP$4,CZ$2,Entry!$C$5:$EP$5,CZ$1))</f>
        <v/>
      </c>
      <c r="DA36" s="222" t="str">
        <f aca="false">IF(OR($B36="",DA$2=""),"",SUMIFS(INDEX(Tbl_Marks,MATCH($B36,Tbl_Student_Names,0),),Entry!$A$4:$EP$4,DA$2,Entry!$A$5:$EP$5,DA$1) / SUMIFS(Entry!$C$6:$EP$6,Entry!$C$4:$EP$4,DA$2,Entry!$C$5:$EP$5,DA$1))</f>
        <v/>
      </c>
      <c r="DB36" s="222" t="str">
        <f aca="false">IF(OR($B36="",DB$2=""),"",SUMIFS(INDEX(Tbl_Marks,MATCH($B36,Tbl_Student_Names,0),),Entry!$A$4:$EP$4,DB$2,Entry!$A$5:$EP$5,DB$1) / SUMIFS(Entry!$C$6:$EP$6,Entry!$C$4:$EP$4,DB$2,Entry!$C$5:$EP$5,DB$1))</f>
        <v/>
      </c>
      <c r="DC36" s="222" t="str">
        <f aca="false">IF(OR($B36="",DC$2=""),"",SUMIFS(INDEX(Tbl_Marks,MATCH($B36,Tbl_Student_Names,0),),Entry!$A$4:$EP$4,DC$2,Entry!$A$5:$EP$5,DC$1) / SUMIFS(Entry!$C$6:$EP$6,Entry!$C$4:$EP$4,DC$2,Entry!$C$5:$EP$5,DC$1))</f>
        <v/>
      </c>
      <c r="DD36" s="222" t="str">
        <f aca="false">IF(OR($B36="",DD$2=""),"",SUMIFS(INDEX(Tbl_Marks,MATCH($B36,Tbl_Student_Names,0),),Entry!$A$4:$EP$4,DD$2,Entry!$A$5:$EP$5,DD$1) / SUMIFS(Entry!$C$6:$EP$6,Entry!$C$4:$EP$4,DD$2,Entry!$C$5:$EP$5,DD$1))</f>
        <v/>
      </c>
      <c r="DE36" s="222" t="str">
        <f aca="false">IF(OR($B36="",DE$2=""),"",SUMIFS(INDEX(Tbl_Marks,MATCH($B36,Tbl_Student_Names,0),),Entry!$A$4:$EP$4,DE$2,Entry!$A$5:$EP$5,DE$1) / SUMIFS(Entry!$C$6:$EP$6,Entry!$C$4:$EP$4,DE$2,Entry!$C$5:$EP$5,DE$1))</f>
        <v/>
      </c>
      <c r="DF36" s="222" t="str">
        <f aca="false">IF(OR($B36="",DF$2=""),"",SUMIFS(INDEX(Tbl_Marks,MATCH($B36,Tbl_Student_Names,0),),Entry!$A$4:$EP$4,DF$2,Entry!$A$5:$EP$5,DF$1) / SUMIFS(Entry!$C$6:$EP$6,Entry!$C$4:$EP$4,DF$2,Entry!$C$5:$EP$5,DF$1))</f>
        <v/>
      </c>
      <c r="DG36" s="222" t="str">
        <f aca="false">IF(OR($B36="",DG$2=""),"",SUMIFS(INDEX(Tbl_Marks,MATCH($B36,Tbl_Student_Names,0),),Entry!$A$4:$EP$4,DG$2,Entry!$A$5:$EP$5,DG$1) / SUMIFS(Entry!$C$6:$EP$6,Entry!$C$4:$EP$4,DG$2,Entry!$C$5:$EP$5,DG$1))</f>
        <v/>
      </c>
      <c r="DH36" s="222" t="str">
        <f aca="false">IF(OR($B36="",DH$2=""),"",SUMIFS(INDEX(Tbl_Marks,MATCH($B36,Tbl_Student_Names,0),),Entry!$A$4:$EP$4,DH$2,Entry!$A$5:$EP$5,DH$1) / SUMIFS(Entry!$C$6:$EP$6,Entry!$C$4:$EP$4,DH$2,Entry!$C$5:$EP$5,DH$1))</f>
        <v/>
      </c>
      <c r="DI36" s="222" t="str">
        <f aca="false">IF(OR($B36="",DI$2=""),"",SUMIFS(INDEX(Tbl_Marks,MATCH($B36,Tbl_Student_Names,0),),Entry!$A$4:$EP$4,DI$2,Entry!$A$5:$EP$5,DI$1) / SUMIFS(Entry!$C$6:$EP$6,Entry!$C$4:$EP$4,DI$2,Entry!$C$5:$EP$5,DI$1))</f>
        <v/>
      </c>
      <c r="DJ36" s="222" t="str">
        <f aca="false">IF(OR($B36="",DJ$2=""),"",SUMIFS(INDEX(Tbl_Marks,MATCH($B36,Tbl_Student_Names,0),),Entry!$A$4:$EP$4,DJ$2,Entry!$A$5:$EP$5,DJ$1) / SUMIFS(Entry!$C$6:$EP$6,Entry!$C$4:$EP$4,DJ$2,Entry!$C$5:$EP$5,DJ$1))</f>
        <v/>
      </c>
      <c r="DK36" s="222" t="str">
        <f aca="false">IF(OR($B36="",DK$2=""),"",SUMIFS(INDEX(Tbl_Marks,MATCH($B36,Tbl_Student_Names,0),),Entry!$A$4:$EP$4,DK$2,Entry!$A$5:$EP$5,DK$1) / SUMIFS(Entry!$C$6:$EP$6,Entry!$C$4:$EP$4,DK$2,Entry!$C$5:$EP$5,DK$1))</f>
        <v/>
      </c>
      <c r="DL36" s="222" t="str">
        <f aca="false">IF(OR($B36="",DL$2=""),"",SUMIFS(INDEX(Tbl_Marks,MATCH($B36,Tbl_Student_Names,0),),Entry!$A$4:$EP$4,DL$2,Entry!$A$5:$EP$5,DL$1) / SUMIFS(Entry!$C$6:$EP$6,Entry!$C$4:$EP$4,DL$2,Entry!$C$5:$EP$5,DL$1))</f>
        <v/>
      </c>
      <c r="DM36" s="222" t="str">
        <f aca="false">IF(OR($B36="",DM$2=""),"",SUMIFS(INDEX(Tbl_Marks,MATCH($B36,Tbl_Student_Names,0),),Entry!$A$4:$EP$4,DM$2,Entry!$A$5:$EP$5,DM$1) / SUMIFS(Entry!$C$6:$EP$6,Entry!$C$4:$EP$4,DM$2,Entry!$C$5:$EP$5,DM$1))</f>
        <v/>
      </c>
      <c r="DN36" s="222" t="str">
        <f aca="false">IF(OR($B36="",DN$2=""),"",SUMIFS(INDEX(Tbl_Marks,MATCH($B36,Tbl_Student_Names,0),),Entry!$A$4:$EP$4,DN$2,Entry!$A$5:$EP$5,DN$1) / SUMIFS(Entry!$C$6:$EP$6,Entry!$C$4:$EP$4,DN$2,Entry!$C$5:$EP$5,DN$1))</f>
        <v/>
      </c>
      <c r="DO36" s="222" t="str">
        <f aca="false">IF(OR($B36="",DO$2=""),"",SUMIFS(INDEX(Tbl_Marks,MATCH($B36,Tbl_Student_Names,0),),Entry!$A$4:$EP$4,DO$2,Entry!$A$5:$EP$5,DO$1) / SUMIFS(Entry!$C$6:$EP$6,Entry!$C$4:$EP$4,DO$2,Entry!$C$5:$EP$5,DO$1))</f>
        <v/>
      </c>
      <c r="DP36" s="222" t="str">
        <f aca="false">IF(OR($B36="",DP$2=""),"",SUMIFS(INDEX(Tbl_Marks,MATCH($B36,Tbl_Student_Names,0),),Entry!$A$4:$EP$4,DP$2,Entry!$A$5:$EP$5,DP$1) / SUMIFS(Entry!$C$6:$EP$6,Entry!$C$4:$EP$4,DP$2,Entry!$C$5:$EP$5,DP$1))</f>
        <v/>
      </c>
      <c r="DQ36" s="222" t="str">
        <f aca="false">IF(OR($B36="",DQ$2=""),"",SUMIFS(INDEX(Tbl_Marks,MATCH($B36,Tbl_Student_Names,0),),Entry!$A$4:$EP$4,DQ$2,Entry!$A$5:$EP$5,DQ$1) / SUMIFS(Entry!$C$6:$EP$6,Entry!$C$4:$EP$4,DQ$2,Entry!$C$5:$EP$5,DQ$1))</f>
        <v/>
      </c>
      <c r="DR36" s="222" t="str">
        <f aca="false">IF(OR($B36="",DR$2=""),"",SUMIFS(INDEX(Tbl_Marks,MATCH($B36,Tbl_Student_Names,0),),Entry!$A$4:$EP$4,DR$2,Entry!$A$5:$EP$5,DR$1) / SUMIFS(Entry!$C$6:$EP$6,Entry!$C$4:$EP$4,DR$2,Entry!$C$5:$EP$5,DR$1))</f>
        <v/>
      </c>
      <c r="DS36" s="222" t="str">
        <f aca="false">IF(OR($B36="",DS$2=""),"",SUMIFS(INDEX(Tbl_Marks,MATCH($B36,Tbl_Student_Names,0),),Entry!$A$4:$EP$4,DS$2,Entry!$A$5:$EP$5,DS$1) / SUMIFS(Entry!$C$6:$EP$6,Entry!$C$4:$EP$4,DS$2,Entry!$C$5:$EP$5,DS$1))</f>
        <v/>
      </c>
      <c r="DT36" s="222" t="str">
        <f aca="false">IF(OR($B36="",DT$2=""),"",SUMIFS(INDEX(Tbl_Marks,MATCH($B36,Tbl_Student_Names,0),),Entry!$A$4:$EP$4,DT$2,Entry!$A$5:$EP$5,DT$1) / SUMIFS(Entry!$C$6:$EP$6,Entry!$C$4:$EP$4,DT$2,Entry!$C$5:$EP$5,DT$1))</f>
        <v/>
      </c>
      <c r="DU36" s="222" t="str">
        <f aca="false">IF(OR($B36="",DU$2=""),"",SUMIFS(INDEX(Tbl_Marks,MATCH($B36,Tbl_Student_Names,0),),Entry!$A$4:$EP$4,DU$2,Entry!$A$5:$EP$5,DU$1) / SUMIFS(Entry!$C$6:$EP$6,Entry!$C$4:$EP$4,DU$2,Entry!$C$5:$EP$5,DU$1))</f>
        <v/>
      </c>
      <c r="DV36" s="222" t="str">
        <f aca="false">IF(OR($B36="",DV$2=""),"",SUMIFS(INDEX(Tbl_Marks,MATCH($B36,Tbl_Student_Names,0),),Entry!$A$4:$EP$4,DV$2,Entry!$A$5:$EP$5,DV$1) / SUMIFS(Entry!$C$6:$EP$6,Entry!$C$4:$EP$4,DV$2,Entry!$C$5:$EP$5,DV$1))</f>
        <v/>
      </c>
      <c r="DW36" s="222" t="str">
        <f aca="false">IF(OR($B36="",DW$2=""),"",SUMIFS(INDEX(Tbl_Marks,MATCH($B36,Tbl_Student_Names,0),),Entry!$A$4:$EP$4,DW$2,Entry!$A$5:$EP$5,DW$1) / SUMIFS(Entry!$C$6:$EP$6,Entry!$C$4:$EP$4,DW$2,Entry!$C$5:$EP$5,DW$1))</f>
        <v/>
      </c>
      <c r="DX36" s="222" t="str">
        <f aca="false">IF(OR($B36="",DX$2=""),"",SUMIFS(INDEX(Tbl_Marks,MATCH($B36,Tbl_Student_Names,0),),Entry!$A$4:$EP$4,DX$2,Entry!$A$5:$EP$5,DX$1) / SUMIFS(Entry!$C$6:$EP$6,Entry!$C$4:$EP$4,DX$2,Entry!$C$5:$EP$5,DX$1))</f>
        <v/>
      </c>
      <c r="DY36" s="222" t="str">
        <f aca="false">IF(OR($B36="",DY$2=""),"",SUMIFS(INDEX(Tbl_Marks,MATCH($B36,Tbl_Student_Names,0),),Entry!$A$4:$EP$4,DY$2,Entry!$A$5:$EP$5,DY$1) / SUMIFS(Entry!$C$6:$EP$6,Entry!$C$4:$EP$4,DY$2,Entry!$C$5:$EP$5,DY$1))</f>
        <v/>
      </c>
      <c r="DZ36" s="222" t="str">
        <f aca="false">IF(OR($B36="",DZ$2=""),"",SUMIFS(INDEX(Tbl_Marks,MATCH($B36,Tbl_Student_Names,0),),Entry!$A$4:$EP$4,DZ$2,Entry!$A$5:$EP$5,DZ$1) / SUMIFS(Entry!$C$6:$EP$6,Entry!$C$4:$EP$4,DZ$2,Entry!$C$5:$EP$5,DZ$1))</f>
        <v/>
      </c>
      <c r="EA36" s="222" t="str">
        <f aca="false">IF(OR($B36="",EA$2=""),"",SUMIFS(INDEX(Tbl_Marks,MATCH($B36,Tbl_Student_Names,0),),Entry!$A$4:$EP$4,EA$2,Entry!$A$5:$EP$5,EA$1) / SUMIFS(Entry!$C$6:$EP$6,Entry!$C$4:$EP$4,EA$2,Entry!$C$5:$EP$5,EA$1))</f>
        <v/>
      </c>
      <c r="EB36" s="222" t="str">
        <f aca="false">IF(OR($B36="",EB$2=""),"",SUMIFS(INDEX(Tbl_Marks,MATCH($B36,Tbl_Student_Names,0),),Entry!$A$4:$EP$4,EB$2,Entry!$A$5:$EP$5,EB$1) / SUMIFS(Entry!$C$6:$EP$6,Entry!$C$4:$EP$4,EB$2,Entry!$C$5:$EP$5,EB$1))</f>
        <v/>
      </c>
      <c r="EC36" s="222" t="str">
        <f aca="false">IF(OR($B36="",EC$2=""),"",SUMIFS(INDEX(Tbl_Marks,MATCH($B36,Tbl_Student_Names,0),),Entry!$A$4:$EP$4,EC$2,Entry!$A$5:$EP$5,EC$1) / SUMIFS(Entry!$C$6:$EP$6,Entry!$C$4:$EP$4,EC$2,Entry!$C$5:$EP$5,EC$1))</f>
        <v/>
      </c>
      <c r="ED36" s="222" t="str">
        <f aca="false">IF(OR($B36="",ED$2=""),"",SUMIFS(INDEX(Tbl_Marks,MATCH($B36,Tbl_Student_Names,0),),Entry!$A$4:$EP$4,ED$2,Entry!$A$5:$EP$5,ED$1) / SUMIFS(Entry!$C$6:$EP$6,Entry!$C$4:$EP$4,ED$2,Entry!$C$5:$EP$5,ED$1))</f>
        <v/>
      </c>
      <c r="EE36" s="222" t="str">
        <f aca="false">IF(OR($B36="",EE$2=""),"",SUMIFS(INDEX(Tbl_Marks,MATCH($B36,Tbl_Student_Names,0),),Entry!$A$4:$EP$4,EE$2,Entry!$A$5:$EP$5,EE$1) / SUMIFS(Entry!$C$6:$EP$6,Entry!$C$4:$EP$4,EE$2,Entry!$C$5:$EP$5,EE$1))</f>
        <v/>
      </c>
      <c r="EF36" s="222" t="str">
        <f aca="false">IF(OR($B36="",EF$2=""),"",SUMIFS(INDEX(Tbl_Marks,MATCH($B36,Tbl_Student_Names,0),),Entry!$A$4:$EP$4,EF$2,Entry!$A$5:$EP$5,EF$1) / SUMIFS(Entry!$C$6:$EP$6,Entry!$C$4:$EP$4,EF$2,Entry!$C$5:$EP$5,EF$1))</f>
        <v/>
      </c>
      <c r="EG36" s="222" t="str">
        <f aca="false">IF(OR($B36="",EG$2=""),"",SUMIFS(INDEX(Tbl_Marks,MATCH($B36,Tbl_Student_Names,0),),Entry!$A$4:$EP$4,EG$2,Entry!$A$5:$EP$5,EG$1) / SUMIFS(Entry!$C$6:$EP$6,Entry!$C$4:$EP$4,EG$2,Entry!$C$5:$EP$5,EG$1))</f>
        <v/>
      </c>
      <c r="EH36" s="222" t="str">
        <f aca="false">IF(OR($B36="",EH$2=""),"",SUMIFS(INDEX(Tbl_Marks,MATCH($B36,Tbl_Student_Names,0),),Entry!$A$4:$EP$4,EH$2,Entry!$A$5:$EP$5,EH$1) / SUMIFS(Entry!$C$6:$EP$6,Entry!$C$4:$EP$4,EH$2,Entry!$C$5:$EP$5,EH$1))</f>
        <v/>
      </c>
      <c r="EI36" s="222" t="str">
        <f aca="false">IF(OR($B36="",EI$2=""),"",SUMIFS(INDEX(Tbl_Marks,MATCH($B36,Tbl_Student_Names,0),),Entry!$A$4:$EP$4,EI$2,Entry!$A$5:$EP$5,EI$1) / SUMIFS(Entry!$C$6:$EP$6,Entry!$C$4:$EP$4,EI$2,Entry!$C$5:$EP$5,EI$1))</f>
        <v/>
      </c>
      <c r="EJ36" s="222" t="str">
        <f aca="false">IF(OR($B36="",EJ$2=""),"",SUMIFS(INDEX(Tbl_Marks,MATCH($B36,Tbl_Student_Names,0),),Entry!$A$4:$EP$4,EJ$2,Entry!$A$5:$EP$5,EJ$1) / SUMIFS(Entry!$C$6:$EP$6,Entry!$C$4:$EP$4,EJ$2,Entry!$C$5:$EP$5,EJ$1))</f>
        <v/>
      </c>
      <c r="EK36" s="222" t="str">
        <f aca="false">IF(OR($B36="",EK$2=""),"",SUMIFS(INDEX(Tbl_Marks,MATCH($B36,Tbl_Student_Names,0),),Entry!$A$4:$EP$4,EK$2,Entry!$A$5:$EP$5,EK$1) / SUMIFS(Entry!$C$6:$EP$6,Entry!$C$4:$EP$4,EK$2,Entry!$C$5:$EP$5,EK$1))</f>
        <v/>
      </c>
      <c r="EL36" s="222" t="str">
        <f aca="false">IF(OR($B36="",EL$2=""),"",SUMIFS(INDEX(Tbl_Marks,MATCH($B36,Tbl_Student_Names,0),),Entry!$A$4:$EP$4,EL$2,Entry!$A$5:$EP$5,EL$1) / SUMIFS(Entry!$C$6:$EP$6,Entry!$C$4:$EP$4,EL$2,Entry!$C$5:$EP$5,EL$1))</f>
        <v/>
      </c>
      <c r="EM36" s="222" t="str">
        <f aca="false">IF(OR($B36="",EM$2=""),"",SUMIFS(INDEX(Tbl_Marks,MATCH($B36,Tbl_Student_Names,0),),Entry!$A$4:$EP$4,EM$2,Entry!$A$5:$EP$5,EM$1) / SUMIFS(Entry!$C$6:$EP$6,Entry!$C$4:$EP$4,EM$2,Entry!$C$5:$EP$5,EM$1))</f>
        <v/>
      </c>
      <c r="EN36" s="222" t="str">
        <f aca="false">IF(OR($B36="",EN$2=""),"",SUMIFS(INDEX(Tbl_Marks,MATCH($B36,Tbl_Student_Names,0),),Entry!$A$4:$EP$4,EN$2,Entry!$A$5:$EP$5,EN$1) / SUMIFS(Entry!$C$6:$EP$6,Entry!$C$4:$EP$4,EN$2,Entry!$C$5:$EP$5,EN$1))</f>
        <v/>
      </c>
      <c r="EO36" s="222" t="str">
        <f aca="false">IF(OR($B36="",EO$2=""),"",SUMIFS(INDEX(Tbl_Marks,MATCH($B36,Tbl_Student_Names,0),),Entry!$A$4:$EP$4,EO$2,Entry!$A$5:$EP$5,EO$1) / SUMIFS(Entry!$C$6:$EP$6,Entry!$C$4:$EP$4,EO$2,Entry!$C$5:$EP$5,EO$1))</f>
        <v/>
      </c>
      <c r="EP36" s="222" t="str">
        <f aca="false">IF(OR($B36="",EP$2=""),"",SUMIFS(INDEX(Tbl_Marks,MATCH($B36,Tbl_Student_Names,0),),Entry!$A$4:$EP$4,EP$2,Entry!$A$5:$EP$5,EP$1) / SUMIFS(Entry!$C$6:$EP$6,Entry!$C$4:$EP$4,EP$2,Entry!$C$5:$EP$5,EP$1))</f>
        <v/>
      </c>
      <c r="EQ36" s="222" t="str">
        <f aca="false">IF(OR($B36="",EQ$2=""),"",SUMIFS(INDEX(Tbl_Marks,MATCH($B36,Tbl_Student_Names,0),),Entry!$A$4:$EP$4,EQ$2,Entry!$A$5:$EP$5,EQ$1) / SUMIFS(Entry!$C$6:$EP$6,Entry!$C$4:$EP$4,EQ$2,Entry!$C$5:$EP$5,EQ$1))</f>
        <v/>
      </c>
      <c r="ER36" s="222" t="str">
        <f aca="false">IF(OR($B36="",ER$2=""),"",SUMIFS(INDEX(Tbl_Marks,MATCH($B36,Tbl_Student_Names,0),),Entry!$A$4:$EP$4,ER$2,Entry!$A$5:$EP$5,ER$1) / SUMIFS(Entry!$C$6:$EP$6,Entry!$C$4:$EP$4,ER$2,Entry!$C$5:$EP$5,ER$1))</f>
        <v/>
      </c>
      <c r="ES36" s="222" t="str">
        <f aca="false">IF(OR($B36="",ES$2=""),"",SUMIFS(INDEX(Tbl_Marks,MATCH($B36,Tbl_Student_Names,0),),Entry!$A$4:$EP$4,ES$2,Entry!$A$5:$EP$5,ES$1) / SUMIFS(Entry!$C$6:$EP$6,Entry!$C$4:$EP$4,ES$2,Entry!$C$5:$EP$5,ES$1))</f>
        <v/>
      </c>
      <c r="ET36" s="222" t="str">
        <f aca="false">IF(OR($B36="",ET$2=""),"",SUMIFS(INDEX(Tbl_Marks,MATCH($B36,Tbl_Student_Names,0),),Entry!$A$4:$EP$4,ET$2,Entry!$A$5:$EP$5,ET$1) / SUMIFS(Entry!$C$6:$EP$6,Entry!$C$4:$EP$4,ET$2,Entry!$C$5:$EP$5,ET$1))</f>
        <v/>
      </c>
      <c r="EU36" s="222" t="str">
        <f aca="false">IF(OR($B36="",EU$2=""),"",SUMIFS(INDEX(Tbl_Marks,MATCH($B36,Tbl_Student_Names,0),),Entry!$A$4:$EP$4,EU$2,Entry!$A$5:$EP$5,EU$1) / SUMIFS(Entry!$C$6:$EP$6,Entry!$C$4:$EP$4,EU$2,Entry!$C$5:$EP$5,EU$1))</f>
        <v/>
      </c>
      <c r="EV36" s="222" t="str">
        <f aca="false">IF(OR($B36="",EV$2=""),"",SUMIFS(INDEX(Tbl_Marks,MATCH($B36,Tbl_Student_Names,0),),Entry!$A$4:$EP$4,EV$2,Entry!$A$5:$EP$5,EV$1) / SUMIFS(Entry!$C$6:$EP$6,Entry!$C$4:$EP$4,EV$2,Entry!$C$5:$EP$5,EV$1))</f>
        <v/>
      </c>
      <c r="EW36" s="222" t="str">
        <f aca="false">IF(OR($B36="",EW$2=""),"",SUMIFS(INDEX(Tbl_Marks,MATCH($B36,Tbl_Student_Names,0),),Entry!$A$4:$EP$4,EW$2,Entry!$A$5:$EP$5,EW$1) / SUMIFS(Entry!$C$6:$EP$6,Entry!$C$4:$EP$4,EW$2,Entry!$C$5:$EP$5,EW$1))</f>
        <v/>
      </c>
      <c r="EX36" s="222" t="str">
        <f aca="false">IF(OR($B36="",EX$2=""),"",SUMIFS(INDEX(Tbl_Marks,MATCH($B36,Tbl_Student_Names,0),),Entry!$A$4:$EP$4,EX$2,Entry!$A$5:$EP$5,EX$1) / SUMIFS(Entry!$C$6:$EP$6,Entry!$C$4:$EP$4,EX$2,Entry!$C$5:$EP$5,EX$1))</f>
        <v/>
      </c>
      <c r="EY36" s="222" t="str">
        <f aca="false">IF(OR($B36="",EY$2=""),"",SUMIFS(INDEX(Tbl_Marks,MATCH($B36,Tbl_Student_Names,0),),Entry!$A$4:$EP$4,EY$2,Entry!$A$5:$EP$5,EY$1) / SUMIFS(Entry!$C$6:$EP$6,Entry!$C$4:$EP$4,EY$2,Entry!$C$5:$EP$5,EY$1))</f>
        <v/>
      </c>
      <c r="EZ36" s="222" t="str">
        <f aca="false">IF(OR($B36="",EZ$2=""),"",SUMIFS(INDEX(Tbl_Marks,MATCH($B36,Tbl_Student_Names,0),),Entry!$A$4:$EP$4,EZ$2,Entry!$A$5:$EP$5,EZ$1) / SUMIFS(Entry!$C$6:$EP$6,Entry!$C$4:$EP$4,EZ$2,Entry!$C$5:$EP$5,EZ$1))</f>
        <v/>
      </c>
      <c r="FA36" s="222" t="str">
        <f aca="false">IF(OR($B36="",FA$2=""),"",SUMIFS(INDEX(Tbl_Marks,MATCH($B36,Tbl_Student_Names,0),),Entry!$A$4:$EP$4,FA$2,Entry!$A$5:$EP$5,FA$1) / SUMIFS(Entry!$C$6:$EP$6,Entry!$C$4:$EP$4,FA$2,Entry!$C$5:$EP$5,FA$1))</f>
        <v/>
      </c>
      <c r="FB36" s="222" t="str">
        <f aca="false">IF(OR($B36="",FB$2=""),"",SUMIFS(INDEX(Tbl_Marks,MATCH($B36,Tbl_Student_Names,0),),Entry!$A$4:$EP$4,FB$2,Entry!$A$5:$EP$5,FB$1) / SUMIFS(Entry!$C$6:$EP$6,Entry!$C$4:$EP$4,FB$2,Entry!$C$5:$EP$5,FB$1))</f>
        <v/>
      </c>
      <c r="FC36" s="222" t="str">
        <f aca="false">IF(OR($B36="",FC$2=""),"",SUMIFS(INDEX(Tbl_Marks,MATCH($B36,Tbl_Student_Names,0),),Entry!$A$4:$EP$4,FC$2,Entry!$A$5:$EP$5,FC$1) / SUMIFS(Entry!$C$6:$EP$6,Entry!$C$4:$EP$4,FC$2,Entry!$C$5:$EP$5,FC$1))</f>
        <v/>
      </c>
      <c r="FD36" s="222" t="str">
        <f aca="false">IF(OR($B36="",FD$2=""),"",SUMIFS(INDEX(Tbl_Marks,MATCH($B36,Tbl_Student_Names,0),),Entry!$A$4:$EP$4,FD$2,Entry!$A$5:$EP$5,FD$1) / SUMIFS(Entry!$C$6:$EP$6,Entry!$C$4:$EP$4,FD$2,Entry!$C$5:$EP$5,FD$1))</f>
        <v/>
      </c>
      <c r="FE36" s="222" t="str">
        <f aca="false">IF(OR($B36="",FE$2=""),"",SUMIFS(INDEX(Tbl_Marks,MATCH($B36,Tbl_Student_Names,0),),Entry!$A$4:$EP$4,FE$2,Entry!$A$5:$EP$5,FE$1) / SUMIFS(Entry!$C$6:$EP$6,Entry!$C$4:$EP$4,FE$2,Entry!$C$5:$EP$5,FE$1))</f>
        <v/>
      </c>
      <c r="FF36" s="222" t="str">
        <f aca="false">IF(OR($B36="",FF$2=""),"",SUMIFS(INDEX(Tbl_Marks,MATCH($B36,Tbl_Student_Names,0),),Entry!$A$4:$EP$4,FF$2,Entry!$A$5:$EP$5,FF$1) / SUMIFS(Entry!$C$6:$EP$6,Entry!$C$4:$EP$4,FF$2,Entry!$C$5:$EP$5,FF$1))</f>
        <v/>
      </c>
      <c r="FG36" s="222" t="str">
        <f aca="false">IF(OR($B36="",FG$2=""),"",SUMIFS(INDEX(Tbl_Marks,MATCH($B36,Tbl_Student_Names,0),),Entry!$A$4:$EP$4,FG$2,Entry!$A$5:$EP$5,FG$1) / SUMIFS(Entry!$C$6:$EP$6,Entry!$C$4:$EP$4,FG$2,Entry!$C$5:$EP$5,FG$1))</f>
        <v/>
      </c>
      <c r="FH36" s="222" t="str">
        <f aca="false">IF(OR($B36="",FH$2=""),"",SUMIFS(INDEX(Tbl_Marks,MATCH($B36,Tbl_Student_Names,0),),Entry!$A$4:$EP$4,FH$2,Entry!$A$5:$EP$5,FH$1) / SUMIFS(Entry!$C$6:$EP$6,Entry!$C$4:$EP$4,FH$2,Entry!$C$5:$EP$5,FH$1))</f>
        <v/>
      </c>
      <c r="FI36" s="222" t="str">
        <f aca="false">IF(OR($B36="",FI$2=""),"",SUMIFS(INDEX(Tbl_Marks,MATCH($B36,Tbl_Student_Names,0),),Entry!$A$4:$EP$4,FI$2,Entry!$A$5:$EP$5,FI$1) / SUMIFS(Entry!$C$6:$EP$6,Entry!$C$4:$EP$4,FI$2,Entry!$C$5:$EP$5,FI$1))</f>
        <v/>
      </c>
      <c r="FJ36" s="222" t="str">
        <f aca="false">IF(OR($B36="",FJ$2=""),"",SUMIFS(INDEX(Tbl_Marks,MATCH($B36,Tbl_Student_Names,0),),Entry!$A$4:$EP$4,FJ$2,Entry!$A$5:$EP$5,FJ$1) / SUMIFS(Entry!$C$6:$EP$6,Entry!$C$4:$EP$4,FJ$2,Entry!$C$5:$EP$5,FJ$1))</f>
        <v/>
      </c>
      <c r="FK36" s="222" t="str">
        <f aca="false">IF(OR($B36="",FK$2=""),"",SUMIFS(INDEX(Tbl_Marks,MATCH($B36,Tbl_Student_Names,0),),Entry!$A$4:$EP$4,FK$2,Entry!$A$5:$EP$5,FK$1) / SUMIFS(Entry!$C$6:$EP$6,Entry!$C$4:$EP$4,FK$2,Entry!$C$5:$EP$5,FK$1))</f>
        <v/>
      </c>
      <c r="FL36" s="222" t="str">
        <f aca="false">IF(OR($B36="",FL$2=""),"",SUMIFS(INDEX(Tbl_Marks,MATCH($B36,Tbl_Student_Names,0),),Entry!$A$4:$EP$4,FL$2,Entry!$A$5:$EP$5,FL$1) / SUMIFS(Entry!$C$6:$EP$6,Entry!$C$4:$EP$4,FL$2,Entry!$C$5:$EP$5,FL$1))</f>
        <v/>
      </c>
      <c r="FM36" s="222" t="str">
        <f aca="false">IF(OR($B36="",FM$2=""),"",SUMIFS(INDEX(Tbl_Marks,MATCH($B36,Tbl_Student_Names,0),),Entry!$A$4:$EP$4,FM$2,Entry!$A$5:$EP$5,FM$1) / SUMIFS(Entry!$C$6:$EP$6,Entry!$C$4:$EP$4,FM$2,Entry!$C$5:$EP$5,FM$1))</f>
        <v/>
      </c>
      <c r="FN36" s="222" t="str">
        <f aca="false">IF(OR($B36="",FN$2=""),"",SUMIFS(INDEX(Tbl_Marks,MATCH($B36,Tbl_Student_Names,0),),Entry!$A$4:$EP$4,FN$2,Entry!$A$5:$EP$5,FN$1) / SUMIFS(Entry!$C$6:$EP$6,Entry!$C$4:$EP$4,FN$2,Entry!$C$5:$EP$5,FN$1))</f>
        <v/>
      </c>
      <c r="FO36" s="222" t="str">
        <f aca="false">IF(OR($B36="",FO$2=""),"",SUMIFS(INDEX(Tbl_Marks,MATCH($B36,Tbl_Student_Names,0),),Entry!$A$4:$EP$4,FO$2,Entry!$A$5:$EP$5,FO$1) / SUMIFS(Entry!$C$6:$EP$6,Entry!$C$4:$EP$4,FO$2,Entry!$C$5:$EP$5,FO$1))</f>
        <v/>
      </c>
      <c r="FP36" s="222" t="str">
        <f aca="false">IF(OR($B36="",FP$2=""),"",SUMIFS(INDEX(Tbl_Marks,MATCH($B36,Tbl_Student_Names,0),),Entry!$A$4:$EP$4,FP$2,Entry!$A$5:$EP$5,FP$1) / SUMIFS(Entry!$C$6:$EP$6,Entry!$C$4:$EP$4,FP$2,Entry!$C$5:$EP$5,FP$1))</f>
        <v/>
      </c>
      <c r="FQ36" s="222" t="str">
        <f aca="false">IF(OR($B36="",FQ$2=""),"",SUMIFS(INDEX(Tbl_Marks,MATCH($B36,Tbl_Student_Names,0),),Entry!$A$4:$EP$4,FQ$2,Entry!$A$5:$EP$5,FQ$1) / SUMIFS(Entry!$C$6:$EP$6,Entry!$C$4:$EP$4,FQ$2,Entry!$C$5:$EP$5,FQ$1))</f>
        <v/>
      </c>
      <c r="FR36" s="222" t="str">
        <f aca="false">IF(OR($B36="",FR$2=""),"",SUMIFS(INDEX(Tbl_Marks,MATCH($B36,Tbl_Student_Names,0),),Entry!$A$4:$EP$4,FR$2,Entry!$A$5:$EP$5,FR$1) / SUMIFS(Entry!$C$6:$EP$6,Entry!$C$4:$EP$4,FR$2,Entry!$C$5:$EP$5,FR$1))</f>
        <v/>
      </c>
      <c r="FS36" s="222" t="str">
        <f aca="false">IF(OR($B36="",FS$2=""),"",SUMIFS(INDEX(Tbl_Marks,MATCH($B36,Tbl_Student_Names,0),),Entry!$A$4:$EP$4,FS$2,Entry!$A$5:$EP$5,FS$1) / SUMIFS(Entry!$C$6:$EP$6,Entry!$C$4:$EP$4,FS$2,Entry!$C$5:$EP$5,FS$1))</f>
        <v/>
      </c>
      <c r="FT36" s="222" t="str">
        <f aca="false">IF(OR($B36="",FT$2=""),"",SUMIFS(INDEX(Tbl_Marks,MATCH($B36,Tbl_Student_Names,0),),Entry!$A$4:$EP$4,FT$2,Entry!$A$5:$EP$5,FT$1) / SUMIFS(Entry!$C$6:$EP$6,Entry!$C$4:$EP$4,FT$2,Entry!$C$5:$EP$5,FT$1))</f>
        <v/>
      </c>
      <c r="FU36" s="222" t="str">
        <f aca="false">IF(OR($B36="",FU$2=""),"",SUMIFS(INDEX(Tbl_Marks,MATCH($B36,Tbl_Student_Names,0),),Entry!$A$4:$EP$4,FU$2,Entry!$A$5:$EP$5,FU$1) / SUMIFS(Entry!$C$6:$EP$6,Entry!$C$4:$EP$4,FU$2,Entry!$C$5:$EP$5,FU$1))</f>
        <v/>
      </c>
      <c r="FV36" s="222" t="str">
        <f aca="false">IF(OR($B36="",FV$2=""),"",SUMIFS(INDEX(Tbl_Marks,MATCH($B36,Tbl_Student_Names,0),),Entry!$A$4:$EP$4,FV$2,Entry!$A$5:$EP$5,FV$1) / SUMIFS(Entry!$C$6:$EP$6,Entry!$C$4:$EP$4,FV$2,Entry!$C$5:$EP$5,FV$1))</f>
        <v/>
      </c>
      <c r="FW36" s="222" t="str">
        <f aca="false">IF(OR($B36="",FW$2=""),"",SUMIFS(INDEX(Tbl_Marks,MATCH($B36,Tbl_Student_Names,0),),Entry!$A$4:$EP$4,FW$2,Entry!$A$5:$EP$5,FW$1) / SUMIFS(Entry!$C$6:$EP$6,Entry!$C$4:$EP$4,FW$2,Entry!$C$5:$EP$5,FW$1))</f>
        <v/>
      </c>
      <c r="FX36" s="222" t="str">
        <f aca="false">IF(OR($B36="",FX$2=""),"",SUMIFS(INDEX(Tbl_Marks,MATCH($B36,Tbl_Student_Names,0),),Entry!$A$4:$EP$4,FX$2,Entry!$A$5:$EP$5,FX$1) / SUMIFS(Entry!$C$6:$EP$6,Entry!$C$4:$EP$4,FX$2,Entry!$C$5:$EP$5,FX$1))</f>
        <v/>
      </c>
      <c r="FY36" s="222" t="str">
        <f aca="false">IF(OR($B36="",FY$2=""),"",SUMIFS(INDEX(Tbl_Marks,MATCH($B36,Tbl_Student_Names,0),),Entry!$A$4:$EP$4,FY$2,Entry!$A$5:$EP$5,FY$1) / SUMIFS(Entry!$C$6:$EP$6,Entry!$C$4:$EP$4,FY$2,Entry!$C$5:$EP$5,FY$1))</f>
        <v/>
      </c>
      <c r="FZ36" s="222" t="str">
        <f aca="false">IF(OR($B36="",FZ$2=""),"",SUMIFS(INDEX(Tbl_Marks,MATCH($B36,Tbl_Student_Names,0),),Entry!$A$4:$EP$4,FZ$2,Entry!$A$5:$EP$5,FZ$1) / SUMIFS(Entry!$C$6:$EP$6,Entry!$C$4:$EP$4,FZ$2,Entry!$C$5:$EP$5,FZ$1))</f>
        <v/>
      </c>
      <c r="GA36" s="222" t="str">
        <f aca="false">IF(OR($B36="",GA$2=""),"",SUMIFS(INDEX(Tbl_Marks,MATCH($B36,Tbl_Student_Names,0),),Entry!$A$4:$EP$4,GA$2,Entry!$A$5:$EP$5,GA$1) / SUMIFS(Entry!$C$6:$EP$6,Entry!$C$4:$EP$4,GA$2,Entry!$C$5:$EP$5,GA$1))</f>
        <v/>
      </c>
      <c r="GB36" s="222" t="str">
        <f aca="false">IF(OR($B36="",GB$2=""),"",SUMIFS(INDEX(Tbl_Marks,MATCH($B36,Tbl_Student_Names,0),),Entry!$A$4:$EP$4,GB$2,Entry!$A$5:$EP$5,GB$1) / SUMIFS(Entry!$C$6:$EP$6,Entry!$C$4:$EP$4,GB$2,Entry!$C$5:$EP$5,GB$1))</f>
        <v/>
      </c>
      <c r="GC36" s="222" t="str">
        <f aca="false">IF(OR($B36="",GC$2=""),"",SUMIFS(INDEX(Tbl_Marks,MATCH($B36,Tbl_Student_Names,0),),Entry!$A$4:$EP$4,GC$2,Entry!$A$5:$EP$5,GC$1) / SUMIFS(Entry!$C$6:$EP$6,Entry!$C$4:$EP$4,GC$2,Entry!$C$5:$EP$5,GC$1))</f>
        <v/>
      </c>
      <c r="GD36" s="222" t="str">
        <f aca="false">IF(OR($B36="",GD$2=""),"",SUMIFS(INDEX(Tbl_Marks,MATCH($B36,Tbl_Student_Names,0),),Entry!$A$4:$EP$4,GD$2,Entry!$A$5:$EP$5,GD$1) / SUMIFS(Entry!$C$6:$EP$6,Entry!$C$4:$EP$4,GD$2,Entry!$C$5:$EP$5,GD$1))</f>
        <v/>
      </c>
      <c r="GE36" s="222" t="str">
        <f aca="false">IF(OR($B36="",GE$2=""),"",SUMIFS(INDEX(Tbl_Marks,MATCH($B36,Tbl_Student_Names,0),),Entry!$A$4:$EP$4,GE$2,Entry!$A$5:$EP$5,GE$1) / SUMIFS(Entry!$C$6:$EP$6,Entry!$C$4:$EP$4,GE$2,Entry!$C$5:$EP$5,GE$1))</f>
        <v/>
      </c>
      <c r="GF36" s="222" t="str">
        <f aca="false">IF(OR($B36="",GF$2=""),"",SUMIFS(INDEX(Tbl_Marks,MATCH($B36,Tbl_Student_Names,0),),Entry!$A$4:$EP$4,GF$2,Entry!$A$5:$EP$5,GF$1) / SUMIFS(Entry!$C$6:$EP$6,Entry!$C$4:$EP$4,GF$2,Entry!$C$5:$EP$5,GF$1))</f>
        <v/>
      </c>
      <c r="GG36" s="222" t="str">
        <f aca="false">IF(OR($B36="",GG$2=""),"",SUMIFS(INDEX(Tbl_Marks,MATCH($B36,Tbl_Student_Names,0),),Entry!$A$4:$EP$4,GG$2,Entry!$A$5:$EP$5,GG$1) / SUMIFS(Entry!$C$6:$EP$6,Entry!$C$4:$EP$4,GG$2,Entry!$C$5:$EP$5,GG$1))</f>
        <v/>
      </c>
      <c r="GH36" s="222" t="str">
        <f aca="false">IF(OR($B36="",GH$2=""),"",SUMIFS(INDEX(Tbl_Marks,MATCH($B36,Tbl_Student_Names,0),),Entry!$A$4:$EP$4,GH$2,Entry!$A$5:$EP$5,GH$1) / SUMIFS(Entry!$C$6:$EP$6,Entry!$C$4:$EP$4,GH$2,Entry!$C$5:$EP$5,GH$1))</f>
        <v/>
      </c>
      <c r="GI36" s="222" t="str">
        <f aca="false">IF(OR($B36="",GI$2=""),"",SUMIFS(INDEX(Tbl_Marks,MATCH($B36,Tbl_Student_Names,0),),Entry!$A$4:$EP$4,GI$2,Entry!$A$5:$EP$5,GI$1) / SUMIFS(Entry!$C$6:$EP$6,Entry!$C$4:$EP$4,GI$2,Entry!$C$5:$EP$5,GI$1))</f>
        <v/>
      </c>
      <c r="GJ36" s="222" t="str">
        <f aca="false">IF(OR($B36="",GJ$2=""),"",SUMIFS(INDEX(Tbl_Marks,MATCH($B36,Tbl_Student_Names,0),),Entry!$A$4:$EP$4,GJ$2,Entry!$A$5:$EP$5,GJ$1) / SUMIFS(Entry!$C$6:$EP$6,Entry!$C$4:$EP$4,GJ$2,Entry!$C$5:$EP$5,GJ$1))</f>
        <v/>
      </c>
      <c r="GK36" s="222" t="str">
        <f aca="false">IF(OR($B36="",GK$2=""),"",SUMIFS(INDEX(Tbl_Marks,MATCH($B36,Tbl_Student_Names,0),),Entry!$A$4:$EP$4,GK$2,Entry!$A$5:$EP$5,GK$1) / SUMIFS(Entry!$C$6:$EP$6,Entry!$C$4:$EP$4,GK$2,Entry!$C$5:$EP$5,GK$1))</f>
        <v/>
      </c>
      <c r="GL36" s="222" t="str">
        <f aca="false">IF(OR($B36="",GL$2=""),"",SUMIFS(INDEX(Tbl_Marks,MATCH($B36,Tbl_Student_Names,0),),Entry!$A$4:$EP$4,GL$2,Entry!$A$5:$EP$5,GL$1) / SUMIFS(Entry!$C$6:$EP$6,Entry!$C$4:$EP$4,GL$2,Entry!$C$5:$EP$5,GL$1))</f>
        <v/>
      </c>
      <c r="GM36" s="222" t="str">
        <f aca="false">IF(OR($B36="",GM$2=""),"",SUMIFS(INDEX(Tbl_Marks,MATCH($B36,Tbl_Student_Names,0),),Entry!$A$4:$EP$4,GM$2,Entry!$A$5:$EP$5,GM$1) / SUMIFS(Entry!$C$6:$EP$6,Entry!$C$4:$EP$4,GM$2,Entry!$C$5:$EP$5,GM$1))</f>
        <v/>
      </c>
      <c r="GN36" s="222" t="str">
        <f aca="false">IF(OR($B36="",GN$2=""),"",SUMIFS(INDEX(Tbl_Marks,MATCH($B36,Tbl_Student_Names,0),),Entry!$A$4:$EP$4,GN$2,Entry!$A$5:$EP$5,GN$1) / SUMIFS(Entry!$C$6:$EP$6,Entry!$C$4:$EP$4,GN$2,Entry!$C$5:$EP$5,GN$1))</f>
        <v/>
      </c>
      <c r="GO36" s="222" t="str">
        <f aca="false">IF(OR($B36="",GO$2=""),"",SUMIFS(INDEX(Tbl_Marks,MATCH($B36,Tbl_Student_Names,0),),Entry!$A$4:$EP$4,GO$2,Entry!$A$5:$EP$5,GO$1) / SUMIFS(Entry!$C$6:$EP$6,Entry!$C$4:$EP$4,GO$2,Entry!$C$5:$EP$5,GO$1))</f>
        <v/>
      </c>
      <c r="GP36" s="222" t="str">
        <f aca="false">IF(OR($B36="",GP$2=""),"",SUMIFS(INDEX(Tbl_Marks,MATCH($B36,Tbl_Student_Names,0),),Entry!$A$4:$EP$4,GP$2,Entry!$A$5:$EP$5,GP$1) / SUMIFS(Entry!$C$6:$EP$6,Entry!$C$4:$EP$4,GP$2,Entry!$C$5:$EP$5,GP$1))</f>
        <v/>
      </c>
      <c r="GQ36" s="223" t="str">
        <f aca="false" t="array" ref="GQ36:GQ36">IF(OR(GQ$1="",$B36=""),"",SUMPRODUCT(TRANSPOSE($BC36:$BN36),(Settings!$D$19:$D$30)))</f>
        <v/>
      </c>
      <c r="GR36" s="223" t="str">
        <f aca="false" t="array" ref="GR36:GR36">IF(OR(GR$1="",$B36=""),"",SUMPRODUCT(TRANSPOSE($BO36:$BZ36),(Settings!$D$19:$D$30)))</f>
        <v/>
      </c>
      <c r="GS36" s="223" t="str">
        <f aca="false" t="array" ref="GS36:GS36">IF(OR(GS$1="",$B36=""),"",SUMPRODUCT(TRANSPOSE($CA36:$CL36),(Settings!$D$19:$D$30)))</f>
        <v/>
      </c>
      <c r="GT36" s="223" t="str">
        <f aca="false" t="array" ref="GT36:GT36">IF(OR(GT$1="",$B36=""),"",SUMPRODUCT(TRANSPOSE($CM36:$CX36),(Settings!$D$19:$D$30)))</f>
        <v/>
      </c>
      <c r="GU36" s="223" t="str">
        <f aca="false" t="array" ref="GU36:GU36">IF(OR(GU$1="",$B36=""),"",SUMPRODUCT(TRANSPOSE($CY36:$DJ36),(Settings!$D$19:$D$30)))</f>
        <v/>
      </c>
      <c r="GV36" s="223" t="str">
        <f aca="false" t="array" ref="GV36:GV36">IF(OR(GV$1="",$B36=""),"",SUMPRODUCT(TRANSPOSE($DK36:$DV36),(Settings!$D$19:$D$30)))</f>
        <v/>
      </c>
      <c r="GW36" s="223" t="str">
        <f aca="false" t="array" ref="GW36:GW36">IF(OR(GW$1="",$B36=""),"",SUMPRODUCT(TRANSPOSE($DW36:$EH36),(Settings!$D$19:$D$30)))</f>
        <v/>
      </c>
      <c r="GX36" s="223" t="str">
        <f aca="false" t="array" ref="GX36:GX36">IF(OR(GX$1="",$B36=""),"",SUMPRODUCT(TRANSPOSE($EI36:$ET36),(Settings!$D$19:$D$30)))</f>
        <v/>
      </c>
      <c r="GY36" s="223" t="str">
        <f aca="false" t="array" ref="GY36:GY36">IF(OR(GY$1="",$B36=""),"",SUMPRODUCT(TRANSPOSE($EU36:$FF36),(Settings!$D$19:$D$30)))</f>
        <v/>
      </c>
      <c r="GZ36" s="223" t="str">
        <f aca="false" t="array" ref="GZ36:GZ36">IF(OR(GZ$1="",$B36=""),"",SUMPRODUCT(TRANSPOSE($FG36:$FR36),(Settings!$D$19:$D$30)))</f>
        <v/>
      </c>
      <c r="HA36" s="223" t="str">
        <f aca="false" t="array" ref="HA36:HA36">IF(OR(HA$1="",$B36=""),"",SUMPRODUCT(TRANSPOSE($FS36:$GD36),(Settings!$D$19:$D$30)))</f>
        <v/>
      </c>
      <c r="HB36" s="224" t="str">
        <f aca="false" t="array" ref="HB36:HB36">IF(OR(HB$1="",$B36=""),"",SUMPRODUCT(TRANSPOSE($GE36:$GP36),(Settings!$D$19:$D$30)))</f>
        <v/>
      </c>
      <c r="HC36" s="225"/>
      <c r="HD36" s="222" t="str">
        <f aca="false">IF(OR(HD$2="",$B36=""),"",SUMIFS(INDEX(Tbl_Marks,MATCH($B36,Tbl_Student_Names,0),),Entry!$A$4:$EP$4,HD$2) / SUMIFS(Entry!$C$6:$EP$6,Entry!$C$4:$EP$4,HD$2))</f>
        <v/>
      </c>
      <c r="HE36" s="222" t="str">
        <f aca="false">IF(OR(HE$2="",$B36=""),"",SUMIFS(INDEX(Tbl_Marks,MATCH($B36,Tbl_Student_Names,0),),Entry!$A$4:$EP$4,HE$2) / SUMIFS(Entry!$C$6:$EP$6,Entry!$C$4:$EP$4,HE$2))</f>
        <v/>
      </c>
      <c r="HF36" s="222" t="str">
        <f aca="false">IF(OR(HF$2="",$B36=""),"",SUMIFS(INDEX(Tbl_Marks,MATCH($B36,Tbl_Student_Names,0),),Entry!$A$4:$EP$4,HF$2) / SUMIFS(Entry!$C$6:$EP$6,Entry!$C$4:$EP$4,HF$2))</f>
        <v/>
      </c>
      <c r="HG36" s="222" t="str">
        <f aca="false">IF(OR(HG$2="",$B36=""),"",SUMIFS(INDEX(Tbl_Marks,MATCH($B36,Tbl_Student_Names,0),),Entry!$A$4:$EP$4,HG$2) / SUMIFS(Entry!$C$6:$EP$6,Entry!$C$4:$EP$4,HG$2))</f>
        <v/>
      </c>
      <c r="HH36" s="222" t="str">
        <f aca="false">IF(OR(HH$2="",$B36=""),"",SUMIFS(INDEX(Tbl_Marks,MATCH($B36,Tbl_Student_Names,0),),Entry!$A$4:$EP$4,HH$2) / SUMIFS(Entry!$C$6:$EP$6,Entry!$C$4:$EP$4,HH$2))</f>
        <v/>
      </c>
      <c r="HI36" s="222" t="str">
        <f aca="false">IF(OR(HI$2="",$B36=""),"",SUMIFS(INDEX(Tbl_Marks,MATCH($B36,Tbl_Student_Names,0),),Entry!$A$4:$EP$4,HI$2) / SUMIFS(Entry!$C$6:$EP$6,Entry!$C$4:$EP$4,HI$2))</f>
        <v/>
      </c>
      <c r="HJ36" s="222" t="str">
        <f aca="false">IF(OR(HJ$2="",$B36=""),"",SUMIFS(INDEX(Tbl_Marks,MATCH($B36,Tbl_Student_Names,0),),Entry!$A$4:$EP$4,HJ$2) / SUMIFS(Entry!$C$6:$EP$6,Entry!$C$4:$EP$4,HJ$2))</f>
        <v/>
      </c>
      <c r="HK36" s="222" t="str">
        <f aca="false">IF(OR(HK$2="",$B36=""),"",SUMIFS(INDEX(Tbl_Marks,MATCH($B36,Tbl_Student_Names,0),),Entry!$A$4:$EP$4,HK$2) / SUMIFS(Entry!$C$6:$EP$6,Entry!$C$4:$EP$4,HK$2))</f>
        <v/>
      </c>
      <c r="HL36" s="222" t="str">
        <f aca="false">IF(OR(HL$2="",$B36=""),"",SUMIFS(INDEX(Tbl_Marks,MATCH($B36,Tbl_Student_Names,0),),Entry!$A$4:$EP$4,HL$2) / SUMIFS(Entry!$C$6:$EP$6,Entry!$C$4:$EP$4,HL$2))</f>
        <v/>
      </c>
      <c r="HM36" s="222" t="str">
        <f aca="false">IF(OR(HM$2="",$B36=""),"",SUMIFS(INDEX(Tbl_Marks,MATCH($B36,Tbl_Student_Names,0),),Entry!$A$4:$EP$4,HM$2) / SUMIFS(Entry!$C$6:$EP$6,Entry!$C$4:$EP$4,HM$2))</f>
        <v/>
      </c>
      <c r="HN36" s="222" t="str">
        <f aca="false">IF(OR(HN$2="",$B36=""),"",SUMIFS(INDEX(Tbl_Marks,MATCH($B36,Tbl_Student_Names,0),),Entry!$A$4:$EP$4,HN$2) / SUMIFS(Entry!$C$6:$EP$6,Entry!$C$4:$EP$4,HN$2))</f>
        <v/>
      </c>
      <c r="HO36" s="222" t="str">
        <f aca="false">IF(OR(HO$2="",$B36=""),"",SUMIFS(INDEX(Tbl_Marks,MATCH($B36,Tbl_Student_Names,0),),Entry!$A$4:$EP$4,HO$2) / SUMIFS(Entry!$C$6:$EP$6,Entry!$C$4:$EP$4,HO$2))</f>
        <v/>
      </c>
      <c r="HP36" s="222" t="str">
        <f aca="false">IF($B36="","",AVERAGE($GQ36:$HB36))</f>
        <v/>
      </c>
    </row>
    <row r="37" customFormat="false" ht="15" hidden="false" customHeight="false" outlineLevel="0" collapsed="false">
      <c r="A37" s="201" t="n">
        <f aca="false">INDEX(Tbl_Marks,ROW(A37)-ROW($A$2),1)</f>
        <v>0</v>
      </c>
      <c r="B37" s="201" t="str">
        <f aca="false">IF(LEN(INDEX(Tbl_Marks,ROW(B37)-ROW($B$2),2))=0,"",INDEX(Tbl_Marks,ROW(B37)-ROW($B$2),2))</f>
        <v/>
      </c>
      <c r="C37" s="201" t="str">
        <f aca="false">IF(OR($B37="",C$2=""),"",SUMIF(Entry!$A$4:$EP$4,C$2,INDEX(Tbl_Marks,MATCH($B37,Tbl_Student_Names,0),)))</f>
        <v/>
      </c>
      <c r="D37" s="201" t="str">
        <f aca="false">IF(OR($B37="",D$2=""),"",SUMIF(Entry!$A$4:$EP$4,D$2,INDEX(Tbl_Marks,MATCH($B37,Tbl_Student_Names,0),)))</f>
        <v/>
      </c>
      <c r="E37" s="201" t="str">
        <f aca="false">IF(OR($B37="",E$2=""),"",SUMIF(Entry!$A$4:$EP$4,E$2,INDEX(Tbl_Marks,MATCH($B37,Tbl_Student_Names,0),)))</f>
        <v/>
      </c>
      <c r="F37" s="201" t="str">
        <f aca="false">IF(OR($B37="",F$2=""),"",SUMIF(Entry!$A$4:$EP$4,F$2,INDEX(Tbl_Marks,MATCH($B37,Tbl_Student_Names,0),)))</f>
        <v/>
      </c>
      <c r="G37" s="201" t="str">
        <f aca="false">IF(OR($B37="",G$2=""),"",SUMIF(Entry!$A$4:$EP$4,G$2,INDEX(Tbl_Marks,MATCH($B37,Tbl_Student_Names,0),)))</f>
        <v/>
      </c>
      <c r="H37" s="201" t="str">
        <f aca="false">IF(OR($B37="",H$2=""),"",SUMIF(Entry!$A$4:$EP$4,H$2,INDEX(Tbl_Marks,MATCH($B37,Tbl_Student_Names,0),)))</f>
        <v/>
      </c>
      <c r="I37" s="201" t="str">
        <f aca="false">IF(OR($B37="",I$2=""),"",SUMIF(Entry!$A$4:$EP$4,I$2,INDEX(Tbl_Marks,MATCH($B37,Tbl_Student_Names,0),)))</f>
        <v/>
      </c>
      <c r="J37" s="201" t="str">
        <f aca="false">IF(OR($B37="",J$2=""),"",SUMIF(Entry!$A$4:$EP$4,J$2,INDEX(Tbl_Marks,MATCH($B37,Tbl_Student_Names,0),)))</f>
        <v/>
      </c>
      <c r="K37" s="201" t="str">
        <f aca="false">IF(OR($B37="",K$2=""),"",SUMIF(Entry!$A$4:$EP$4,K$2,INDEX(Tbl_Marks,MATCH($B37,Tbl_Student_Names,0),)))</f>
        <v/>
      </c>
      <c r="L37" s="201" t="str">
        <f aca="false">IF(OR($B37="",L$2=""),"",SUMIF(Entry!$A$4:$EP$4,L$2,INDEX(Tbl_Marks,MATCH($B37,Tbl_Student_Names,0),)))</f>
        <v/>
      </c>
      <c r="M37" s="201" t="str">
        <f aca="false">IF(OR($B37="",M$2=""),"",SUMIF(Entry!$A$4:$EP$4,M$2,INDEX(Tbl_Marks,MATCH($B37,Tbl_Student_Names,0),)))</f>
        <v/>
      </c>
      <c r="N37" s="201" t="str">
        <f aca="false">IF(OR($B37="",N$2=""),"",SUMIF(Entry!$A$4:$EP$4,N$2,INDEX(Tbl_Marks,MATCH($B37,Tbl_Student_Names,0),)))</f>
        <v/>
      </c>
      <c r="O37" s="217" t="str">
        <f aca="false">IF($B37="","",(HP37*Num_Subjects*100))</f>
        <v/>
      </c>
      <c r="P37" s="218" t="str">
        <f aca="false" t="array" ref="P37:P37">IF(OR($B37="",P$2=""),"",IF(MIN(IF(Help_Lookup_Tests=P$2,$BC37:$GP37,""))&gt;=I_PassPercentage,"PASS","FAIL"))</f>
        <v/>
      </c>
      <c r="Q37" s="218" t="str">
        <f aca="false" t="array" ref="Q37:Q37">IF(OR($B37="",Q$2=""),"",IF(MIN(IF(Help_Lookup_Tests=Q$2,$BC37:$GP37,""))&gt;=I_PassPercentage,"PASS","FAIL"))</f>
        <v/>
      </c>
      <c r="R37" s="218" t="str">
        <f aca="false" t="array" ref="R37:R37">IF(OR($B37="",R$2=""),"",IF(MIN(IF(Help_Lookup_Tests=R$2,$BC37:$GP37,""))&gt;=I_PassPercentage,"PASS","FAIL"))</f>
        <v/>
      </c>
      <c r="S37" s="218" t="str">
        <f aca="false" t="array" ref="S37:S37">IF(OR($B37="",S$2=""),"",IF(MIN(IF(Help_Lookup_Tests=S$2,$BC37:$GP37,""))&gt;=I_PassPercentage,"PASS","FAIL"))</f>
        <v/>
      </c>
      <c r="T37" s="218" t="str">
        <f aca="false" t="array" ref="T37:T37">IF(OR($B37="",T$2=""),"",IF(MIN(IF(Help_Lookup_Tests=T$2,$BC37:$GP37,""))&gt;=I_PassPercentage,"PASS","FAIL"))</f>
        <v/>
      </c>
      <c r="U37" s="218" t="str">
        <f aca="false" t="array" ref="U37:U37">IF(OR($B37="",U$2=""),"",IF(MIN(IF(Help_Lookup_Tests=U$2,$BC37:$GP37,""))&gt;=I_PassPercentage,"PASS","FAIL"))</f>
        <v/>
      </c>
      <c r="V37" s="218" t="str">
        <f aca="false" t="array" ref="V37:V37">IF(OR($B37="",V$2=""),"",IF(MIN(IF(Help_Lookup_Tests=V$2,$BC37:$GP37,""))&gt;=I_PassPercentage,"PASS","FAIL"))</f>
        <v/>
      </c>
      <c r="W37" s="218" t="str">
        <f aca="false" t="array" ref="W37:W37">IF(OR($B37="",W$2=""),"",IF(MIN(IF(Help_Lookup_Tests=W$2,$BC37:$GP37,""))&gt;=I_PassPercentage,"PASS","FAIL"))</f>
        <v/>
      </c>
      <c r="X37" s="218" t="str">
        <f aca="false" t="array" ref="X37:X37">IF(OR($B37="",X$2=""),"",IF(MIN(IF(Help_Lookup_Tests=X$2,$BC37:$GP37,""))&gt;=I_PassPercentage,"PASS","FAIL"))</f>
        <v/>
      </c>
      <c r="Y37" s="218" t="str">
        <f aca="false" t="array" ref="Y37:Y37">IF(OR($B37="",Y$2=""),"",IF(MIN(IF(Help_Lookup_Tests=Y$2,$BC37:$GP37,""))&gt;=I_PassPercentage,"PASS","FAIL"))</f>
        <v/>
      </c>
      <c r="Z37" s="218" t="str">
        <f aca="false" t="array" ref="Z37:Z37">IF(OR($B37="",Z$2=""),"",IF(MIN(IF(Help_Lookup_Tests=Z$2,$BC37:$GP37,""))&gt;=I_PassPercentage,"PASS","FAIL"))</f>
        <v/>
      </c>
      <c r="AA37" s="218" t="str">
        <f aca="false" t="array" ref="AA37:AA37">IF(OR($B37="",AA$2=""),"",IF(MIN(IF(Help_Lookup_Tests=AA$2,$BC37:$GP37,""))&gt;=I_PassPercentage,"PASS","FAIL"))</f>
        <v/>
      </c>
      <c r="AB37" s="227" t="str">
        <f aca="false" t="array" ref="AB37:AB37">IF(OR($B37=""),"",IF(MIN(IF($GQ$2:$HB$2="FINAL",$GQ37:$HB37,""))&gt;=I_PassPercentage,"PASS","FAIL"))</f>
        <v/>
      </c>
      <c r="AC37" s="201" t="str">
        <f aca="false">IF(OR($B37="",AC$2="",P37="FAIL"),"",C37)</f>
        <v/>
      </c>
      <c r="AD37" s="201" t="str">
        <f aca="false">IF(OR($B37="",AD$2="",Q37="FAIL"),"",D37)</f>
        <v/>
      </c>
      <c r="AE37" s="201" t="str">
        <f aca="false">IF(OR($B37="",AE$2="",R37="FAIL"),"",E37)</f>
        <v/>
      </c>
      <c r="AF37" s="201" t="str">
        <f aca="false">IF(OR($B37="",AF$2="",S37="FAIL"),"",F37)</f>
        <v/>
      </c>
      <c r="AG37" s="201" t="str">
        <f aca="false">IF(OR($B37="",AG$2="",T37="FAIL"),"",G37)</f>
        <v/>
      </c>
      <c r="AH37" s="201" t="str">
        <f aca="false">IF(OR($B37="",AH$2="",U37="FAIL"),"",H37)</f>
        <v/>
      </c>
      <c r="AI37" s="201" t="str">
        <f aca="false">IF(OR($B37="",AI$2="",V37="FAIL"),"",I37)</f>
        <v/>
      </c>
      <c r="AJ37" s="201" t="str">
        <f aca="false">IF(OR($B37="",AJ$2="",W37="FAIL"),"",J37)</f>
        <v/>
      </c>
      <c r="AK37" s="201" t="str">
        <f aca="false">IF(OR($B37="",AK$2="",X37="FAIL"),"",K37)</f>
        <v/>
      </c>
      <c r="AL37" s="201" t="str">
        <f aca="false">IF(OR($B37="",AL$2="",Y37="FAIL"),"",L37)</f>
        <v/>
      </c>
      <c r="AM37" s="201" t="str">
        <f aca="false">IF(OR($B37="",AM$2="",Z37="FAIL"),"",M37)</f>
        <v/>
      </c>
      <c r="AN37" s="201" t="str">
        <f aca="false">IF(OR($B37="",AN$2="",AA37="FAIL"),"",N37)</f>
        <v/>
      </c>
      <c r="AO37" s="220" t="str">
        <f aca="false">IF(OR($B37="",AB37="FAIL"),"",O37)</f>
        <v/>
      </c>
      <c r="AP37" s="221" t="str">
        <f aca="false">IFERROR(IF(OR(AP$2="",$B37=""),"",RANK(AC37,AC$3:AC$52,0)),"NR")</f>
        <v/>
      </c>
      <c r="AQ37" s="221" t="str">
        <f aca="false">IFERROR(IF(OR(AQ$2="",$B37=""),"",RANK(AD37,AD$3:AD$52,0)),"NR")</f>
        <v/>
      </c>
      <c r="AR37" s="221" t="str">
        <f aca="false">IFERROR(IF(OR(AR$2="",$B37=""),"",RANK(AE37,AE$3:AE$52,0)),"NR")</f>
        <v/>
      </c>
      <c r="AS37" s="221" t="str">
        <f aca="false">IFERROR(IF(OR(AS$2="",$B37=""),"",RANK(AF37,AF$3:AF$52,0)),"NR")</f>
        <v/>
      </c>
      <c r="AT37" s="221" t="str">
        <f aca="false">IFERROR(IF(OR(AT$2="",$B37=""),"",RANK(AG37,AG$3:AG$52,0)),"NR")</f>
        <v/>
      </c>
      <c r="AU37" s="221" t="str">
        <f aca="false">IFERROR(IF(OR(AU$2="",$B37=""),"",RANK(AH37,AH$3:AH$52,0)),"NR")</f>
        <v/>
      </c>
      <c r="AV37" s="221" t="str">
        <f aca="false">IFERROR(IF(OR(AV$2="",$B37=""),"",RANK(AI37,AI$3:AI$52,0)),"NR")</f>
        <v/>
      </c>
      <c r="AW37" s="221" t="str">
        <f aca="false">IFERROR(IF(OR(AW$2="",$B37=""),"",RANK(AJ37,AJ$3:AJ$52,0)),"NR")</f>
        <v/>
      </c>
      <c r="AX37" s="221" t="str">
        <f aca="false">IFERROR(IF(OR(AX$2="",$B37=""),"",RANK(AK37,AK$3:AK$52,0)),"NR")</f>
        <v/>
      </c>
      <c r="AY37" s="221" t="str">
        <f aca="false">IFERROR(IF(OR(AY$2="",$B37=""),"",RANK(AL37,AL$3:AL$52,0)),"NR")</f>
        <v/>
      </c>
      <c r="AZ37" s="221" t="str">
        <f aca="false">IFERROR(IF(OR(AZ$2="",$B37=""),"",RANK(AM37,AM$3:AM$52,0)),"NR")</f>
        <v/>
      </c>
      <c r="BA37" s="221" t="str">
        <f aca="false">IFERROR(IF(OR(BA$2="",$B37=""),"",RANK(AN37,AN$3:AN$52,0)),"NR")</f>
        <v/>
      </c>
      <c r="BB37" s="211" t="str">
        <f aca="false">IFERROR(IF($B37="","",RANK(AO37,AO$3:AO$52,0)),"NR")</f>
        <v/>
      </c>
      <c r="BC37" s="222" t="str">
        <f aca="false">IF(OR($B37="",BC$2=""),"",SUMIFS(INDEX(Tbl_Marks,MATCH($B37,Tbl_Student_Names,0),),Entry!$A$4:$EP$4,BC$2,Entry!$A$5:$EP$5,BC$1) / SUMIFS(Entry!$C$6:$EP$6,Entry!$C$4:$EP$4,BC$2,Entry!$C$5:$EP$5,BC$1))</f>
        <v/>
      </c>
      <c r="BD37" s="222" t="str">
        <f aca="false">IF(OR($B37="",BD$2=""),"",SUMIFS(INDEX(Tbl_Marks,MATCH($B37,Tbl_Student_Names,0),),Entry!$A$4:$EP$4,BD$2,Entry!$A$5:$EP$5,BD$1) / SUMIFS(Entry!$C$6:$EP$6,Entry!$C$4:$EP$4,BD$2,Entry!$C$5:$EP$5,BD$1))</f>
        <v/>
      </c>
      <c r="BE37" s="222" t="str">
        <f aca="false">IF(OR($B37="",BE$2=""),"",SUMIFS(INDEX(Tbl_Marks,MATCH($B37,Tbl_Student_Names,0),),Entry!$A$4:$EP$4,BE$2,Entry!$A$5:$EP$5,BE$1) / SUMIFS(Entry!$C$6:$EP$6,Entry!$C$4:$EP$4,BE$2,Entry!$C$5:$EP$5,BE$1))</f>
        <v/>
      </c>
      <c r="BF37" s="222" t="str">
        <f aca="false">IF(OR($B37="",BF$2=""),"",SUMIFS(INDEX(Tbl_Marks,MATCH($B37,Tbl_Student_Names,0),),Entry!$A$4:$EP$4,BF$2,Entry!$A$5:$EP$5,BF$1) / SUMIFS(Entry!$C$6:$EP$6,Entry!$C$4:$EP$4,BF$2,Entry!$C$5:$EP$5,BF$1))</f>
        <v/>
      </c>
      <c r="BG37" s="222" t="str">
        <f aca="false">IF(OR($B37="",BG$2=""),"",SUMIFS(INDEX(Tbl_Marks,MATCH($B37,Tbl_Student_Names,0),),Entry!$A$4:$EP$4,BG$2,Entry!$A$5:$EP$5,BG$1) / SUMIFS(Entry!$C$6:$EP$6,Entry!$C$4:$EP$4,BG$2,Entry!$C$5:$EP$5,BG$1))</f>
        <v/>
      </c>
      <c r="BH37" s="222" t="str">
        <f aca="false">IF(OR($B37="",BH$2=""),"",SUMIFS(INDEX(Tbl_Marks,MATCH($B37,Tbl_Student_Names,0),),Entry!$A$4:$EP$4,BH$2,Entry!$A$5:$EP$5,BH$1) / SUMIFS(Entry!$C$6:$EP$6,Entry!$C$4:$EP$4,BH$2,Entry!$C$5:$EP$5,BH$1))</f>
        <v/>
      </c>
      <c r="BI37" s="222" t="str">
        <f aca="false">IF(OR($B37="",BI$2=""),"",SUMIFS(INDEX(Tbl_Marks,MATCH($B37,Tbl_Student_Names,0),),Entry!$A$4:$EP$4,BI$2,Entry!$A$5:$EP$5,BI$1) / SUMIFS(Entry!$C$6:$EP$6,Entry!$C$4:$EP$4,BI$2,Entry!$C$5:$EP$5,BI$1))</f>
        <v/>
      </c>
      <c r="BJ37" s="222" t="str">
        <f aca="false">IF(OR($B37="",BJ$2=""),"",SUMIFS(INDEX(Tbl_Marks,MATCH($B37,Tbl_Student_Names,0),),Entry!$A$4:$EP$4,BJ$2,Entry!$A$5:$EP$5,BJ$1) / SUMIFS(Entry!$C$6:$EP$6,Entry!$C$4:$EP$4,BJ$2,Entry!$C$5:$EP$5,BJ$1))</f>
        <v/>
      </c>
      <c r="BK37" s="222" t="str">
        <f aca="false">IF(OR($B37="",BK$2=""),"",SUMIFS(INDEX(Tbl_Marks,MATCH($B37,Tbl_Student_Names,0),),Entry!$A$4:$EP$4,BK$2,Entry!$A$5:$EP$5,BK$1) / SUMIFS(Entry!$C$6:$EP$6,Entry!$C$4:$EP$4,BK$2,Entry!$C$5:$EP$5,BK$1))</f>
        <v/>
      </c>
      <c r="BL37" s="222" t="str">
        <f aca="false">IF(OR($B37="",BL$2=""),"",SUMIFS(INDEX(Tbl_Marks,MATCH($B37,Tbl_Student_Names,0),),Entry!$A$4:$EP$4,BL$2,Entry!$A$5:$EP$5,BL$1) / SUMIFS(Entry!$C$6:$EP$6,Entry!$C$4:$EP$4,BL$2,Entry!$C$5:$EP$5,BL$1))</f>
        <v/>
      </c>
      <c r="BM37" s="222" t="str">
        <f aca="false">IF(OR($B37="",BM$2=""),"",SUMIFS(INDEX(Tbl_Marks,MATCH($B37,Tbl_Student_Names,0),),Entry!$A$4:$EP$4,BM$2,Entry!$A$5:$EP$5,BM$1) / SUMIFS(Entry!$C$6:$EP$6,Entry!$C$4:$EP$4,BM$2,Entry!$C$5:$EP$5,BM$1))</f>
        <v/>
      </c>
      <c r="BN37" s="222" t="str">
        <f aca="false">IF(OR($B37="",BN$2=""),"",SUMIFS(INDEX(Tbl_Marks,MATCH($B37,Tbl_Student_Names,0),),Entry!$A$4:$EP$4,BN$2,Entry!$A$5:$EP$5,BN$1) / SUMIFS(Entry!$C$6:$EP$6,Entry!$C$4:$EP$4,BN$2,Entry!$C$5:$EP$5,BN$1))</f>
        <v/>
      </c>
      <c r="BO37" s="222" t="str">
        <f aca="false">IF(OR($B37="",BO$2=""),"",SUMIFS(INDEX(Tbl_Marks,MATCH($B37,Tbl_Student_Names,0),),Entry!$A$4:$EP$4,BO$2,Entry!$A$5:$EP$5,BO$1) / SUMIFS(Entry!$C$6:$EP$6,Entry!$C$4:$EP$4,BO$2,Entry!$C$5:$EP$5,BO$1))</f>
        <v/>
      </c>
      <c r="BP37" s="222" t="str">
        <f aca="false">IF(OR($B37="",BP$2=""),"",SUMIFS(INDEX(Tbl_Marks,MATCH($B37,Tbl_Student_Names,0),),Entry!$A$4:$EP$4,BP$2,Entry!$A$5:$EP$5,BP$1) / SUMIFS(Entry!$C$6:$EP$6,Entry!$C$4:$EP$4,BP$2,Entry!$C$5:$EP$5,BP$1))</f>
        <v/>
      </c>
      <c r="BQ37" s="222" t="str">
        <f aca="false">IF(OR($B37="",BQ$2=""),"",SUMIFS(INDEX(Tbl_Marks,MATCH($B37,Tbl_Student_Names,0),),Entry!$A$4:$EP$4,BQ$2,Entry!$A$5:$EP$5,BQ$1) / SUMIFS(Entry!$C$6:$EP$6,Entry!$C$4:$EP$4,BQ$2,Entry!$C$5:$EP$5,BQ$1))</f>
        <v/>
      </c>
      <c r="BR37" s="222" t="str">
        <f aca="false">IF(OR($B37="",BR$2=""),"",SUMIFS(INDEX(Tbl_Marks,MATCH($B37,Tbl_Student_Names,0),),Entry!$A$4:$EP$4,BR$2,Entry!$A$5:$EP$5,BR$1) / SUMIFS(Entry!$C$6:$EP$6,Entry!$C$4:$EP$4,BR$2,Entry!$C$5:$EP$5,BR$1))</f>
        <v/>
      </c>
      <c r="BS37" s="222" t="str">
        <f aca="false">IF(OR($B37="",BS$2=""),"",SUMIFS(INDEX(Tbl_Marks,MATCH($B37,Tbl_Student_Names,0),),Entry!$A$4:$EP$4,BS$2,Entry!$A$5:$EP$5,BS$1) / SUMIFS(Entry!$C$6:$EP$6,Entry!$C$4:$EP$4,BS$2,Entry!$C$5:$EP$5,BS$1))</f>
        <v/>
      </c>
      <c r="BT37" s="222" t="str">
        <f aca="false">IF(OR($B37="",BT$2=""),"",SUMIFS(INDEX(Tbl_Marks,MATCH($B37,Tbl_Student_Names,0),),Entry!$A$4:$EP$4,BT$2,Entry!$A$5:$EP$5,BT$1) / SUMIFS(Entry!$C$6:$EP$6,Entry!$C$4:$EP$4,BT$2,Entry!$C$5:$EP$5,BT$1))</f>
        <v/>
      </c>
      <c r="BU37" s="222" t="str">
        <f aca="false">IF(OR($B37="",BU$2=""),"",SUMIFS(INDEX(Tbl_Marks,MATCH($B37,Tbl_Student_Names,0),),Entry!$A$4:$EP$4,BU$2,Entry!$A$5:$EP$5,BU$1) / SUMIFS(Entry!$C$6:$EP$6,Entry!$C$4:$EP$4,BU$2,Entry!$C$5:$EP$5,BU$1))</f>
        <v/>
      </c>
      <c r="BV37" s="222" t="str">
        <f aca="false">IF(OR($B37="",BV$2=""),"",SUMIFS(INDEX(Tbl_Marks,MATCH($B37,Tbl_Student_Names,0),),Entry!$A$4:$EP$4,BV$2,Entry!$A$5:$EP$5,BV$1) / SUMIFS(Entry!$C$6:$EP$6,Entry!$C$4:$EP$4,BV$2,Entry!$C$5:$EP$5,BV$1))</f>
        <v/>
      </c>
      <c r="BW37" s="222" t="str">
        <f aca="false">IF(OR($B37="",BW$2=""),"",SUMIFS(INDEX(Tbl_Marks,MATCH($B37,Tbl_Student_Names,0),),Entry!$A$4:$EP$4,BW$2,Entry!$A$5:$EP$5,BW$1) / SUMIFS(Entry!$C$6:$EP$6,Entry!$C$4:$EP$4,BW$2,Entry!$C$5:$EP$5,BW$1))</f>
        <v/>
      </c>
      <c r="BX37" s="222" t="str">
        <f aca="false">IF(OR($B37="",BX$2=""),"",SUMIFS(INDEX(Tbl_Marks,MATCH($B37,Tbl_Student_Names,0),),Entry!$A$4:$EP$4,BX$2,Entry!$A$5:$EP$5,BX$1) / SUMIFS(Entry!$C$6:$EP$6,Entry!$C$4:$EP$4,BX$2,Entry!$C$5:$EP$5,BX$1))</f>
        <v/>
      </c>
      <c r="BY37" s="222" t="str">
        <f aca="false">IF(OR($B37="",BY$2=""),"",SUMIFS(INDEX(Tbl_Marks,MATCH($B37,Tbl_Student_Names,0),),Entry!$A$4:$EP$4,BY$2,Entry!$A$5:$EP$5,BY$1) / SUMIFS(Entry!$C$6:$EP$6,Entry!$C$4:$EP$4,BY$2,Entry!$C$5:$EP$5,BY$1))</f>
        <v/>
      </c>
      <c r="BZ37" s="222" t="str">
        <f aca="false">IF(OR($B37="",BZ$2=""),"",SUMIFS(INDEX(Tbl_Marks,MATCH($B37,Tbl_Student_Names,0),),Entry!$A$4:$EP$4,BZ$2,Entry!$A$5:$EP$5,BZ$1) / SUMIFS(Entry!$C$6:$EP$6,Entry!$C$4:$EP$4,BZ$2,Entry!$C$5:$EP$5,BZ$1))</f>
        <v/>
      </c>
      <c r="CA37" s="222" t="str">
        <f aca="false">IF(OR($B37="",CA$2=""),"",SUMIFS(INDEX(Tbl_Marks,MATCH($B37,Tbl_Student_Names,0),),Entry!$A$4:$EP$4,CA$2,Entry!$A$5:$EP$5,CA$1) / SUMIFS(Entry!$C$6:$EP$6,Entry!$C$4:$EP$4,CA$2,Entry!$C$5:$EP$5,CA$1))</f>
        <v/>
      </c>
      <c r="CB37" s="222" t="str">
        <f aca="false">IF(OR($B37="",CB$2=""),"",SUMIFS(INDEX(Tbl_Marks,MATCH($B37,Tbl_Student_Names,0),),Entry!$A$4:$EP$4,CB$2,Entry!$A$5:$EP$5,CB$1) / SUMIFS(Entry!$C$6:$EP$6,Entry!$C$4:$EP$4,CB$2,Entry!$C$5:$EP$5,CB$1))</f>
        <v/>
      </c>
      <c r="CC37" s="222" t="str">
        <f aca="false">IF(OR($B37="",CC$2=""),"",SUMIFS(INDEX(Tbl_Marks,MATCH($B37,Tbl_Student_Names,0),),Entry!$A$4:$EP$4,CC$2,Entry!$A$5:$EP$5,CC$1) / SUMIFS(Entry!$C$6:$EP$6,Entry!$C$4:$EP$4,CC$2,Entry!$C$5:$EP$5,CC$1))</f>
        <v/>
      </c>
      <c r="CD37" s="222" t="str">
        <f aca="false">IF(OR($B37="",CD$2=""),"",SUMIFS(INDEX(Tbl_Marks,MATCH($B37,Tbl_Student_Names,0),),Entry!$A$4:$EP$4,CD$2,Entry!$A$5:$EP$5,CD$1) / SUMIFS(Entry!$C$6:$EP$6,Entry!$C$4:$EP$4,CD$2,Entry!$C$5:$EP$5,CD$1))</f>
        <v/>
      </c>
      <c r="CE37" s="222" t="str">
        <f aca="false">IF(OR($B37="",CE$2=""),"",SUMIFS(INDEX(Tbl_Marks,MATCH($B37,Tbl_Student_Names,0),),Entry!$A$4:$EP$4,CE$2,Entry!$A$5:$EP$5,CE$1) / SUMIFS(Entry!$C$6:$EP$6,Entry!$C$4:$EP$4,CE$2,Entry!$C$5:$EP$5,CE$1))</f>
        <v/>
      </c>
      <c r="CF37" s="222" t="str">
        <f aca="false">IF(OR($B37="",CF$2=""),"",SUMIFS(INDEX(Tbl_Marks,MATCH($B37,Tbl_Student_Names,0),),Entry!$A$4:$EP$4,CF$2,Entry!$A$5:$EP$5,CF$1) / SUMIFS(Entry!$C$6:$EP$6,Entry!$C$4:$EP$4,CF$2,Entry!$C$5:$EP$5,CF$1))</f>
        <v/>
      </c>
      <c r="CG37" s="222" t="str">
        <f aca="false">IF(OR($B37="",CG$2=""),"",SUMIFS(INDEX(Tbl_Marks,MATCH($B37,Tbl_Student_Names,0),),Entry!$A$4:$EP$4,CG$2,Entry!$A$5:$EP$5,CG$1) / SUMIFS(Entry!$C$6:$EP$6,Entry!$C$4:$EP$4,CG$2,Entry!$C$5:$EP$5,CG$1))</f>
        <v/>
      </c>
      <c r="CH37" s="222" t="str">
        <f aca="false">IF(OR($B37="",CH$2=""),"",SUMIFS(INDEX(Tbl_Marks,MATCH($B37,Tbl_Student_Names,0),),Entry!$A$4:$EP$4,CH$2,Entry!$A$5:$EP$5,CH$1) / SUMIFS(Entry!$C$6:$EP$6,Entry!$C$4:$EP$4,CH$2,Entry!$C$5:$EP$5,CH$1))</f>
        <v/>
      </c>
      <c r="CI37" s="222" t="str">
        <f aca="false">IF(OR($B37="",CI$2=""),"",SUMIFS(INDEX(Tbl_Marks,MATCH($B37,Tbl_Student_Names,0),),Entry!$A$4:$EP$4,CI$2,Entry!$A$5:$EP$5,CI$1) / SUMIFS(Entry!$C$6:$EP$6,Entry!$C$4:$EP$4,CI$2,Entry!$C$5:$EP$5,CI$1))</f>
        <v/>
      </c>
      <c r="CJ37" s="222" t="str">
        <f aca="false">IF(OR($B37="",CJ$2=""),"",SUMIFS(INDEX(Tbl_Marks,MATCH($B37,Tbl_Student_Names,0),),Entry!$A$4:$EP$4,CJ$2,Entry!$A$5:$EP$5,CJ$1) / SUMIFS(Entry!$C$6:$EP$6,Entry!$C$4:$EP$4,CJ$2,Entry!$C$5:$EP$5,CJ$1))</f>
        <v/>
      </c>
      <c r="CK37" s="222" t="str">
        <f aca="false">IF(OR($B37="",CK$2=""),"",SUMIFS(INDEX(Tbl_Marks,MATCH($B37,Tbl_Student_Names,0),),Entry!$A$4:$EP$4,CK$2,Entry!$A$5:$EP$5,CK$1) / SUMIFS(Entry!$C$6:$EP$6,Entry!$C$4:$EP$4,CK$2,Entry!$C$5:$EP$5,CK$1))</f>
        <v/>
      </c>
      <c r="CL37" s="222" t="str">
        <f aca="false">IF(OR($B37="",CL$2=""),"",SUMIFS(INDEX(Tbl_Marks,MATCH($B37,Tbl_Student_Names,0),),Entry!$A$4:$EP$4,CL$2,Entry!$A$5:$EP$5,CL$1) / SUMIFS(Entry!$C$6:$EP$6,Entry!$C$4:$EP$4,CL$2,Entry!$C$5:$EP$5,CL$1))</f>
        <v/>
      </c>
      <c r="CM37" s="222" t="str">
        <f aca="false">IF(OR($B37="",CM$2=""),"",SUMIFS(INDEX(Tbl_Marks,MATCH($B37,Tbl_Student_Names,0),),Entry!$A$4:$EP$4,CM$2,Entry!$A$5:$EP$5,CM$1) / SUMIFS(Entry!$C$6:$EP$6,Entry!$C$4:$EP$4,CM$2,Entry!$C$5:$EP$5,CM$1))</f>
        <v/>
      </c>
      <c r="CN37" s="222" t="str">
        <f aca="false">IF(OR($B37="",CN$2=""),"",SUMIFS(INDEX(Tbl_Marks,MATCH($B37,Tbl_Student_Names,0),),Entry!$A$4:$EP$4,CN$2,Entry!$A$5:$EP$5,CN$1) / SUMIFS(Entry!$C$6:$EP$6,Entry!$C$4:$EP$4,CN$2,Entry!$C$5:$EP$5,CN$1))</f>
        <v/>
      </c>
      <c r="CO37" s="222" t="str">
        <f aca="false">IF(OR($B37="",CO$2=""),"",SUMIFS(INDEX(Tbl_Marks,MATCH($B37,Tbl_Student_Names,0),),Entry!$A$4:$EP$4,CO$2,Entry!$A$5:$EP$5,CO$1) / SUMIFS(Entry!$C$6:$EP$6,Entry!$C$4:$EP$4,CO$2,Entry!$C$5:$EP$5,CO$1))</f>
        <v/>
      </c>
      <c r="CP37" s="222" t="str">
        <f aca="false">IF(OR($B37="",CP$2=""),"",SUMIFS(INDEX(Tbl_Marks,MATCH($B37,Tbl_Student_Names,0),),Entry!$A$4:$EP$4,CP$2,Entry!$A$5:$EP$5,CP$1) / SUMIFS(Entry!$C$6:$EP$6,Entry!$C$4:$EP$4,CP$2,Entry!$C$5:$EP$5,CP$1))</f>
        <v/>
      </c>
      <c r="CQ37" s="222" t="str">
        <f aca="false">IF(OR($B37="",CQ$2=""),"",SUMIFS(INDEX(Tbl_Marks,MATCH($B37,Tbl_Student_Names,0),),Entry!$A$4:$EP$4,CQ$2,Entry!$A$5:$EP$5,CQ$1) / SUMIFS(Entry!$C$6:$EP$6,Entry!$C$4:$EP$4,CQ$2,Entry!$C$5:$EP$5,CQ$1))</f>
        <v/>
      </c>
      <c r="CR37" s="222" t="str">
        <f aca="false">IF(OR($B37="",CR$2=""),"",SUMIFS(INDEX(Tbl_Marks,MATCH($B37,Tbl_Student_Names,0),),Entry!$A$4:$EP$4,CR$2,Entry!$A$5:$EP$5,CR$1) / SUMIFS(Entry!$C$6:$EP$6,Entry!$C$4:$EP$4,CR$2,Entry!$C$5:$EP$5,CR$1))</f>
        <v/>
      </c>
      <c r="CS37" s="222" t="str">
        <f aca="false">IF(OR($B37="",CS$2=""),"",SUMIFS(INDEX(Tbl_Marks,MATCH($B37,Tbl_Student_Names,0),),Entry!$A$4:$EP$4,CS$2,Entry!$A$5:$EP$5,CS$1) / SUMIFS(Entry!$C$6:$EP$6,Entry!$C$4:$EP$4,CS$2,Entry!$C$5:$EP$5,CS$1))</f>
        <v/>
      </c>
      <c r="CT37" s="222" t="str">
        <f aca="false">IF(OR($B37="",CT$2=""),"",SUMIFS(INDEX(Tbl_Marks,MATCH($B37,Tbl_Student_Names,0),),Entry!$A$4:$EP$4,CT$2,Entry!$A$5:$EP$5,CT$1) / SUMIFS(Entry!$C$6:$EP$6,Entry!$C$4:$EP$4,CT$2,Entry!$C$5:$EP$5,CT$1))</f>
        <v/>
      </c>
      <c r="CU37" s="222" t="str">
        <f aca="false">IF(OR($B37="",CU$2=""),"",SUMIFS(INDEX(Tbl_Marks,MATCH($B37,Tbl_Student_Names,0),),Entry!$A$4:$EP$4,CU$2,Entry!$A$5:$EP$5,CU$1) / SUMIFS(Entry!$C$6:$EP$6,Entry!$C$4:$EP$4,CU$2,Entry!$C$5:$EP$5,CU$1))</f>
        <v/>
      </c>
      <c r="CV37" s="222" t="str">
        <f aca="false">IF(OR($B37="",CV$2=""),"",SUMIFS(INDEX(Tbl_Marks,MATCH($B37,Tbl_Student_Names,0),),Entry!$A$4:$EP$4,CV$2,Entry!$A$5:$EP$5,CV$1) / SUMIFS(Entry!$C$6:$EP$6,Entry!$C$4:$EP$4,CV$2,Entry!$C$5:$EP$5,CV$1))</f>
        <v/>
      </c>
      <c r="CW37" s="222" t="str">
        <f aca="false">IF(OR($B37="",CW$2=""),"",SUMIFS(INDEX(Tbl_Marks,MATCH($B37,Tbl_Student_Names,0),),Entry!$A$4:$EP$4,CW$2,Entry!$A$5:$EP$5,CW$1) / SUMIFS(Entry!$C$6:$EP$6,Entry!$C$4:$EP$4,CW$2,Entry!$C$5:$EP$5,CW$1))</f>
        <v/>
      </c>
      <c r="CX37" s="222" t="str">
        <f aca="false">IF(OR($B37="",CX$2=""),"",SUMIFS(INDEX(Tbl_Marks,MATCH($B37,Tbl_Student_Names,0),),Entry!$A$4:$EP$4,CX$2,Entry!$A$5:$EP$5,CX$1) / SUMIFS(Entry!$C$6:$EP$6,Entry!$C$4:$EP$4,CX$2,Entry!$C$5:$EP$5,CX$1))</f>
        <v/>
      </c>
      <c r="CY37" s="222" t="str">
        <f aca="false">IF(OR($B37="",CY$2=""),"",SUMIFS(INDEX(Tbl_Marks,MATCH($B37,Tbl_Student_Names,0),),Entry!$A$4:$EP$4,CY$2,Entry!$A$5:$EP$5,CY$1) / SUMIFS(Entry!$C$6:$EP$6,Entry!$C$4:$EP$4,CY$2,Entry!$C$5:$EP$5,CY$1))</f>
        <v/>
      </c>
      <c r="CZ37" s="222" t="str">
        <f aca="false">IF(OR($B37="",CZ$2=""),"",SUMIFS(INDEX(Tbl_Marks,MATCH($B37,Tbl_Student_Names,0),),Entry!$A$4:$EP$4,CZ$2,Entry!$A$5:$EP$5,CZ$1) / SUMIFS(Entry!$C$6:$EP$6,Entry!$C$4:$EP$4,CZ$2,Entry!$C$5:$EP$5,CZ$1))</f>
        <v/>
      </c>
      <c r="DA37" s="222" t="str">
        <f aca="false">IF(OR($B37="",DA$2=""),"",SUMIFS(INDEX(Tbl_Marks,MATCH($B37,Tbl_Student_Names,0),),Entry!$A$4:$EP$4,DA$2,Entry!$A$5:$EP$5,DA$1) / SUMIFS(Entry!$C$6:$EP$6,Entry!$C$4:$EP$4,DA$2,Entry!$C$5:$EP$5,DA$1))</f>
        <v/>
      </c>
      <c r="DB37" s="222" t="str">
        <f aca="false">IF(OR($B37="",DB$2=""),"",SUMIFS(INDEX(Tbl_Marks,MATCH($B37,Tbl_Student_Names,0),),Entry!$A$4:$EP$4,DB$2,Entry!$A$5:$EP$5,DB$1) / SUMIFS(Entry!$C$6:$EP$6,Entry!$C$4:$EP$4,DB$2,Entry!$C$5:$EP$5,DB$1))</f>
        <v/>
      </c>
      <c r="DC37" s="222" t="str">
        <f aca="false">IF(OR($B37="",DC$2=""),"",SUMIFS(INDEX(Tbl_Marks,MATCH($B37,Tbl_Student_Names,0),),Entry!$A$4:$EP$4,DC$2,Entry!$A$5:$EP$5,DC$1) / SUMIFS(Entry!$C$6:$EP$6,Entry!$C$4:$EP$4,DC$2,Entry!$C$5:$EP$5,DC$1))</f>
        <v/>
      </c>
      <c r="DD37" s="222" t="str">
        <f aca="false">IF(OR($B37="",DD$2=""),"",SUMIFS(INDEX(Tbl_Marks,MATCH($B37,Tbl_Student_Names,0),),Entry!$A$4:$EP$4,DD$2,Entry!$A$5:$EP$5,DD$1) / SUMIFS(Entry!$C$6:$EP$6,Entry!$C$4:$EP$4,DD$2,Entry!$C$5:$EP$5,DD$1))</f>
        <v/>
      </c>
      <c r="DE37" s="222" t="str">
        <f aca="false">IF(OR($B37="",DE$2=""),"",SUMIFS(INDEX(Tbl_Marks,MATCH($B37,Tbl_Student_Names,0),),Entry!$A$4:$EP$4,DE$2,Entry!$A$5:$EP$5,DE$1) / SUMIFS(Entry!$C$6:$EP$6,Entry!$C$4:$EP$4,DE$2,Entry!$C$5:$EP$5,DE$1))</f>
        <v/>
      </c>
      <c r="DF37" s="222" t="str">
        <f aca="false">IF(OR($B37="",DF$2=""),"",SUMIFS(INDEX(Tbl_Marks,MATCH($B37,Tbl_Student_Names,0),),Entry!$A$4:$EP$4,DF$2,Entry!$A$5:$EP$5,DF$1) / SUMIFS(Entry!$C$6:$EP$6,Entry!$C$4:$EP$4,DF$2,Entry!$C$5:$EP$5,DF$1))</f>
        <v/>
      </c>
      <c r="DG37" s="222" t="str">
        <f aca="false">IF(OR($B37="",DG$2=""),"",SUMIFS(INDEX(Tbl_Marks,MATCH($B37,Tbl_Student_Names,0),),Entry!$A$4:$EP$4,DG$2,Entry!$A$5:$EP$5,DG$1) / SUMIFS(Entry!$C$6:$EP$6,Entry!$C$4:$EP$4,DG$2,Entry!$C$5:$EP$5,DG$1))</f>
        <v/>
      </c>
      <c r="DH37" s="222" t="str">
        <f aca="false">IF(OR($B37="",DH$2=""),"",SUMIFS(INDEX(Tbl_Marks,MATCH($B37,Tbl_Student_Names,0),),Entry!$A$4:$EP$4,DH$2,Entry!$A$5:$EP$5,DH$1) / SUMIFS(Entry!$C$6:$EP$6,Entry!$C$4:$EP$4,DH$2,Entry!$C$5:$EP$5,DH$1))</f>
        <v/>
      </c>
      <c r="DI37" s="222" t="str">
        <f aca="false">IF(OR($B37="",DI$2=""),"",SUMIFS(INDEX(Tbl_Marks,MATCH($B37,Tbl_Student_Names,0),),Entry!$A$4:$EP$4,DI$2,Entry!$A$5:$EP$5,DI$1) / SUMIFS(Entry!$C$6:$EP$6,Entry!$C$4:$EP$4,DI$2,Entry!$C$5:$EP$5,DI$1))</f>
        <v/>
      </c>
      <c r="DJ37" s="222" t="str">
        <f aca="false">IF(OR($B37="",DJ$2=""),"",SUMIFS(INDEX(Tbl_Marks,MATCH($B37,Tbl_Student_Names,0),),Entry!$A$4:$EP$4,DJ$2,Entry!$A$5:$EP$5,DJ$1) / SUMIFS(Entry!$C$6:$EP$6,Entry!$C$4:$EP$4,DJ$2,Entry!$C$5:$EP$5,DJ$1))</f>
        <v/>
      </c>
      <c r="DK37" s="222" t="str">
        <f aca="false">IF(OR($B37="",DK$2=""),"",SUMIFS(INDEX(Tbl_Marks,MATCH($B37,Tbl_Student_Names,0),),Entry!$A$4:$EP$4,DK$2,Entry!$A$5:$EP$5,DK$1) / SUMIFS(Entry!$C$6:$EP$6,Entry!$C$4:$EP$4,DK$2,Entry!$C$5:$EP$5,DK$1))</f>
        <v/>
      </c>
      <c r="DL37" s="222" t="str">
        <f aca="false">IF(OR($B37="",DL$2=""),"",SUMIFS(INDEX(Tbl_Marks,MATCH($B37,Tbl_Student_Names,0),),Entry!$A$4:$EP$4,DL$2,Entry!$A$5:$EP$5,DL$1) / SUMIFS(Entry!$C$6:$EP$6,Entry!$C$4:$EP$4,DL$2,Entry!$C$5:$EP$5,DL$1))</f>
        <v/>
      </c>
      <c r="DM37" s="222" t="str">
        <f aca="false">IF(OR($B37="",DM$2=""),"",SUMIFS(INDEX(Tbl_Marks,MATCH($B37,Tbl_Student_Names,0),),Entry!$A$4:$EP$4,DM$2,Entry!$A$5:$EP$5,DM$1) / SUMIFS(Entry!$C$6:$EP$6,Entry!$C$4:$EP$4,DM$2,Entry!$C$5:$EP$5,DM$1))</f>
        <v/>
      </c>
      <c r="DN37" s="222" t="str">
        <f aca="false">IF(OR($B37="",DN$2=""),"",SUMIFS(INDEX(Tbl_Marks,MATCH($B37,Tbl_Student_Names,0),),Entry!$A$4:$EP$4,DN$2,Entry!$A$5:$EP$5,DN$1) / SUMIFS(Entry!$C$6:$EP$6,Entry!$C$4:$EP$4,DN$2,Entry!$C$5:$EP$5,DN$1))</f>
        <v/>
      </c>
      <c r="DO37" s="222" t="str">
        <f aca="false">IF(OR($B37="",DO$2=""),"",SUMIFS(INDEX(Tbl_Marks,MATCH($B37,Tbl_Student_Names,0),),Entry!$A$4:$EP$4,DO$2,Entry!$A$5:$EP$5,DO$1) / SUMIFS(Entry!$C$6:$EP$6,Entry!$C$4:$EP$4,DO$2,Entry!$C$5:$EP$5,DO$1))</f>
        <v/>
      </c>
      <c r="DP37" s="222" t="str">
        <f aca="false">IF(OR($B37="",DP$2=""),"",SUMIFS(INDEX(Tbl_Marks,MATCH($B37,Tbl_Student_Names,0),),Entry!$A$4:$EP$4,DP$2,Entry!$A$5:$EP$5,DP$1) / SUMIFS(Entry!$C$6:$EP$6,Entry!$C$4:$EP$4,DP$2,Entry!$C$5:$EP$5,DP$1))</f>
        <v/>
      </c>
      <c r="DQ37" s="222" t="str">
        <f aca="false">IF(OR($B37="",DQ$2=""),"",SUMIFS(INDEX(Tbl_Marks,MATCH($B37,Tbl_Student_Names,0),),Entry!$A$4:$EP$4,DQ$2,Entry!$A$5:$EP$5,DQ$1) / SUMIFS(Entry!$C$6:$EP$6,Entry!$C$4:$EP$4,DQ$2,Entry!$C$5:$EP$5,DQ$1))</f>
        <v/>
      </c>
      <c r="DR37" s="222" t="str">
        <f aca="false">IF(OR($B37="",DR$2=""),"",SUMIFS(INDEX(Tbl_Marks,MATCH($B37,Tbl_Student_Names,0),),Entry!$A$4:$EP$4,DR$2,Entry!$A$5:$EP$5,DR$1) / SUMIFS(Entry!$C$6:$EP$6,Entry!$C$4:$EP$4,DR$2,Entry!$C$5:$EP$5,DR$1))</f>
        <v/>
      </c>
      <c r="DS37" s="222" t="str">
        <f aca="false">IF(OR($B37="",DS$2=""),"",SUMIFS(INDEX(Tbl_Marks,MATCH($B37,Tbl_Student_Names,0),),Entry!$A$4:$EP$4,DS$2,Entry!$A$5:$EP$5,DS$1) / SUMIFS(Entry!$C$6:$EP$6,Entry!$C$4:$EP$4,DS$2,Entry!$C$5:$EP$5,DS$1))</f>
        <v/>
      </c>
      <c r="DT37" s="222" t="str">
        <f aca="false">IF(OR($B37="",DT$2=""),"",SUMIFS(INDEX(Tbl_Marks,MATCH($B37,Tbl_Student_Names,0),),Entry!$A$4:$EP$4,DT$2,Entry!$A$5:$EP$5,DT$1) / SUMIFS(Entry!$C$6:$EP$6,Entry!$C$4:$EP$4,DT$2,Entry!$C$5:$EP$5,DT$1))</f>
        <v/>
      </c>
      <c r="DU37" s="222" t="str">
        <f aca="false">IF(OR($B37="",DU$2=""),"",SUMIFS(INDEX(Tbl_Marks,MATCH($B37,Tbl_Student_Names,0),),Entry!$A$4:$EP$4,DU$2,Entry!$A$5:$EP$5,DU$1) / SUMIFS(Entry!$C$6:$EP$6,Entry!$C$4:$EP$4,DU$2,Entry!$C$5:$EP$5,DU$1))</f>
        <v/>
      </c>
      <c r="DV37" s="222" t="str">
        <f aca="false">IF(OR($B37="",DV$2=""),"",SUMIFS(INDEX(Tbl_Marks,MATCH($B37,Tbl_Student_Names,0),),Entry!$A$4:$EP$4,DV$2,Entry!$A$5:$EP$5,DV$1) / SUMIFS(Entry!$C$6:$EP$6,Entry!$C$4:$EP$4,DV$2,Entry!$C$5:$EP$5,DV$1))</f>
        <v/>
      </c>
      <c r="DW37" s="222" t="str">
        <f aca="false">IF(OR($B37="",DW$2=""),"",SUMIFS(INDEX(Tbl_Marks,MATCH($B37,Tbl_Student_Names,0),),Entry!$A$4:$EP$4,DW$2,Entry!$A$5:$EP$5,DW$1) / SUMIFS(Entry!$C$6:$EP$6,Entry!$C$4:$EP$4,DW$2,Entry!$C$5:$EP$5,DW$1))</f>
        <v/>
      </c>
      <c r="DX37" s="222" t="str">
        <f aca="false">IF(OR($B37="",DX$2=""),"",SUMIFS(INDEX(Tbl_Marks,MATCH($B37,Tbl_Student_Names,0),),Entry!$A$4:$EP$4,DX$2,Entry!$A$5:$EP$5,DX$1) / SUMIFS(Entry!$C$6:$EP$6,Entry!$C$4:$EP$4,DX$2,Entry!$C$5:$EP$5,DX$1))</f>
        <v/>
      </c>
      <c r="DY37" s="222" t="str">
        <f aca="false">IF(OR($B37="",DY$2=""),"",SUMIFS(INDEX(Tbl_Marks,MATCH($B37,Tbl_Student_Names,0),),Entry!$A$4:$EP$4,DY$2,Entry!$A$5:$EP$5,DY$1) / SUMIFS(Entry!$C$6:$EP$6,Entry!$C$4:$EP$4,DY$2,Entry!$C$5:$EP$5,DY$1))</f>
        <v/>
      </c>
      <c r="DZ37" s="222" t="str">
        <f aca="false">IF(OR($B37="",DZ$2=""),"",SUMIFS(INDEX(Tbl_Marks,MATCH($B37,Tbl_Student_Names,0),),Entry!$A$4:$EP$4,DZ$2,Entry!$A$5:$EP$5,DZ$1) / SUMIFS(Entry!$C$6:$EP$6,Entry!$C$4:$EP$4,DZ$2,Entry!$C$5:$EP$5,DZ$1))</f>
        <v/>
      </c>
      <c r="EA37" s="222" t="str">
        <f aca="false">IF(OR($B37="",EA$2=""),"",SUMIFS(INDEX(Tbl_Marks,MATCH($B37,Tbl_Student_Names,0),),Entry!$A$4:$EP$4,EA$2,Entry!$A$5:$EP$5,EA$1) / SUMIFS(Entry!$C$6:$EP$6,Entry!$C$4:$EP$4,EA$2,Entry!$C$5:$EP$5,EA$1))</f>
        <v/>
      </c>
      <c r="EB37" s="222" t="str">
        <f aca="false">IF(OR($B37="",EB$2=""),"",SUMIFS(INDEX(Tbl_Marks,MATCH($B37,Tbl_Student_Names,0),),Entry!$A$4:$EP$4,EB$2,Entry!$A$5:$EP$5,EB$1) / SUMIFS(Entry!$C$6:$EP$6,Entry!$C$4:$EP$4,EB$2,Entry!$C$5:$EP$5,EB$1))</f>
        <v/>
      </c>
      <c r="EC37" s="222" t="str">
        <f aca="false">IF(OR($B37="",EC$2=""),"",SUMIFS(INDEX(Tbl_Marks,MATCH($B37,Tbl_Student_Names,0),),Entry!$A$4:$EP$4,EC$2,Entry!$A$5:$EP$5,EC$1) / SUMIFS(Entry!$C$6:$EP$6,Entry!$C$4:$EP$4,EC$2,Entry!$C$5:$EP$5,EC$1))</f>
        <v/>
      </c>
      <c r="ED37" s="222" t="str">
        <f aca="false">IF(OR($B37="",ED$2=""),"",SUMIFS(INDEX(Tbl_Marks,MATCH($B37,Tbl_Student_Names,0),),Entry!$A$4:$EP$4,ED$2,Entry!$A$5:$EP$5,ED$1) / SUMIFS(Entry!$C$6:$EP$6,Entry!$C$4:$EP$4,ED$2,Entry!$C$5:$EP$5,ED$1))</f>
        <v/>
      </c>
      <c r="EE37" s="222" t="str">
        <f aca="false">IF(OR($B37="",EE$2=""),"",SUMIFS(INDEX(Tbl_Marks,MATCH($B37,Tbl_Student_Names,0),),Entry!$A$4:$EP$4,EE$2,Entry!$A$5:$EP$5,EE$1) / SUMIFS(Entry!$C$6:$EP$6,Entry!$C$4:$EP$4,EE$2,Entry!$C$5:$EP$5,EE$1))</f>
        <v/>
      </c>
      <c r="EF37" s="222" t="str">
        <f aca="false">IF(OR($B37="",EF$2=""),"",SUMIFS(INDEX(Tbl_Marks,MATCH($B37,Tbl_Student_Names,0),),Entry!$A$4:$EP$4,EF$2,Entry!$A$5:$EP$5,EF$1) / SUMIFS(Entry!$C$6:$EP$6,Entry!$C$4:$EP$4,EF$2,Entry!$C$5:$EP$5,EF$1))</f>
        <v/>
      </c>
      <c r="EG37" s="222" t="str">
        <f aca="false">IF(OR($B37="",EG$2=""),"",SUMIFS(INDEX(Tbl_Marks,MATCH($B37,Tbl_Student_Names,0),),Entry!$A$4:$EP$4,EG$2,Entry!$A$5:$EP$5,EG$1) / SUMIFS(Entry!$C$6:$EP$6,Entry!$C$4:$EP$4,EG$2,Entry!$C$5:$EP$5,EG$1))</f>
        <v/>
      </c>
      <c r="EH37" s="222" t="str">
        <f aca="false">IF(OR($B37="",EH$2=""),"",SUMIFS(INDEX(Tbl_Marks,MATCH($B37,Tbl_Student_Names,0),),Entry!$A$4:$EP$4,EH$2,Entry!$A$5:$EP$5,EH$1) / SUMIFS(Entry!$C$6:$EP$6,Entry!$C$4:$EP$4,EH$2,Entry!$C$5:$EP$5,EH$1))</f>
        <v/>
      </c>
      <c r="EI37" s="222" t="str">
        <f aca="false">IF(OR($B37="",EI$2=""),"",SUMIFS(INDEX(Tbl_Marks,MATCH($B37,Tbl_Student_Names,0),),Entry!$A$4:$EP$4,EI$2,Entry!$A$5:$EP$5,EI$1) / SUMIFS(Entry!$C$6:$EP$6,Entry!$C$4:$EP$4,EI$2,Entry!$C$5:$EP$5,EI$1))</f>
        <v/>
      </c>
      <c r="EJ37" s="222" t="str">
        <f aca="false">IF(OR($B37="",EJ$2=""),"",SUMIFS(INDEX(Tbl_Marks,MATCH($B37,Tbl_Student_Names,0),),Entry!$A$4:$EP$4,EJ$2,Entry!$A$5:$EP$5,EJ$1) / SUMIFS(Entry!$C$6:$EP$6,Entry!$C$4:$EP$4,EJ$2,Entry!$C$5:$EP$5,EJ$1))</f>
        <v/>
      </c>
      <c r="EK37" s="222" t="str">
        <f aca="false">IF(OR($B37="",EK$2=""),"",SUMIFS(INDEX(Tbl_Marks,MATCH($B37,Tbl_Student_Names,0),),Entry!$A$4:$EP$4,EK$2,Entry!$A$5:$EP$5,EK$1) / SUMIFS(Entry!$C$6:$EP$6,Entry!$C$4:$EP$4,EK$2,Entry!$C$5:$EP$5,EK$1))</f>
        <v/>
      </c>
      <c r="EL37" s="222" t="str">
        <f aca="false">IF(OR($B37="",EL$2=""),"",SUMIFS(INDEX(Tbl_Marks,MATCH($B37,Tbl_Student_Names,0),),Entry!$A$4:$EP$4,EL$2,Entry!$A$5:$EP$5,EL$1) / SUMIFS(Entry!$C$6:$EP$6,Entry!$C$4:$EP$4,EL$2,Entry!$C$5:$EP$5,EL$1))</f>
        <v/>
      </c>
      <c r="EM37" s="222" t="str">
        <f aca="false">IF(OR($B37="",EM$2=""),"",SUMIFS(INDEX(Tbl_Marks,MATCH($B37,Tbl_Student_Names,0),),Entry!$A$4:$EP$4,EM$2,Entry!$A$5:$EP$5,EM$1) / SUMIFS(Entry!$C$6:$EP$6,Entry!$C$4:$EP$4,EM$2,Entry!$C$5:$EP$5,EM$1))</f>
        <v/>
      </c>
      <c r="EN37" s="222" t="str">
        <f aca="false">IF(OR($B37="",EN$2=""),"",SUMIFS(INDEX(Tbl_Marks,MATCH($B37,Tbl_Student_Names,0),),Entry!$A$4:$EP$4,EN$2,Entry!$A$5:$EP$5,EN$1) / SUMIFS(Entry!$C$6:$EP$6,Entry!$C$4:$EP$4,EN$2,Entry!$C$5:$EP$5,EN$1))</f>
        <v/>
      </c>
      <c r="EO37" s="222" t="str">
        <f aca="false">IF(OR($B37="",EO$2=""),"",SUMIFS(INDEX(Tbl_Marks,MATCH($B37,Tbl_Student_Names,0),),Entry!$A$4:$EP$4,EO$2,Entry!$A$5:$EP$5,EO$1) / SUMIFS(Entry!$C$6:$EP$6,Entry!$C$4:$EP$4,EO$2,Entry!$C$5:$EP$5,EO$1))</f>
        <v/>
      </c>
      <c r="EP37" s="222" t="str">
        <f aca="false">IF(OR($B37="",EP$2=""),"",SUMIFS(INDEX(Tbl_Marks,MATCH($B37,Tbl_Student_Names,0),),Entry!$A$4:$EP$4,EP$2,Entry!$A$5:$EP$5,EP$1) / SUMIFS(Entry!$C$6:$EP$6,Entry!$C$4:$EP$4,EP$2,Entry!$C$5:$EP$5,EP$1))</f>
        <v/>
      </c>
      <c r="EQ37" s="222" t="str">
        <f aca="false">IF(OR($B37="",EQ$2=""),"",SUMIFS(INDEX(Tbl_Marks,MATCH($B37,Tbl_Student_Names,0),),Entry!$A$4:$EP$4,EQ$2,Entry!$A$5:$EP$5,EQ$1) / SUMIFS(Entry!$C$6:$EP$6,Entry!$C$4:$EP$4,EQ$2,Entry!$C$5:$EP$5,EQ$1))</f>
        <v/>
      </c>
      <c r="ER37" s="222" t="str">
        <f aca="false">IF(OR($B37="",ER$2=""),"",SUMIFS(INDEX(Tbl_Marks,MATCH($B37,Tbl_Student_Names,0),),Entry!$A$4:$EP$4,ER$2,Entry!$A$5:$EP$5,ER$1) / SUMIFS(Entry!$C$6:$EP$6,Entry!$C$4:$EP$4,ER$2,Entry!$C$5:$EP$5,ER$1))</f>
        <v/>
      </c>
      <c r="ES37" s="222" t="str">
        <f aca="false">IF(OR($B37="",ES$2=""),"",SUMIFS(INDEX(Tbl_Marks,MATCH($B37,Tbl_Student_Names,0),),Entry!$A$4:$EP$4,ES$2,Entry!$A$5:$EP$5,ES$1) / SUMIFS(Entry!$C$6:$EP$6,Entry!$C$4:$EP$4,ES$2,Entry!$C$5:$EP$5,ES$1))</f>
        <v/>
      </c>
      <c r="ET37" s="222" t="str">
        <f aca="false">IF(OR($B37="",ET$2=""),"",SUMIFS(INDEX(Tbl_Marks,MATCH($B37,Tbl_Student_Names,0),),Entry!$A$4:$EP$4,ET$2,Entry!$A$5:$EP$5,ET$1) / SUMIFS(Entry!$C$6:$EP$6,Entry!$C$4:$EP$4,ET$2,Entry!$C$5:$EP$5,ET$1))</f>
        <v/>
      </c>
      <c r="EU37" s="222" t="str">
        <f aca="false">IF(OR($B37="",EU$2=""),"",SUMIFS(INDEX(Tbl_Marks,MATCH($B37,Tbl_Student_Names,0),),Entry!$A$4:$EP$4,EU$2,Entry!$A$5:$EP$5,EU$1) / SUMIFS(Entry!$C$6:$EP$6,Entry!$C$4:$EP$4,EU$2,Entry!$C$5:$EP$5,EU$1))</f>
        <v/>
      </c>
      <c r="EV37" s="222" t="str">
        <f aca="false">IF(OR($B37="",EV$2=""),"",SUMIFS(INDEX(Tbl_Marks,MATCH($B37,Tbl_Student_Names,0),),Entry!$A$4:$EP$4,EV$2,Entry!$A$5:$EP$5,EV$1) / SUMIFS(Entry!$C$6:$EP$6,Entry!$C$4:$EP$4,EV$2,Entry!$C$5:$EP$5,EV$1))</f>
        <v/>
      </c>
      <c r="EW37" s="222" t="str">
        <f aca="false">IF(OR($B37="",EW$2=""),"",SUMIFS(INDEX(Tbl_Marks,MATCH($B37,Tbl_Student_Names,0),),Entry!$A$4:$EP$4,EW$2,Entry!$A$5:$EP$5,EW$1) / SUMIFS(Entry!$C$6:$EP$6,Entry!$C$4:$EP$4,EW$2,Entry!$C$5:$EP$5,EW$1))</f>
        <v/>
      </c>
      <c r="EX37" s="222" t="str">
        <f aca="false">IF(OR($B37="",EX$2=""),"",SUMIFS(INDEX(Tbl_Marks,MATCH($B37,Tbl_Student_Names,0),),Entry!$A$4:$EP$4,EX$2,Entry!$A$5:$EP$5,EX$1) / SUMIFS(Entry!$C$6:$EP$6,Entry!$C$4:$EP$4,EX$2,Entry!$C$5:$EP$5,EX$1))</f>
        <v/>
      </c>
      <c r="EY37" s="222" t="str">
        <f aca="false">IF(OR($B37="",EY$2=""),"",SUMIFS(INDEX(Tbl_Marks,MATCH($B37,Tbl_Student_Names,0),),Entry!$A$4:$EP$4,EY$2,Entry!$A$5:$EP$5,EY$1) / SUMIFS(Entry!$C$6:$EP$6,Entry!$C$4:$EP$4,EY$2,Entry!$C$5:$EP$5,EY$1))</f>
        <v/>
      </c>
      <c r="EZ37" s="222" t="str">
        <f aca="false">IF(OR($B37="",EZ$2=""),"",SUMIFS(INDEX(Tbl_Marks,MATCH($B37,Tbl_Student_Names,0),),Entry!$A$4:$EP$4,EZ$2,Entry!$A$5:$EP$5,EZ$1) / SUMIFS(Entry!$C$6:$EP$6,Entry!$C$4:$EP$4,EZ$2,Entry!$C$5:$EP$5,EZ$1))</f>
        <v/>
      </c>
      <c r="FA37" s="222" t="str">
        <f aca="false">IF(OR($B37="",FA$2=""),"",SUMIFS(INDEX(Tbl_Marks,MATCH($B37,Tbl_Student_Names,0),),Entry!$A$4:$EP$4,FA$2,Entry!$A$5:$EP$5,FA$1) / SUMIFS(Entry!$C$6:$EP$6,Entry!$C$4:$EP$4,FA$2,Entry!$C$5:$EP$5,FA$1))</f>
        <v/>
      </c>
      <c r="FB37" s="222" t="str">
        <f aca="false">IF(OR($B37="",FB$2=""),"",SUMIFS(INDEX(Tbl_Marks,MATCH($B37,Tbl_Student_Names,0),),Entry!$A$4:$EP$4,FB$2,Entry!$A$5:$EP$5,FB$1) / SUMIFS(Entry!$C$6:$EP$6,Entry!$C$4:$EP$4,FB$2,Entry!$C$5:$EP$5,FB$1))</f>
        <v/>
      </c>
      <c r="FC37" s="222" t="str">
        <f aca="false">IF(OR($B37="",FC$2=""),"",SUMIFS(INDEX(Tbl_Marks,MATCH($B37,Tbl_Student_Names,0),),Entry!$A$4:$EP$4,FC$2,Entry!$A$5:$EP$5,FC$1) / SUMIFS(Entry!$C$6:$EP$6,Entry!$C$4:$EP$4,FC$2,Entry!$C$5:$EP$5,FC$1))</f>
        <v/>
      </c>
      <c r="FD37" s="222" t="str">
        <f aca="false">IF(OR($B37="",FD$2=""),"",SUMIFS(INDEX(Tbl_Marks,MATCH($B37,Tbl_Student_Names,0),),Entry!$A$4:$EP$4,FD$2,Entry!$A$5:$EP$5,FD$1) / SUMIFS(Entry!$C$6:$EP$6,Entry!$C$4:$EP$4,FD$2,Entry!$C$5:$EP$5,FD$1))</f>
        <v/>
      </c>
      <c r="FE37" s="222" t="str">
        <f aca="false">IF(OR($B37="",FE$2=""),"",SUMIFS(INDEX(Tbl_Marks,MATCH($B37,Tbl_Student_Names,0),),Entry!$A$4:$EP$4,FE$2,Entry!$A$5:$EP$5,FE$1) / SUMIFS(Entry!$C$6:$EP$6,Entry!$C$4:$EP$4,FE$2,Entry!$C$5:$EP$5,FE$1))</f>
        <v/>
      </c>
      <c r="FF37" s="222" t="str">
        <f aca="false">IF(OR($B37="",FF$2=""),"",SUMIFS(INDEX(Tbl_Marks,MATCH($B37,Tbl_Student_Names,0),),Entry!$A$4:$EP$4,FF$2,Entry!$A$5:$EP$5,FF$1) / SUMIFS(Entry!$C$6:$EP$6,Entry!$C$4:$EP$4,FF$2,Entry!$C$5:$EP$5,FF$1))</f>
        <v/>
      </c>
      <c r="FG37" s="222" t="str">
        <f aca="false">IF(OR($B37="",FG$2=""),"",SUMIFS(INDEX(Tbl_Marks,MATCH($B37,Tbl_Student_Names,0),),Entry!$A$4:$EP$4,FG$2,Entry!$A$5:$EP$5,FG$1) / SUMIFS(Entry!$C$6:$EP$6,Entry!$C$4:$EP$4,FG$2,Entry!$C$5:$EP$5,FG$1))</f>
        <v/>
      </c>
      <c r="FH37" s="222" t="str">
        <f aca="false">IF(OR($B37="",FH$2=""),"",SUMIFS(INDEX(Tbl_Marks,MATCH($B37,Tbl_Student_Names,0),),Entry!$A$4:$EP$4,FH$2,Entry!$A$5:$EP$5,FH$1) / SUMIFS(Entry!$C$6:$EP$6,Entry!$C$4:$EP$4,FH$2,Entry!$C$5:$EP$5,FH$1))</f>
        <v/>
      </c>
      <c r="FI37" s="222" t="str">
        <f aca="false">IF(OR($B37="",FI$2=""),"",SUMIFS(INDEX(Tbl_Marks,MATCH($B37,Tbl_Student_Names,0),),Entry!$A$4:$EP$4,FI$2,Entry!$A$5:$EP$5,FI$1) / SUMIFS(Entry!$C$6:$EP$6,Entry!$C$4:$EP$4,FI$2,Entry!$C$5:$EP$5,FI$1))</f>
        <v/>
      </c>
      <c r="FJ37" s="222" t="str">
        <f aca="false">IF(OR($B37="",FJ$2=""),"",SUMIFS(INDEX(Tbl_Marks,MATCH($B37,Tbl_Student_Names,0),),Entry!$A$4:$EP$4,FJ$2,Entry!$A$5:$EP$5,FJ$1) / SUMIFS(Entry!$C$6:$EP$6,Entry!$C$4:$EP$4,FJ$2,Entry!$C$5:$EP$5,FJ$1))</f>
        <v/>
      </c>
      <c r="FK37" s="222" t="str">
        <f aca="false">IF(OR($B37="",FK$2=""),"",SUMIFS(INDEX(Tbl_Marks,MATCH($B37,Tbl_Student_Names,0),),Entry!$A$4:$EP$4,FK$2,Entry!$A$5:$EP$5,FK$1) / SUMIFS(Entry!$C$6:$EP$6,Entry!$C$4:$EP$4,FK$2,Entry!$C$5:$EP$5,FK$1))</f>
        <v/>
      </c>
      <c r="FL37" s="222" t="str">
        <f aca="false">IF(OR($B37="",FL$2=""),"",SUMIFS(INDEX(Tbl_Marks,MATCH($B37,Tbl_Student_Names,0),),Entry!$A$4:$EP$4,FL$2,Entry!$A$5:$EP$5,FL$1) / SUMIFS(Entry!$C$6:$EP$6,Entry!$C$4:$EP$4,FL$2,Entry!$C$5:$EP$5,FL$1))</f>
        <v/>
      </c>
      <c r="FM37" s="222" t="str">
        <f aca="false">IF(OR($B37="",FM$2=""),"",SUMIFS(INDEX(Tbl_Marks,MATCH($B37,Tbl_Student_Names,0),),Entry!$A$4:$EP$4,FM$2,Entry!$A$5:$EP$5,FM$1) / SUMIFS(Entry!$C$6:$EP$6,Entry!$C$4:$EP$4,FM$2,Entry!$C$5:$EP$5,FM$1))</f>
        <v/>
      </c>
      <c r="FN37" s="222" t="str">
        <f aca="false">IF(OR($B37="",FN$2=""),"",SUMIFS(INDEX(Tbl_Marks,MATCH($B37,Tbl_Student_Names,0),),Entry!$A$4:$EP$4,FN$2,Entry!$A$5:$EP$5,FN$1) / SUMIFS(Entry!$C$6:$EP$6,Entry!$C$4:$EP$4,FN$2,Entry!$C$5:$EP$5,FN$1))</f>
        <v/>
      </c>
      <c r="FO37" s="222" t="str">
        <f aca="false">IF(OR($B37="",FO$2=""),"",SUMIFS(INDEX(Tbl_Marks,MATCH($B37,Tbl_Student_Names,0),),Entry!$A$4:$EP$4,FO$2,Entry!$A$5:$EP$5,FO$1) / SUMIFS(Entry!$C$6:$EP$6,Entry!$C$4:$EP$4,FO$2,Entry!$C$5:$EP$5,FO$1))</f>
        <v/>
      </c>
      <c r="FP37" s="222" t="str">
        <f aca="false">IF(OR($B37="",FP$2=""),"",SUMIFS(INDEX(Tbl_Marks,MATCH($B37,Tbl_Student_Names,0),),Entry!$A$4:$EP$4,FP$2,Entry!$A$5:$EP$5,FP$1) / SUMIFS(Entry!$C$6:$EP$6,Entry!$C$4:$EP$4,FP$2,Entry!$C$5:$EP$5,FP$1))</f>
        <v/>
      </c>
      <c r="FQ37" s="222" t="str">
        <f aca="false">IF(OR($B37="",FQ$2=""),"",SUMIFS(INDEX(Tbl_Marks,MATCH($B37,Tbl_Student_Names,0),),Entry!$A$4:$EP$4,FQ$2,Entry!$A$5:$EP$5,FQ$1) / SUMIFS(Entry!$C$6:$EP$6,Entry!$C$4:$EP$4,FQ$2,Entry!$C$5:$EP$5,FQ$1))</f>
        <v/>
      </c>
      <c r="FR37" s="222" t="str">
        <f aca="false">IF(OR($B37="",FR$2=""),"",SUMIFS(INDEX(Tbl_Marks,MATCH($B37,Tbl_Student_Names,0),),Entry!$A$4:$EP$4,FR$2,Entry!$A$5:$EP$5,FR$1) / SUMIFS(Entry!$C$6:$EP$6,Entry!$C$4:$EP$4,FR$2,Entry!$C$5:$EP$5,FR$1))</f>
        <v/>
      </c>
      <c r="FS37" s="222" t="str">
        <f aca="false">IF(OR($B37="",FS$2=""),"",SUMIFS(INDEX(Tbl_Marks,MATCH($B37,Tbl_Student_Names,0),),Entry!$A$4:$EP$4,FS$2,Entry!$A$5:$EP$5,FS$1) / SUMIFS(Entry!$C$6:$EP$6,Entry!$C$4:$EP$4,FS$2,Entry!$C$5:$EP$5,FS$1))</f>
        <v/>
      </c>
      <c r="FT37" s="222" t="str">
        <f aca="false">IF(OR($B37="",FT$2=""),"",SUMIFS(INDEX(Tbl_Marks,MATCH($B37,Tbl_Student_Names,0),),Entry!$A$4:$EP$4,FT$2,Entry!$A$5:$EP$5,FT$1) / SUMIFS(Entry!$C$6:$EP$6,Entry!$C$4:$EP$4,FT$2,Entry!$C$5:$EP$5,FT$1))</f>
        <v/>
      </c>
      <c r="FU37" s="222" t="str">
        <f aca="false">IF(OR($B37="",FU$2=""),"",SUMIFS(INDEX(Tbl_Marks,MATCH($B37,Tbl_Student_Names,0),),Entry!$A$4:$EP$4,FU$2,Entry!$A$5:$EP$5,FU$1) / SUMIFS(Entry!$C$6:$EP$6,Entry!$C$4:$EP$4,FU$2,Entry!$C$5:$EP$5,FU$1))</f>
        <v/>
      </c>
      <c r="FV37" s="222" t="str">
        <f aca="false">IF(OR($B37="",FV$2=""),"",SUMIFS(INDEX(Tbl_Marks,MATCH($B37,Tbl_Student_Names,0),),Entry!$A$4:$EP$4,FV$2,Entry!$A$5:$EP$5,FV$1) / SUMIFS(Entry!$C$6:$EP$6,Entry!$C$4:$EP$4,FV$2,Entry!$C$5:$EP$5,FV$1))</f>
        <v/>
      </c>
      <c r="FW37" s="222" t="str">
        <f aca="false">IF(OR($B37="",FW$2=""),"",SUMIFS(INDEX(Tbl_Marks,MATCH($B37,Tbl_Student_Names,0),),Entry!$A$4:$EP$4,FW$2,Entry!$A$5:$EP$5,FW$1) / SUMIFS(Entry!$C$6:$EP$6,Entry!$C$4:$EP$4,FW$2,Entry!$C$5:$EP$5,FW$1))</f>
        <v/>
      </c>
      <c r="FX37" s="222" t="str">
        <f aca="false">IF(OR($B37="",FX$2=""),"",SUMIFS(INDEX(Tbl_Marks,MATCH($B37,Tbl_Student_Names,0),),Entry!$A$4:$EP$4,FX$2,Entry!$A$5:$EP$5,FX$1) / SUMIFS(Entry!$C$6:$EP$6,Entry!$C$4:$EP$4,FX$2,Entry!$C$5:$EP$5,FX$1))</f>
        <v/>
      </c>
      <c r="FY37" s="222" t="str">
        <f aca="false">IF(OR($B37="",FY$2=""),"",SUMIFS(INDEX(Tbl_Marks,MATCH($B37,Tbl_Student_Names,0),),Entry!$A$4:$EP$4,FY$2,Entry!$A$5:$EP$5,FY$1) / SUMIFS(Entry!$C$6:$EP$6,Entry!$C$4:$EP$4,FY$2,Entry!$C$5:$EP$5,FY$1))</f>
        <v/>
      </c>
      <c r="FZ37" s="222" t="str">
        <f aca="false">IF(OR($B37="",FZ$2=""),"",SUMIFS(INDEX(Tbl_Marks,MATCH($B37,Tbl_Student_Names,0),),Entry!$A$4:$EP$4,FZ$2,Entry!$A$5:$EP$5,FZ$1) / SUMIFS(Entry!$C$6:$EP$6,Entry!$C$4:$EP$4,FZ$2,Entry!$C$5:$EP$5,FZ$1))</f>
        <v/>
      </c>
      <c r="GA37" s="222" t="str">
        <f aca="false">IF(OR($B37="",GA$2=""),"",SUMIFS(INDEX(Tbl_Marks,MATCH($B37,Tbl_Student_Names,0),),Entry!$A$4:$EP$4,GA$2,Entry!$A$5:$EP$5,GA$1) / SUMIFS(Entry!$C$6:$EP$6,Entry!$C$4:$EP$4,GA$2,Entry!$C$5:$EP$5,GA$1))</f>
        <v/>
      </c>
      <c r="GB37" s="222" t="str">
        <f aca="false">IF(OR($B37="",GB$2=""),"",SUMIFS(INDEX(Tbl_Marks,MATCH($B37,Tbl_Student_Names,0),),Entry!$A$4:$EP$4,GB$2,Entry!$A$5:$EP$5,GB$1) / SUMIFS(Entry!$C$6:$EP$6,Entry!$C$4:$EP$4,GB$2,Entry!$C$5:$EP$5,GB$1))</f>
        <v/>
      </c>
      <c r="GC37" s="222" t="str">
        <f aca="false">IF(OR($B37="",GC$2=""),"",SUMIFS(INDEX(Tbl_Marks,MATCH($B37,Tbl_Student_Names,0),),Entry!$A$4:$EP$4,GC$2,Entry!$A$5:$EP$5,GC$1) / SUMIFS(Entry!$C$6:$EP$6,Entry!$C$4:$EP$4,GC$2,Entry!$C$5:$EP$5,GC$1))</f>
        <v/>
      </c>
      <c r="GD37" s="222" t="str">
        <f aca="false">IF(OR($B37="",GD$2=""),"",SUMIFS(INDEX(Tbl_Marks,MATCH($B37,Tbl_Student_Names,0),),Entry!$A$4:$EP$4,GD$2,Entry!$A$5:$EP$5,GD$1) / SUMIFS(Entry!$C$6:$EP$6,Entry!$C$4:$EP$4,GD$2,Entry!$C$5:$EP$5,GD$1))</f>
        <v/>
      </c>
      <c r="GE37" s="222" t="str">
        <f aca="false">IF(OR($B37="",GE$2=""),"",SUMIFS(INDEX(Tbl_Marks,MATCH($B37,Tbl_Student_Names,0),),Entry!$A$4:$EP$4,GE$2,Entry!$A$5:$EP$5,GE$1) / SUMIFS(Entry!$C$6:$EP$6,Entry!$C$4:$EP$4,GE$2,Entry!$C$5:$EP$5,GE$1))</f>
        <v/>
      </c>
      <c r="GF37" s="222" t="str">
        <f aca="false">IF(OR($B37="",GF$2=""),"",SUMIFS(INDEX(Tbl_Marks,MATCH($B37,Tbl_Student_Names,0),),Entry!$A$4:$EP$4,GF$2,Entry!$A$5:$EP$5,GF$1) / SUMIFS(Entry!$C$6:$EP$6,Entry!$C$4:$EP$4,GF$2,Entry!$C$5:$EP$5,GF$1))</f>
        <v/>
      </c>
      <c r="GG37" s="222" t="str">
        <f aca="false">IF(OR($B37="",GG$2=""),"",SUMIFS(INDEX(Tbl_Marks,MATCH($B37,Tbl_Student_Names,0),),Entry!$A$4:$EP$4,GG$2,Entry!$A$5:$EP$5,GG$1) / SUMIFS(Entry!$C$6:$EP$6,Entry!$C$4:$EP$4,GG$2,Entry!$C$5:$EP$5,GG$1))</f>
        <v/>
      </c>
      <c r="GH37" s="222" t="str">
        <f aca="false">IF(OR($B37="",GH$2=""),"",SUMIFS(INDEX(Tbl_Marks,MATCH($B37,Tbl_Student_Names,0),),Entry!$A$4:$EP$4,GH$2,Entry!$A$5:$EP$5,GH$1) / SUMIFS(Entry!$C$6:$EP$6,Entry!$C$4:$EP$4,GH$2,Entry!$C$5:$EP$5,GH$1))</f>
        <v/>
      </c>
      <c r="GI37" s="222" t="str">
        <f aca="false">IF(OR($B37="",GI$2=""),"",SUMIFS(INDEX(Tbl_Marks,MATCH($B37,Tbl_Student_Names,0),),Entry!$A$4:$EP$4,GI$2,Entry!$A$5:$EP$5,GI$1) / SUMIFS(Entry!$C$6:$EP$6,Entry!$C$4:$EP$4,GI$2,Entry!$C$5:$EP$5,GI$1))</f>
        <v/>
      </c>
      <c r="GJ37" s="222" t="str">
        <f aca="false">IF(OR($B37="",GJ$2=""),"",SUMIFS(INDEX(Tbl_Marks,MATCH($B37,Tbl_Student_Names,0),),Entry!$A$4:$EP$4,GJ$2,Entry!$A$5:$EP$5,GJ$1) / SUMIFS(Entry!$C$6:$EP$6,Entry!$C$4:$EP$4,GJ$2,Entry!$C$5:$EP$5,GJ$1))</f>
        <v/>
      </c>
      <c r="GK37" s="222" t="str">
        <f aca="false">IF(OR($B37="",GK$2=""),"",SUMIFS(INDEX(Tbl_Marks,MATCH($B37,Tbl_Student_Names,0),),Entry!$A$4:$EP$4,GK$2,Entry!$A$5:$EP$5,GK$1) / SUMIFS(Entry!$C$6:$EP$6,Entry!$C$4:$EP$4,GK$2,Entry!$C$5:$EP$5,GK$1))</f>
        <v/>
      </c>
      <c r="GL37" s="222" t="str">
        <f aca="false">IF(OR($B37="",GL$2=""),"",SUMIFS(INDEX(Tbl_Marks,MATCH($B37,Tbl_Student_Names,0),),Entry!$A$4:$EP$4,GL$2,Entry!$A$5:$EP$5,GL$1) / SUMIFS(Entry!$C$6:$EP$6,Entry!$C$4:$EP$4,GL$2,Entry!$C$5:$EP$5,GL$1))</f>
        <v/>
      </c>
      <c r="GM37" s="222" t="str">
        <f aca="false">IF(OR($B37="",GM$2=""),"",SUMIFS(INDEX(Tbl_Marks,MATCH($B37,Tbl_Student_Names,0),),Entry!$A$4:$EP$4,GM$2,Entry!$A$5:$EP$5,GM$1) / SUMIFS(Entry!$C$6:$EP$6,Entry!$C$4:$EP$4,GM$2,Entry!$C$5:$EP$5,GM$1))</f>
        <v/>
      </c>
      <c r="GN37" s="222" t="str">
        <f aca="false">IF(OR($B37="",GN$2=""),"",SUMIFS(INDEX(Tbl_Marks,MATCH($B37,Tbl_Student_Names,0),),Entry!$A$4:$EP$4,GN$2,Entry!$A$5:$EP$5,GN$1) / SUMIFS(Entry!$C$6:$EP$6,Entry!$C$4:$EP$4,GN$2,Entry!$C$5:$EP$5,GN$1))</f>
        <v/>
      </c>
      <c r="GO37" s="222" t="str">
        <f aca="false">IF(OR($B37="",GO$2=""),"",SUMIFS(INDEX(Tbl_Marks,MATCH($B37,Tbl_Student_Names,0),),Entry!$A$4:$EP$4,GO$2,Entry!$A$5:$EP$5,GO$1) / SUMIFS(Entry!$C$6:$EP$6,Entry!$C$4:$EP$4,GO$2,Entry!$C$5:$EP$5,GO$1))</f>
        <v/>
      </c>
      <c r="GP37" s="222" t="str">
        <f aca="false">IF(OR($B37="",GP$2=""),"",SUMIFS(INDEX(Tbl_Marks,MATCH($B37,Tbl_Student_Names,0),),Entry!$A$4:$EP$4,GP$2,Entry!$A$5:$EP$5,GP$1) / SUMIFS(Entry!$C$6:$EP$6,Entry!$C$4:$EP$4,GP$2,Entry!$C$5:$EP$5,GP$1))</f>
        <v/>
      </c>
      <c r="GQ37" s="223" t="str">
        <f aca="false" t="array" ref="GQ37:GQ37">IF(OR(GQ$1="",$B37=""),"",SUMPRODUCT(TRANSPOSE($BC37:$BN37),(Settings!$D$19:$D$30)))</f>
        <v/>
      </c>
      <c r="GR37" s="223" t="str">
        <f aca="false" t="array" ref="GR37:GR37">IF(OR(GR$1="",$B37=""),"",SUMPRODUCT(TRANSPOSE($BO37:$BZ37),(Settings!$D$19:$D$30)))</f>
        <v/>
      </c>
      <c r="GS37" s="223" t="str">
        <f aca="false" t="array" ref="GS37:GS37">IF(OR(GS$1="",$B37=""),"",SUMPRODUCT(TRANSPOSE($CA37:$CL37),(Settings!$D$19:$D$30)))</f>
        <v/>
      </c>
      <c r="GT37" s="223" t="str">
        <f aca="false" t="array" ref="GT37:GT37">IF(OR(GT$1="",$B37=""),"",SUMPRODUCT(TRANSPOSE($CM37:$CX37),(Settings!$D$19:$D$30)))</f>
        <v/>
      </c>
      <c r="GU37" s="223" t="str">
        <f aca="false" t="array" ref="GU37:GU37">IF(OR(GU$1="",$B37=""),"",SUMPRODUCT(TRANSPOSE($CY37:$DJ37),(Settings!$D$19:$D$30)))</f>
        <v/>
      </c>
      <c r="GV37" s="223" t="str">
        <f aca="false" t="array" ref="GV37:GV37">IF(OR(GV$1="",$B37=""),"",SUMPRODUCT(TRANSPOSE($DK37:$DV37),(Settings!$D$19:$D$30)))</f>
        <v/>
      </c>
      <c r="GW37" s="223" t="str">
        <f aca="false" t="array" ref="GW37:GW37">IF(OR(GW$1="",$B37=""),"",SUMPRODUCT(TRANSPOSE($DW37:$EH37),(Settings!$D$19:$D$30)))</f>
        <v/>
      </c>
      <c r="GX37" s="223" t="str">
        <f aca="false" t="array" ref="GX37:GX37">IF(OR(GX$1="",$B37=""),"",SUMPRODUCT(TRANSPOSE($EI37:$ET37),(Settings!$D$19:$D$30)))</f>
        <v/>
      </c>
      <c r="GY37" s="223" t="str">
        <f aca="false" t="array" ref="GY37:GY37">IF(OR(GY$1="",$B37=""),"",SUMPRODUCT(TRANSPOSE($EU37:$FF37),(Settings!$D$19:$D$30)))</f>
        <v/>
      </c>
      <c r="GZ37" s="223" t="str">
        <f aca="false" t="array" ref="GZ37:GZ37">IF(OR(GZ$1="",$B37=""),"",SUMPRODUCT(TRANSPOSE($FG37:$FR37),(Settings!$D$19:$D$30)))</f>
        <v/>
      </c>
      <c r="HA37" s="223" t="str">
        <f aca="false" t="array" ref="HA37:HA37">IF(OR(HA$1="",$B37=""),"",SUMPRODUCT(TRANSPOSE($FS37:$GD37),(Settings!$D$19:$D$30)))</f>
        <v/>
      </c>
      <c r="HB37" s="224" t="str">
        <f aca="false" t="array" ref="HB37:HB37">IF(OR(HB$1="",$B37=""),"",SUMPRODUCT(TRANSPOSE($GE37:$GP37),(Settings!$D$19:$D$30)))</f>
        <v/>
      </c>
      <c r="HC37" s="225"/>
      <c r="HD37" s="222" t="str">
        <f aca="false">IF(OR(HD$2="",$B37=""),"",SUMIFS(INDEX(Tbl_Marks,MATCH($B37,Tbl_Student_Names,0),),Entry!$A$4:$EP$4,HD$2) / SUMIFS(Entry!$C$6:$EP$6,Entry!$C$4:$EP$4,HD$2))</f>
        <v/>
      </c>
      <c r="HE37" s="222" t="str">
        <f aca="false">IF(OR(HE$2="",$B37=""),"",SUMIFS(INDEX(Tbl_Marks,MATCH($B37,Tbl_Student_Names,0),),Entry!$A$4:$EP$4,HE$2) / SUMIFS(Entry!$C$6:$EP$6,Entry!$C$4:$EP$4,HE$2))</f>
        <v/>
      </c>
      <c r="HF37" s="222" t="str">
        <f aca="false">IF(OR(HF$2="",$B37=""),"",SUMIFS(INDEX(Tbl_Marks,MATCH($B37,Tbl_Student_Names,0),),Entry!$A$4:$EP$4,HF$2) / SUMIFS(Entry!$C$6:$EP$6,Entry!$C$4:$EP$4,HF$2))</f>
        <v/>
      </c>
      <c r="HG37" s="222" t="str">
        <f aca="false">IF(OR(HG$2="",$B37=""),"",SUMIFS(INDEX(Tbl_Marks,MATCH($B37,Tbl_Student_Names,0),),Entry!$A$4:$EP$4,HG$2) / SUMIFS(Entry!$C$6:$EP$6,Entry!$C$4:$EP$4,HG$2))</f>
        <v/>
      </c>
      <c r="HH37" s="222" t="str">
        <f aca="false">IF(OR(HH$2="",$B37=""),"",SUMIFS(INDEX(Tbl_Marks,MATCH($B37,Tbl_Student_Names,0),),Entry!$A$4:$EP$4,HH$2) / SUMIFS(Entry!$C$6:$EP$6,Entry!$C$4:$EP$4,HH$2))</f>
        <v/>
      </c>
      <c r="HI37" s="222" t="str">
        <f aca="false">IF(OR(HI$2="",$B37=""),"",SUMIFS(INDEX(Tbl_Marks,MATCH($B37,Tbl_Student_Names,0),),Entry!$A$4:$EP$4,HI$2) / SUMIFS(Entry!$C$6:$EP$6,Entry!$C$4:$EP$4,HI$2))</f>
        <v/>
      </c>
      <c r="HJ37" s="222" t="str">
        <f aca="false">IF(OR(HJ$2="",$B37=""),"",SUMIFS(INDEX(Tbl_Marks,MATCH($B37,Tbl_Student_Names,0),),Entry!$A$4:$EP$4,HJ$2) / SUMIFS(Entry!$C$6:$EP$6,Entry!$C$4:$EP$4,HJ$2))</f>
        <v/>
      </c>
      <c r="HK37" s="222" t="str">
        <f aca="false">IF(OR(HK$2="",$B37=""),"",SUMIFS(INDEX(Tbl_Marks,MATCH($B37,Tbl_Student_Names,0),),Entry!$A$4:$EP$4,HK$2) / SUMIFS(Entry!$C$6:$EP$6,Entry!$C$4:$EP$4,HK$2))</f>
        <v/>
      </c>
      <c r="HL37" s="222" t="str">
        <f aca="false">IF(OR(HL$2="",$B37=""),"",SUMIFS(INDEX(Tbl_Marks,MATCH($B37,Tbl_Student_Names,0),),Entry!$A$4:$EP$4,HL$2) / SUMIFS(Entry!$C$6:$EP$6,Entry!$C$4:$EP$4,HL$2))</f>
        <v/>
      </c>
      <c r="HM37" s="222" t="str">
        <f aca="false">IF(OR(HM$2="",$B37=""),"",SUMIFS(INDEX(Tbl_Marks,MATCH($B37,Tbl_Student_Names,0),),Entry!$A$4:$EP$4,HM$2) / SUMIFS(Entry!$C$6:$EP$6,Entry!$C$4:$EP$4,HM$2))</f>
        <v/>
      </c>
      <c r="HN37" s="222" t="str">
        <f aca="false">IF(OR(HN$2="",$B37=""),"",SUMIFS(INDEX(Tbl_Marks,MATCH($B37,Tbl_Student_Names,0),),Entry!$A$4:$EP$4,HN$2) / SUMIFS(Entry!$C$6:$EP$6,Entry!$C$4:$EP$4,HN$2))</f>
        <v/>
      </c>
      <c r="HO37" s="222" t="str">
        <f aca="false">IF(OR(HO$2="",$B37=""),"",SUMIFS(INDEX(Tbl_Marks,MATCH($B37,Tbl_Student_Names,0),),Entry!$A$4:$EP$4,HO$2) / SUMIFS(Entry!$C$6:$EP$6,Entry!$C$4:$EP$4,HO$2))</f>
        <v/>
      </c>
      <c r="HP37" s="222" t="str">
        <f aca="false">IF($B37="","",AVERAGE($GQ37:$HB37))</f>
        <v/>
      </c>
    </row>
    <row r="38" customFormat="false" ht="15" hidden="false" customHeight="false" outlineLevel="0" collapsed="false">
      <c r="A38" s="201" t="n">
        <f aca="false">INDEX(Tbl_Marks,ROW(A38)-ROW($A$2),1)</f>
        <v>0</v>
      </c>
      <c r="B38" s="201" t="str">
        <f aca="false">IF(LEN(INDEX(Tbl_Marks,ROW(B38)-ROW($B$2),2))=0,"",INDEX(Tbl_Marks,ROW(B38)-ROW($B$2),2))</f>
        <v/>
      </c>
      <c r="C38" s="201" t="str">
        <f aca="false">IF(OR($B38="",C$2=""),"",SUMIF(Entry!$A$4:$EP$4,C$2,INDEX(Tbl_Marks,MATCH($B38,Tbl_Student_Names,0),)))</f>
        <v/>
      </c>
      <c r="D38" s="201" t="str">
        <f aca="false">IF(OR($B38="",D$2=""),"",SUMIF(Entry!$A$4:$EP$4,D$2,INDEX(Tbl_Marks,MATCH($B38,Tbl_Student_Names,0),)))</f>
        <v/>
      </c>
      <c r="E38" s="201" t="str">
        <f aca="false">IF(OR($B38="",E$2=""),"",SUMIF(Entry!$A$4:$EP$4,E$2,INDEX(Tbl_Marks,MATCH($B38,Tbl_Student_Names,0),)))</f>
        <v/>
      </c>
      <c r="F38" s="201" t="str">
        <f aca="false">IF(OR($B38="",F$2=""),"",SUMIF(Entry!$A$4:$EP$4,F$2,INDEX(Tbl_Marks,MATCH($B38,Tbl_Student_Names,0),)))</f>
        <v/>
      </c>
      <c r="G38" s="201" t="str">
        <f aca="false">IF(OR($B38="",G$2=""),"",SUMIF(Entry!$A$4:$EP$4,G$2,INDEX(Tbl_Marks,MATCH($B38,Tbl_Student_Names,0),)))</f>
        <v/>
      </c>
      <c r="H38" s="201" t="str">
        <f aca="false">IF(OR($B38="",H$2=""),"",SUMIF(Entry!$A$4:$EP$4,H$2,INDEX(Tbl_Marks,MATCH($B38,Tbl_Student_Names,0),)))</f>
        <v/>
      </c>
      <c r="I38" s="201" t="str">
        <f aca="false">IF(OR($B38="",I$2=""),"",SUMIF(Entry!$A$4:$EP$4,I$2,INDEX(Tbl_Marks,MATCH($B38,Tbl_Student_Names,0),)))</f>
        <v/>
      </c>
      <c r="J38" s="201" t="str">
        <f aca="false">IF(OR($B38="",J$2=""),"",SUMIF(Entry!$A$4:$EP$4,J$2,INDEX(Tbl_Marks,MATCH($B38,Tbl_Student_Names,0),)))</f>
        <v/>
      </c>
      <c r="K38" s="201" t="str">
        <f aca="false">IF(OR($B38="",K$2=""),"",SUMIF(Entry!$A$4:$EP$4,K$2,INDEX(Tbl_Marks,MATCH($B38,Tbl_Student_Names,0),)))</f>
        <v/>
      </c>
      <c r="L38" s="201" t="str">
        <f aca="false">IF(OR($B38="",L$2=""),"",SUMIF(Entry!$A$4:$EP$4,L$2,INDEX(Tbl_Marks,MATCH($B38,Tbl_Student_Names,0),)))</f>
        <v/>
      </c>
      <c r="M38" s="201" t="str">
        <f aca="false">IF(OR($B38="",M$2=""),"",SUMIF(Entry!$A$4:$EP$4,M$2,INDEX(Tbl_Marks,MATCH($B38,Tbl_Student_Names,0),)))</f>
        <v/>
      </c>
      <c r="N38" s="201" t="str">
        <f aca="false">IF(OR($B38="",N$2=""),"",SUMIF(Entry!$A$4:$EP$4,N$2,INDEX(Tbl_Marks,MATCH($B38,Tbl_Student_Names,0),)))</f>
        <v/>
      </c>
      <c r="O38" s="217" t="str">
        <f aca="false">IF($B38="","",(HP38*Num_Subjects*100))</f>
        <v/>
      </c>
      <c r="P38" s="218" t="str">
        <f aca="false" t="array" ref="P38:P38">IF(OR($B38="",P$2=""),"",IF(MIN(IF(Help_Lookup_Tests=P$2,$BC38:$GP38,""))&gt;=I_PassPercentage,"PASS","FAIL"))</f>
        <v/>
      </c>
      <c r="Q38" s="218" t="str">
        <f aca="false" t="array" ref="Q38:Q38">IF(OR($B38="",Q$2=""),"",IF(MIN(IF(Help_Lookup_Tests=Q$2,$BC38:$GP38,""))&gt;=I_PassPercentage,"PASS","FAIL"))</f>
        <v/>
      </c>
      <c r="R38" s="218" t="str">
        <f aca="false" t="array" ref="R38:R38">IF(OR($B38="",R$2=""),"",IF(MIN(IF(Help_Lookup_Tests=R$2,$BC38:$GP38,""))&gt;=I_PassPercentage,"PASS","FAIL"))</f>
        <v/>
      </c>
      <c r="S38" s="218" t="str">
        <f aca="false" t="array" ref="S38:S38">IF(OR($B38="",S$2=""),"",IF(MIN(IF(Help_Lookup_Tests=S$2,$BC38:$GP38,""))&gt;=I_PassPercentage,"PASS","FAIL"))</f>
        <v/>
      </c>
      <c r="T38" s="218" t="str">
        <f aca="false" t="array" ref="T38:T38">IF(OR($B38="",T$2=""),"",IF(MIN(IF(Help_Lookup_Tests=T$2,$BC38:$GP38,""))&gt;=I_PassPercentage,"PASS","FAIL"))</f>
        <v/>
      </c>
      <c r="U38" s="218" t="str">
        <f aca="false" t="array" ref="U38:U38">IF(OR($B38="",U$2=""),"",IF(MIN(IF(Help_Lookup_Tests=U$2,$BC38:$GP38,""))&gt;=I_PassPercentage,"PASS","FAIL"))</f>
        <v/>
      </c>
      <c r="V38" s="218" t="str">
        <f aca="false" t="array" ref="V38:V38">IF(OR($B38="",V$2=""),"",IF(MIN(IF(Help_Lookup_Tests=V$2,$BC38:$GP38,""))&gt;=I_PassPercentage,"PASS","FAIL"))</f>
        <v/>
      </c>
      <c r="W38" s="218" t="str">
        <f aca="false" t="array" ref="W38:W38">IF(OR($B38="",W$2=""),"",IF(MIN(IF(Help_Lookup_Tests=W$2,$BC38:$GP38,""))&gt;=I_PassPercentage,"PASS","FAIL"))</f>
        <v/>
      </c>
      <c r="X38" s="218" t="str">
        <f aca="false" t="array" ref="X38:X38">IF(OR($B38="",X$2=""),"",IF(MIN(IF(Help_Lookup_Tests=X$2,$BC38:$GP38,""))&gt;=I_PassPercentage,"PASS","FAIL"))</f>
        <v/>
      </c>
      <c r="Y38" s="218" t="str">
        <f aca="false" t="array" ref="Y38:Y38">IF(OR($B38="",Y$2=""),"",IF(MIN(IF(Help_Lookup_Tests=Y$2,$BC38:$GP38,""))&gt;=I_PassPercentage,"PASS","FAIL"))</f>
        <v/>
      </c>
      <c r="Z38" s="218" t="str">
        <f aca="false" t="array" ref="Z38:Z38">IF(OR($B38="",Z$2=""),"",IF(MIN(IF(Help_Lookup_Tests=Z$2,$BC38:$GP38,""))&gt;=I_PassPercentage,"PASS","FAIL"))</f>
        <v/>
      </c>
      <c r="AA38" s="218" t="str">
        <f aca="false" t="array" ref="AA38:AA38">IF(OR($B38="",AA$2=""),"",IF(MIN(IF(Help_Lookup_Tests=AA$2,$BC38:$GP38,""))&gt;=I_PassPercentage,"PASS","FAIL"))</f>
        <v/>
      </c>
      <c r="AB38" s="227" t="str">
        <f aca="false" t="array" ref="AB38:AB38">IF(OR($B38=""),"",IF(MIN(IF($GQ$2:$HB$2="FINAL",$GQ38:$HB38,""))&gt;=I_PassPercentage,"PASS","FAIL"))</f>
        <v/>
      </c>
      <c r="AC38" s="201" t="str">
        <f aca="false">IF(OR($B38="",AC$2="",P38="FAIL"),"",C38)</f>
        <v/>
      </c>
      <c r="AD38" s="201" t="str">
        <f aca="false">IF(OR($B38="",AD$2="",Q38="FAIL"),"",D38)</f>
        <v/>
      </c>
      <c r="AE38" s="201" t="str">
        <f aca="false">IF(OR($B38="",AE$2="",R38="FAIL"),"",E38)</f>
        <v/>
      </c>
      <c r="AF38" s="201" t="str">
        <f aca="false">IF(OR($B38="",AF$2="",S38="FAIL"),"",F38)</f>
        <v/>
      </c>
      <c r="AG38" s="201" t="str">
        <f aca="false">IF(OR($B38="",AG$2="",T38="FAIL"),"",G38)</f>
        <v/>
      </c>
      <c r="AH38" s="201" t="str">
        <f aca="false">IF(OR($B38="",AH$2="",U38="FAIL"),"",H38)</f>
        <v/>
      </c>
      <c r="AI38" s="201" t="str">
        <f aca="false">IF(OR($B38="",AI$2="",V38="FAIL"),"",I38)</f>
        <v/>
      </c>
      <c r="AJ38" s="201" t="str">
        <f aca="false">IF(OR($B38="",AJ$2="",W38="FAIL"),"",J38)</f>
        <v/>
      </c>
      <c r="AK38" s="201" t="str">
        <f aca="false">IF(OR($B38="",AK$2="",X38="FAIL"),"",K38)</f>
        <v/>
      </c>
      <c r="AL38" s="201" t="str">
        <f aca="false">IF(OR($B38="",AL$2="",Y38="FAIL"),"",L38)</f>
        <v/>
      </c>
      <c r="AM38" s="201" t="str">
        <f aca="false">IF(OR($B38="",AM$2="",Z38="FAIL"),"",M38)</f>
        <v/>
      </c>
      <c r="AN38" s="201" t="str">
        <f aca="false">IF(OR($B38="",AN$2="",AA38="FAIL"),"",N38)</f>
        <v/>
      </c>
      <c r="AO38" s="220" t="str">
        <f aca="false">IF(OR($B38="",AB38="FAIL"),"",O38)</f>
        <v/>
      </c>
      <c r="AP38" s="221" t="str">
        <f aca="false">IFERROR(IF(OR(AP$2="",$B38=""),"",RANK(AC38,AC$3:AC$52,0)),"NR")</f>
        <v/>
      </c>
      <c r="AQ38" s="221" t="str">
        <f aca="false">IFERROR(IF(OR(AQ$2="",$B38=""),"",RANK(AD38,AD$3:AD$52,0)),"NR")</f>
        <v/>
      </c>
      <c r="AR38" s="221" t="str">
        <f aca="false">IFERROR(IF(OR(AR$2="",$B38=""),"",RANK(AE38,AE$3:AE$52,0)),"NR")</f>
        <v/>
      </c>
      <c r="AS38" s="221" t="str">
        <f aca="false">IFERROR(IF(OR(AS$2="",$B38=""),"",RANK(AF38,AF$3:AF$52,0)),"NR")</f>
        <v/>
      </c>
      <c r="AT38" s="221" t="str">
        <f aca="false">IFERROR(IF(OR(AT$2="",$B38=""),"",RANK(AG38,AG$3:AG$52,0)),"NR")</f>
        <v/>
      </c>
      <c r="AU38" s="221" t="str">
        <f aca="false">IFERROR(IF(OR(AU$2="",$B38=""),"",RANK(AH38,AH$3:AH$52,0)),"NR")</f>
        <v/>
      </c>
      <c r="AV38" s="221" t="str">
        <f aca="false">IFERROR(IF(OR(AV$2="",$B38=""),"",RANK(AI38,AI$3:AI$52,0)),"NR")</f>
        <v/>
      </c>
      <c r="AW38" s="221" t="str">
        <f aca="false">IFERROR(IF(OR(AW$2="",$B38=""),"",RANK(AJ38,AJ$3:AJ$52,0)),"NR")</f>
        <v/>
      </c>
      <c r="AX38" s="221" t="str">
        <f aca="false">IFERROR(IF(OR(AX$2="",$B38=""),"",RANK(AK38,AK$3:AK$52,0)),"NR")</f>
        <v/>
      </c>
      <c r="AY38" s="221" t="str">
        <f aca="false">IFERROR(IF(OR(AY$2="",$B38=""),"",RANK(AL38,AL$3:AL$52,0)),"NR")</f>
        <v/>
      </c>
      <c r="AZ38" s="221" t="str">
        <f aca="false">IFERROR(IF(OR(AZ$2="",$B38=""),"",RANK(AM38,AM$3:AM$52,0)),"NR")</f>
        <v/>
      </c>
      <c r="BA38" s="221" t="str">
        <f aca="false">IFERROR(IF(OR(BA$2="",$B38=""),"",RANK(AN38,AN$3:AN$52,0)),"NR")</f>
        <v/>
      </c>
      <c r="BB38" s="211" t="str">
        <f aca="false">IFERROR(IF($B38="","",RANK(AO38,AO$3:AO$52,0)),"NR")</f>
        <v/>
      </c>
      <c r="BC38" s="222" t="str">
        <f aca="false">IF(OR($B38="",BC$2=""),"",SUMIFS(INDEX(Tbl_Marks,MATCH($B38,Tbl_Student_Names,0),),Entry!$A$4:$EP$4,BC$2,Entry!$A$5:$EP$5,BC$1) / SUMIFS(Entry!$C$6:$EP$6,Entry!$C$4:$EP$4,BC$2,Entry!$C$5:$EP$5,BC$1))</f>
        <v/>
      </c>
      <c r="BD38" s="222" t="str">
        <f aca="false">IF(OR($B38="",BD$2=""),"",SUMIFS(INDEX(Tbl_Marks,MATCH($B38,Tbl_Student_Names,0),),Entry!$A$4:$EP$4,BD$2,Entry!$A$5:$EP$5,BD$1) / SUMIFS(Entry!$C$6:$EP$6,Entry!$C$4:$EP$4,BD$2,Entry!$C$5:$EP$5,BD$1))</f>
        <v/>
      </c>
      <c r="BE38" s="222" t="str">
        <f aca="false">IF(OR($B38="",BE$2=""),"",SUMIFS(INDEX(Tbl_Marks,MATCH($B38,Tbl_Student_Names,0),),Entry!$A$4:$EP$4,BE$2,Entry!$A$5:$EP$5,BE$1) / SUMIFS(Entry!$C$6:$EP$6,Entry!$C$4:$EP$4,BE$2,Entry!$C$5:$EP$5,BE$1))</f>
        <v/>
      </c>
      <c r="BF38" s="222" t="str">
        <f aca="false">IF(OR($B38="",BF$2=""),"",SUMIFS(INDEX(Tbl_Marks,MATCH($B38,Tbl_Student_Names,0),),Entry!$A$4:$EP$4,BF$2,Entry!$A$5:$EP$5,BF$1) / SUMIFS(Entry!$C$6:$EP$6,Entry!$C$4:$EP$4,BF$2,Entry!$C$5:$EP$5,BF$1))</f>
        <v/>
      </c>
      <c r="BG38" s="222" t="str">
        <f aca="false">IF(OR($B38="",BG$2=""),"",SUMIFS(INDEX(Tbl_Marks,MATCH($B38,Tbl_Student_Names,0),),Entry!$A$4:$EP$4,BG$2,Entry!$A$5:$EP$5,BG$1) / SUMIFS(Entry!$C$6:$EP$6,Entry!$C$4:$EP$4,BG$2,Entry!$C$5:$EP$5,BG$1))</f>
        <v/>
      </c>
      <c r="BH38" s="222" t="str">
        <f aca="false">IF(OR($B38="",BH$2=""),"",SUMIFS(INDEX(Tbl_Marks,MATCH($B38,Tbl_Student_Names,0),),Entry!$A$4:$EP$4,BH$2,Entry!$A$5:$EP$5,BH$1) / SUMIFS(Entry!$C$6:$EP$6,Entry!$C$4:$EP$4,BH$2,Entry!$C$5:$EP$5,BH$1))</f>
        <v/>
      </c>
      <c r="BI38" s="222" t="str">
        <f aca="false">IF(OR($B38="",BI$2=""),"",SUMIFS(INDEX(Tbl_Marks,MATCH($B38,Tbl_Student_Names,0),),Entry!$A$4:$EP$4,BI$2,Entry!$A$5:$EP$5,BI$1) / SUMIFS(Entry!$C$6:$EP$6,Entry!$C$4:$EP$4,BI$2,Entry!$C$5:$EP$5,BI$1))</f>
        <v/>
      </c>
      <c r="BJ38" s="222" t="str">
        <f aca="false">IF(OR($B38="",BJ$2=""),"",SUMIFS(INDEX(Tbl_Marks,MATCH($B38,Tbl_Student_Names,0),),Entry!$A$4:$EP$4,BJ$2,Entry!$A$5:$EP$5,BJ$1) / SUMIFS(Entry!$C$6:$EP$6,Entry!$C$4:$EP$4,BJ$2,Entry!$C$5:$EP$5,BJ$1))</f>
        <v/>
      </c>
      <c r="BK38" s="222" t="str">
        <f aca="false">IF(OR($B38="",BK$2=""),"",SUMIFS(INDEX(Tbl_Marks,MATCH($B38,Tbl_Student_Names,0),),Entry!$A$4:$EP$4,BK$2,Entry!$A$5:$EP$5,BK$1) / SUMIFS(Entry!$C$6:$EP$6,Entry!$C$4:$EP$4,BK$2,Entry!$C$5:$EP$5,BK$1))</f>
        <v/>
      </c>
      <c r="BL38" s="222" t="str">
        <f aca="false">IF(OR($B38="",BL$2=""),"",SUMIFS(INDEX(Tbl_Marks,MATCH($B38,Tbl_Student_Names,0),),Entry!$A$4:$EP$4,BL$2,Entry!$A$5:$EP$5,BL$1) / SUMIFS(Entry!$C$6:$EP$6,Entry!$C$4:$EP$4,BL$2,Entry!$C$5:$EP$5,BL$1))</f>
        <v/>
      </c>
      <c r="BM38" s="222" t="str">
        <f aca="false">IF(OR($B38="",BM$2=""),"",SUMIFS(INDEX(Tbl_Marks,MATCH($B38,Tbl_Student_Names,0),),Entry!$A$4:$EP$4,BM$2,Entry!$A$5:$EP$5,BM$1) / SUMIFS(Entry!$C$6:$EP$6,Entry!$C$4:$EP$4,BM$2,Entry!$C$5:$EP$5,BM$1))</f>
        <v/>
      </c>
      <c r="BN38" s="222" t="str">
        <f aca="false">IF(OR($B38="",BN$2=""),"",SUMIFS(INDEX(Tbl_Marks,MATCH($B38,Tbl_Student_Names,0),),Entry!$A$4:$EP$4,BN$2,Entry!$A$5:$EP$5,BN$1) / SUMIFS(Entry!$C$6:$EP$6,Entry!$C$4:$EP$4,BN$2,Entry!$C$5:$EP$5,BN$1))</f>
        <v/>
      </c>
      <c r="BO38" s="222" t="str">
        <f aca="false">IF(OR($B38="",BO$2=""),"",SUMIFS(INDEX(Tbl_Marks,MATCH($B38,Tbl_Student_Names,0),),Entry!$A$4:$EP$4,BO$2,Entry!$A$5:$EP$5,BO$1) / SUMIFS(Entry!$C$6:$EP$6,Entry!$C$4:$EP$4,BO$2,Entry!$C$5:$EP$5,BO$1))</f>
        <v/>
      </c>
      <c r="BP38" s="222" t="str">
        <f aca="false">IF(OR($B38="",BP$2=""),"",SUMIFS(INDEX(Tbl_Marks,MATCH($B38,Tbl_Student_Names,0),),Entry!$A$4:$EP$4,BP$2,Entry!$A$5:$EP$5,BP$1) / SUMIFS(Entry!$C$6:$EP$6,Entry!$C$4:$EP$4,BP$2,Entry!$C$5:$EP$5,BP$1))</f>
        <v/>
      </c>
      <c r="BQ38" s="222" t="str">
        <f aca="false">IF(OR($B38="",BQ$2=""),"",SUMIFS(INDEX(Tbl_Marks,MATCH($B38,Tbl_Student_Names,0),),Entry!$A$4:$EP$4,BQ$2,Entry!$A$5:$EP$5,BQ$1) / SUMIFS(Entry!$C$6:$EP$6,Entry!$C$4:$EP$4,BQ$2,Entry!$C$5:$EP$5,BQ$1))</f>
        <v/>
      </c>
      <c r="BR38" s="222" t="str">
        <f aca="false">IF(OR($B38="",BR$2=""),"",SUMIFS(INDEX(Tbl_Marks,MATCH($B38,Tbl_Student_Names,0),),Entry!$A$4:$EP$4,BR$2,Entry!$A$5:$EP$5,BR$1) / SUMIFS(Entry!$C$6:$EP$6,Entry!$C$4:$EP$4,BR$2,Entry!$C$5:$EP$5,BR$1))</f>
        <v/>
      </c>
      <c r="BS38" s="222" t="str">
        <f aca="false">IF(OR($B38="",BS$2=""),"",SUMIFS(INDEX(Tbl_Marks,MATCH($B38,Tbl_Student_Names,0),),Entry!$A$4:$EP$4,BS$2,Entry!$A$5:$EP$5,BS$1) / SUMIFS(Entry!$C$6:$EP$6,Entry!$C$4:$EP$4,BS$2,Entry!$C$5:$EP$5,BS$1))</f>
        <v/>
      </c>
      <c r="BT38" s="222" t="str">
        <f aca="false">IF(OR($B38="",BT$2=""),"",SUMIFS(INDEX(Tbl_Marks,MATCH($B38,Tbl_Student_Names,0),),Entry!$A$4:$EP$4,BT$2,Entry!$A$5:$EP$5,BT$1) / SUMIFS(Entry!$C$6:$EP$6,Entry!$C$4:$EP$4,BT$2,Entry!$C$5:$EP$5,BT$1))</f>
        <v/>
      </c>
      <c r="BU38" s="222" t="str">
        <f aca="false">IF(OR($B38="",BU$2=""),"",SUMIFS(INDEX(Tbl_Marks,MATCH($B38,Tbl_Student_Names,0),),Entry!$A$4:$EP$4,BU$2,Entry!$A$5:$EP$5,BU$1) / SUMIFS(Entry!$C$6:$EP$6,Entry!$C$4:$EP$4,BU$2,Entry!$C$5:$EP$5,BU$1))</f>
        <v/>
      </c>
      <c r="BV38" s="222" t="str">
        <f aca="false">IF(OR($B38="",BV$2=""),"",SUMIFS(INDEX(Tbl_Marks,MATCH($B38,Tbl_Student_Names,0),),Entry!$A$4:$EP$4,BV$2,Entry!$A$5:$EP$5,BV$1) / SUMIFS(Entry!$C$6:$EP$6,Entry!$C$4:$EP$4,BV$2,Entry!$C$5:$EP$5,BV$1))</f>
        <v/>
      </c>
      <c r="BW38" s="222" t="str">
        <f aca="false">IF(OR($B38="",BW$2=""),"",SUMIFS(INDEX(Tbl_Marks,MATCH($B38,Tbl_Student_Names,0),),Entry!$A$4:$EP$4,BW$2,Entry!$A$5:$EP$5,BW$1) / SUMIFS(Entry!$C$6:$EP$6,Entry!$C$4:$EP$4,BW$2,Entry!$C$5:$EP$5,BW$1))</f>
        <v/>
      </c>
      <c r="BX38" s="222" t="str">
        <f aca="false">IF(OR($B38="",BX$2=""),"",SUMIFS(INDEX(Tbl_Marks,MATCH($B38,Tbl_Student_Names,0),),Entry!$A$4:$EP$4,BX$2,Entry!$A$5:$EP$5,BX$1) / SUMIFS(Entry!$C$6:$EP$6,Entry!$C$4:$EP$4,BX$2,Entry!$C$5:$EP$5,BX$1))</f>
        <v/>
      </c>
      <c r="BY38" s="222" t="str">
        <f aca="false">IF(OR($B38="",BY$2=""),"",SUMIFS(INDEX(Tbl_Marks,MATCH($B38,Tbl_Student_Names,0),),Entry!$A$4:$EP$4,BY$2,Entry!$A$5:$EP$5,BY$1) / SUMIFS(Entry!$C$6:$EP$6,Entry!$C$4:$EP$4,BY$2,Entry!$C$5:$EP$5,BY$1))</f>
        <v/>
      </c>
      <c r="BZ38" s="222" t="str">
        <f aca="false">IF(OR($B38="",BZ$2=""),"",SUMIFS(INDEX(Tbl_Marks,MATCH($B38,Tbl_Student_Names,0),),Entry!$A$4:$EP$4,BZ$2,Entry!$A$5:$EP$5,BZ$1) / SUMIFS(Entry!$C$6:$EP$6,Entry!$C$4:$EP$4,BZ$2,Entry!$C$5:$EP$5,BZ$1))</f>
        <v/>
      </c>
      <c r="CA38" s="222" t="str">
        <f aca="false">IF(OR($B38="",CA$2=""),"",SUMIFS(INDEX(Tbl_Marks,MATCH($B38,Tbl_Student_Names,0),),Entry!$A$4:$EP$4,CA$2,Entry!$A$5:$EP$5,CA$1) / SUMIFS(Entry!$C$6:$EP$6,Entry!$C$4:$EP$4,CA$2,Entry!$C$5:$EP$5,CA$1))</f>
        <v/>
      </c>
      <c r="CB38" s="222" t="str">
        <f aca="false">IF(OR($B38="",CB$2=""),"",SUMIFS(INDEX(Tbl_Marks,MATCH($B38,Tbl_Student_Names,0),),Entry!$A$4:$EP$4,CB$2,Entry!$A$5:$EP$5,CB$1) / SUMIFS(Entry!$C$6:$EP$6,Entry!$C$4:$EP$4,CB$2,Entry!$C$5:$EP$5,CB$1))</f>
        <v/>
      </c>
      <c r="CC38" s="222" t="str">
        <f aca="false">IF(OR($B38="",CC$2=""),"",SUMIFS(INDEX(Tbl_Marks,MATCH($B38,Tbl_Student_Names,0),),Entry!$A$4:$EP$4,CC$2,Entry!$A$5:$EP$5,CC$1) / SUMIFS(Entry!$C$6:$EP$6,Entry!$C$4:$EP$4,CC$2,Entry!$C$5:$EP$5,CC$1))</f>
        <v/>
      </c>
      <c r="CD38" s="222" t="str">
        <f aca="false">IF(OR($B38="",CD$2=""),"",SUMIFS(INDEX(Tbl_Marks,MATCH($B38,Tbl_Student_Names,0),),Entry!$A$4:$EP$4,CD$2,Entry!$A$5:$EP$5,CD$1) / SUMIFS(Entry!$C$6:$EP$6,Entry!$C$4:$EP$4,CD$2,Entry!$C$5:$EP$5,CD$1))</f>
        <v/>
      </c>
      <c r="CE38" s="222" t="str">
        <f aca="false">IF(OR($B38="",CE$2=""),"",SUMIFS(INDEX(Tbl_Marks,MATCH($B38,Tbl_Student_Names,0),),Entry!$A$4:$EP$4,CE$2,Entry!$A$5:$EP$5,CE$1) / SUMIFS(Entry!$C$6:$EP$6,Entry!$C$4:$EP$4,CE$2,Entry!$C$5:$EP$5,CE$1))</f>
        <v/>
      </c>
      <c r="CF38" s="222" t="str">
        <f aca="false">IF(OR($B38="",CF$2=""),"",SUMIFS(INDEX(Tbl_Marks,MATCH($B38,Tbl_Student_Names,0),),Entry!$A$4:$EP$4,CF$2,Entry!$A$5:$EP$5,CF$1) / SUMIFS(Entry!$C$6:$EP$6,Entry!$C$4:$EP$4,CF$2,Entry!$C$5:$EP$5,CF$1))</f>
        <v/>
      </c>
      <c r="CG38" s="222" t="str">
        <f aca="false">IF(OR($B38="",CG$2=""),"",SUMIFS(INDEX(Tbl_Marks,MATCH($B38,Tbl_Student_Names,0),),Entry!$A$4:$EP$4,CG$2,Entry!$A$5:$EP$5,CG$1) / SUMIFS(Entry!$C$6:$EP$6,Entry!$C$4:$EP$4,CG$2,Entry!$C$5:$EP$5,CG$1))</f>
        <v/>
      </c>
      <c r="CH38" s="222" t="str">
        <f aca="false">IF(OR($B38="",CH$2=""),"",SUMIFS(INDEX(Tbl_Marks,MATCH($B38,Tbl_Student_Names,0),),Entry!$A$4:$EP$4,CH$2,Entry!$A$5:$EP$5,CH$1) / SUMIFS(Entry!$C$6:$EP$6,Entry!$C$4:$EP$4,CH$2,Entry!$C$5:$EP$5,CH$1))</f>
        <v/>
      </c>
      <c r="CI38" s="222" t="str">
        <f aca="false">IF(OR($B38="",CI$2=""),"",SUMIFS(INDEX(Tbl_Marks,MATCH($B38,Tbl_Student_Names,0),),Entry!$A$4:$EP$4,CI$2,Entry!$A$5:$EP$5,CI$1) / SUMIFS(Entry!$C$6:$EP$6,Entry!$C$4:$EP$4,CI$2,Entry!$C$5:$EP$5,CI$1))</f>
        <v/>
      </c>
      <c r="CJ38" s="222" t="str">
        <f aca="false">IF(OR($B38="",CJ$2=""),"",SUMIFS(INDEX(Tbl_Marks,MATCH($B38,Tbl_Student_Names,0),),Entry!$A$4:$EP$4,CJ$2,Entry!$A$5:$EP$5,CJ$1) / SUMIFS(Entry!$C$6:$EP$6,Entry!$C$4:$EP$4,CJ$2,Entry!$C$5:$EP$5,CJ$1))</f>
        <v/>
      </c>
      <c r="CK38" s="222" t="str">
        <f aca="false">IF(OR($B38="",CK$2=""),"",SUMIFS(INDEX(Tbl_Marks,MATCH($B38,Tbl_Student_Names,0),),Entry!$A$4:$EP$4,CK$2,Entry!$A$5:$EP$5,CK$1) / SUMIFS(Entry!$C$6:$EP$6,Entry!$C$4:$EP$4,CK$2,Entry!$C$5:$EP$5,CK$1))</f>
        <v/>
      </c>
      <c r="CL38" s="222" t="str">
        <f aca="false">IF(OR($B38="",CL$2=""),"",SUMIFS(INDEX(Tbl_Marks,MATCH($B38,Tbl_Student_Names,0),),Entry!$A$4:$EP$4,CL$2,Entry!$A$5:$EP$5,CL$1) / SUMIFS(Entry!$C$6:$EP$6,Entry!$C$4:$EP$4,CL$2,Entry!$C$5:$EP$5,CL$1))</f>
        <v/>
      </c>
      <c r="CM38" s="222" t="str">
        <f aca="false">IF(OR($B38="",CM$2=""),"",SUMIFS(INDEX(Tbl_Marks,MATCH($B38,Tbl_Student_Names,0),),Entry!$A$4:$EP$4,CM$2,Entry!$A$5:$EP$5,CM$1) / SUMIFS(Entry!$C$6:$EP$6,Entry!$C$4:$EP$4,CM$2,Entry!$C$5:$EP$5,CM$1))</f>
        <v/>
      </c>
      <c r="CN38" s="222" t="str">
        <f aca="false">IF(OR($B38="",CN$2=""),"",SUMIFS(INDEX(Tbl_Marks,MATCH($B38,Tbl_Student_Names,0),),Entry!$A$4:$EP$4,CN$2,Entry!$A$5:$EP$5,CN$1) / SUMIFS(Entry!$C$6:$EP$6,Entry!$C$4:$EP$4,CN$2,Entry!$C$5:$EP$5,CN$1))</f>
        <v/>
      </c>
      <c r="CO38" s="222" t="str">
        <f aca="false">IF(OR($B38="",CO$2=""),"",SUMIFS(INDEX(Tbl_Marks,MATCH($B38,Tbl_Student_Names,0),),Entry!$A$4:$EP$4,CO$2,Entry!$A$5:$EP$5,CO$1) / SUMIFS(Entry!$C$6:$EP$6,Entry!$C$4:$EP$4,CO$2,Entry!$C$5:$EP$5,CO$1))</f>
        <v/>
      </c>
      <c r="CP38" s="222" t="str">
        <f aca="false">IF(OR($B38="",CP$2=""),"",SUMIFS(INDEX(Tbl_Marks,MATCH($B38,Tbl_Student_Names,0),),Entry!$A$4:$EP$4,CP$2,Entry!$A$5:$EP$5,CP$1) / SUMIFS(Entry!$C$6:$EP$6,Entry!$C$4:$EP$4,CP$2,Entry!$C$5:$EP$5,CP$1))</f>
        <v/>
      </c>
      <c r="CQ38" s="222" t="str">
        <f aca="false">IF(OR($B38="",CQ$2=""),"",SUMIFS(INDEX(Tbl_Marks,MATCH($B38,Tbl_Student_Names,0),),Entry!$A$4:$EP$4,CQ$2,Entry!$A$5:$EP$5,CQ$1) / SUMIFS(Entry!$C$6:$EP$6,Entry!$C$4:$EP$4,CQ$2,Entry!$C$5:$EP$5,CQ$1))</f>
        <v/>
      </c>
      <c r="CR38" s="222" t="str">
        <f aca="false">IF(OR($B38="",CR$2=""),"",SUMIFS(INDEX(Tbl_Marks,MATCH($B38,Tbl_Student_Names,0),),Entry!$A$4:$EP$4,CR$2,Entry!$A$5:$EP$5,CR$1) / SUMIFS(Entry!$C$6:$EP$6,Entry!$C$4:$EP$4,CR$2,Entry!$C$5:$EP$5,CR$1))</f>
        <v/>
      </c>
      <c r="CS38" s="222" t="str">
        <f aca="false">IF(OR($B38="",CS$2=""),"",SUMIFS(INDEX(Tbl_Marks,MATCH($B38,Tbl_Student_Names,0),),Entry!$A$4:$EP$4,CS$2,Entry!$A$5:$EP$5,CS$1) / SUMIFS(Entry!$C$6:$EP$6,Entry!$C$4:$EP$4,CS$2,Entry!$C$5:$EP$5,CS$1))</f>
        <v/>
      </c>
      <c r="CT38" s="222" t="str">
        <f aca="false">IF(OR($B38="",CT$2=""),"",SUMIFS(INDEX(Tbl_Marks,MATCH($B38,Tbl_Student_Names,0),),Entry!$A$4:$EP$4,CT$2,Entry!$A$5:$EP$5,CT$1) / SUMIFS(Entry!$C$6:$EP$6,Entry!$C$4:$EP$4,CT$2,Entry!$C$5:$EP$5,CT$1))</f>
        <v/>
      </c>
      <c r="CU38" s="222" t="str">
        <f aca="false">IF(OR($B38="",CU$2=""),"",SUMIFS(INDEX(Tbl_Marks,MATCH($B38,Tbl_Student_Names,0),),Entry!$A$4:$EP$4,CU$2,Entry!$A$5:$EP$5,CU$1) / SUMIFS(Entry!$C$6:$EP$6,Entry!$C$4:$EP$4,CU$2,Entry!$C$5:$EP$5,CU$1))</f>
        <v/>
      </c>
      <c r="CV38" s="222" t="str">
        <f aca="false">IF(OR($B38="",CV$2=""),"",SUMIFS(INDEX(Tbl_Marks,MATCH($B38,Tbl_Student_Names,0),),Entry!$A$4:$EP$4,CV$2,Entry!$A$5:$EP$5,CV$1) / SUMIFS(Entry!$C$6:$EP$6,Entry!$C$4:$EP$4,CV$2,Entry!$C$5:$EP$5,CV$1))</f>
        <v/>
      </c>
      <c r="CW38" s="222" t="str">
        <f aca="false">IF(OR($B38="",CW$2=""),"",SUMIFS(INDEX(Tbl_Marks,MATCH($B38,Tbl_Student_Names,0),),Entry!$A$4:$EP$4,CW$2,Entry!$A$5:$EP$5,CW$1) / SUMIFS(Entry!$C$6:$EP$6,Entry!$C$4:$EP$4,CW$2,Entry!$C$5:$EP$5,CW$1))</f>
        <v/>
      </c>
      <c r="CX38" s="222" t="str">
        <f aca="false">IF(OR($B38="",CX$2=""),"",SUMIFS(INDEX(Tbl_Marks,MATCH($B38,Tbl_Student_Names,0),),Entry!$A$4:$EP$4,CX$2,Entry!$A$5:$EP$5,CX$1) / SUMIFS(Entry!$C$6:$EP$6,Entry!$C$4:$EP$4,CX$2,Entry!$C$5:$EP$5,CX$1))</f>
        <v/>
      </c>
      <c r="CY38" s="222" t="str">
        <f aca="false">IF(OR($B38="",CY$2=""),"",SUMIFS(INDEX(Tbl_Marks,MATCH($B38,Tbl_Student_Names,0),),Entry!$A$4:$EP$4,CY$2,Entry!$A$5:$EP$5,CY$1) / SUMIFS(Entry!$C$6:$EP$6,Entry!$C$4:$EP$4,CY$2,Entry!$C$5:$EP$5,CY$1))</f>
        <v/>
      </c>
      <c r="CZ38" s="222" t="str">
        <f aca="false">IF(OR($B38="",CZ$2=""),"",SUMIFS(INDEX(Tbl_Marks,MATCH($B38,Tbl_Student_Names,0),),Entry!$A$4:$EP$4,CZ$2,Entry!$A$5:$EP$5,CZ$1) / SUMIFS(Entry!$C$6:$EP$6,Entry!$C$4:$EP$4,CZ$2,Entry!$C$5:$EP$5,CZ$1))</f>
        <v/>
      </c>
      <c r="DA38" s="222" t="str">
        <f aca="false">IF(OR($B38="",DA$2=""),"",SUMIFS(INDEX(Tbl_Marks,MATCH($B38,Tbl_Student_Names,0),),Entry!$A$4:$EP$4,DA$2,Entry!$A$5:$EP$5,DA$1) / SUMIFS(Entry!$C$6:$EP$6,Entry!$C$4:$EP$4,DA$2,Entry!$C$5:$EP$5,DA$1))</f>
        <v/>
      </c>
      <c r="DB38" s="222" t="str">
        <f aca="false">IF(OR($B38="",DB$2=""),"",SUMIFS(INDEX(Tbl_Marks,MATCH($B38,Tbl_Student_Names,0),),Entry!$A$4:$EP$4,DB$2,Entry!$A$5:$EP$5,DB$1) / SUMIFS(Entry!$C$6:$EP$6,Entry!$C$4:$EP$4,DB$2,Entry!$C$5:$EP$5,DB$1))</f>
        <v/>
      </c>
      <c r="DC38" s="222" t="str">
        <f aca="false">IF(OR($B38="",DC$2=""),"",SUMIFS(INDEX(Tbl_Marks,MATCH($B38,Tbl_Student_Names,0),),Entry!$A$4:$EP$4,DC$2,Entry!$A$5:$EP$5,DC$1) / SUMIFS(Entry!$C$6:$EP$6,Entry!$C$4:$EP$4,DC$2,Entry!$C$5:$EP$5,DC$1))</f>
        <v/>
      </c>
      <c r="DD38" s="222" t="str">
        <f aca="false">IF(OR($B38="",DD$2=""),"",SUMIFS(INDEX(Tbl_Marks,MATCH($B38,Tbl_Student_Names,0),),Entry!$A$4:$EP$4,DD$2,Entry!$A$5:$EP$5,DD$1) / SUMIFS(Entry!$C$6:$EP$6,Entry!$C$4:$EP$4,DD$2,Entry!$C$5:$EP$5,DD$1))</f>
        <v/>
      </c>
      <c r="DE38" s="222" t="str">
        <f aca="false">IF(OR($B38="",DE$2=""),"",SUMIFS(INDEX(Tbl_Marks,MATCH($B38,Tbl_Student_Names,0),),Entry!$A$4:$EP$4,DE$2,Entry!$A$5:$EP$5,DE$1) / SUMIFS(Entry!$C$6:$EP$6,Entry!$C$4:$EP$4,DE$2,Entry!$C$5:$EP$5,DE$1))</f>
        <v/>
      </c>
      <c r="DF38" s="222" t="str">
        <f aca="false">IF(OR($B38="",DF$2=""),"",SUMIFS(INDEX(Tbl_Marks,MATCH($B38,Tbl_Student_Names,0),),Entry!$A$4:$EP$4,DF$2,Entry!$A$5:$EP$5,DF$1) / SUMIFS(Entry!$C$6:$EP$6,Entry!$C$4:$EP$4,DF$2,Entry!$C$5:$EP$5,DF$1))</f>
        <v/>
      </c>
      <c r="DG38" s="222" t="str">
        <f aca="false">IF(OR($B38="",DG$2=""),"",SUMIFS(INDEX(Tbl_Marks,MATCH($B38,Tbl_Student_Names,0),),Entry!$A$4:$EP$4,DG$2,Entry!$A$5:$EP$5,DG$1) / SUMIFS(Entry!$C$6:$EP$6,Entry!$C$4:$EP$4,DG$2,Entry!$C$5:$EP$5,DG$1))</f>
        <v/>
      </c>
      <c r="DH38" s="222" t="str">
        <f aca="false">IF(OR($B38="",DH$2=""),"",SUMIFS(INDEX(Tbl_Marks,MATCH($B38,Tbl_Student_Names,0),),Entry!$A$4:$EP$4,DH$2,Entry!$A$5:$EP$5,DH$1) / SUMIFS(Entry!$C$6:$EP$6,Entry!$C$4:$EP$4,DH$2,Entry!$C$5:$EP$5,DH$1))</f>
        <v/>
      </c>
      <c r="DI38" s="222" t="str">
        <f aca="false">IF(OR($B38="",DI$2=""),"",SUMIFS(INDEX(Tbl_Marks,MATCH($B38,Tbl_Student_Names,0),),Entry!$A$4:$EP$4,DI$2,Entry!$A$5:$EP$5,DI$1) / SUMIFS(Entry!$C$6:$EP$6,Entry!$C$4:$EP$4,DI$2,Entry!$C$5:$EP$5,DI$1))</f>
        <v/>
      </c>
      <c r="DJ38" s="222" t="str">
        <f aca="false">IF(OR($B38="",DJ$2=""),"",SUMIFS(INDEX(Tbl_Marks,MATCH($B38,Tbl_Student_Names,0),),Entry!$A$4:$EP$4,DJ$2,Entry!$A$5:$EP$5,DJ$1) / SUMIFS(Entry!$C$6:$EP$6,Entry!$C$4:$EP$4,DJ$2,Entry!$C$5:$EP$5,DJ$1))</f>
        <v/>
      </c>
      <c r="DK38" s="222" t="str">
        <f aca="false">IF(OR($B38="",DK$2=""),"",SUMIFS(INDEX(Tbl_Marks,MATCH($B38,Tbl_Student_Names,0),),Entry!$A$4:$EP$4,DK$2,Entry!$A$5:$EP$5,DK$1) / SUMIFS(Entry!$C$6:$EP$6,Entry!$C$4:$EP$4,DK$2,Entry!$C$5:$EP$5,DK$1))</f>
        <v/>
      </c>
      <c r="DL38" s="222" t="str">
        <f aca="false">IF(OR($B38="",DL$2=""),"",SUMIFS(INDEX(Tbl_Marks,MATCH($B38,Tbl_Student_Names,0),),Entry!$A$4:$EP$4,DL$2,Entry!$A$5:$EP$5,DL$1) / SUMIFS(Entry!$C$6:$EP$6,Entry!$C$4:$EP$4,DL$2,Entry!$C$5:$EP$5,DL$1))</f>
        <v/>
      </c>
      <c r="DM38" s="222" t="str">
        <f aca="false">IF(OR($B38="",DM$2=""),"",SUMIFS(INDEX(Tbl_Marks,MATCH($B38,Tbl_Student_Names,0),),Entry!$A$4:$EP$4,DM$2,Entry!$A$5:$EP$5,DM$1) / SUMIFS(Entry!$C$6:$EP$6,Entry!$C$4:$EP$4,DM$2,Entry!$C$5:$EP$5,DM$1))</f>
        <v/>
      </c>
      <c r="DN38" s="222" t="str">
        <f aca="false">IF(OR($B38="",DN$2=""),"",SUMIFS(INDEX(Tbl_Marks,MATCH($B38,Tbl_Student_Names,0),),Entry!$A$4:$EP$4,DN$2,Entry!$A$5:$EP$5,DN$1) / SUMIFS(Entry!$C$6:$EP$6,Entry!$C$4:$EP$4,DN$2,Entry!$C$5:$EP$5,DN$1))</f>
        <v/>
      </c>
      <c r="DO38" s="222" t="str">
        <f aca="false">IF(OR($B38="",DO$2=""),"",SUMIFS(INDEX(Tbl_Marks,MATCH($B38,Tbl_Student_Names,0),),Entry!$A$4:$EP$4,DO$2,Entry!$A$5:$EP$5,DO$1) / SUMIFS(Entry!$C$6:$EP$6,Entry!$C$4:$EP$4,DO$2,Entry!$C$5:$EP$5,DO$1))</f>
        <v/>
      </c>
      <c r="DP38" s="222" t="str">
        <f aca="false">IF(OR($B38="",DP$2=""),"",SUMIFS(INDEX(Tbl_Marks,MATCH($B38,Tbl_Student_Names,0),),Entry!$A$4:$EP$4,DP$2,Entry!$A$5:$EP$5,DP$1) / SUMIFS(Entry!$C$6:$EP$6,Entry!$C$4:$EP$4,DP$2,Entry!$C$5:$EP$5,DP$1))</f>
        <v/>
      </c>
      <c r="DQ38" s="222" t="str">
        <f aca="false">IF(OR($B38="",DQ$2=""),"",SUMIFS(INDEX(Tbl_Marks,MATCH($B38,Tbl_Student_Names,0),),Entry!$A$4:$EP$4,DQ$2,Entry!$A$5:$EP$5,DQ$1) / SUMIFS(Entry!$C$6:$EP$6,Entry!$C$4:$EP$4,DQ$2,Entry!$C$5:$EP$5,DQ$1))</f>
        <v/>
      </c>
      <c r="DR38" s="222" t="str">
        <f aca="false">IF(OR($B38="",DR$2=""),"",SUMIFS(INDEX(Tbl_Marks,MATCH($B38,Tbl_Student_Names,0),),Entry!$A$4:$EP$4,DR$2,Entry!$A$5:$EP$5,DR$1) / SUMIFS(Entry!$C$6:$EP$6,Entry!$C$4:$EP$4,DR$2,Entry!$C$5:$EP$5,DR$1))</f>
        <v/>
      </c>
      <c r="DS38" s="222" t="str">
        <f aca="false">IF(OR($B38="",DS$2=""),"",SUMIFS(INDEX(Tbl_Marks,MATCH($B38,Tbl_Student_Names,0),),Entry!$A$4:$EP$4,DS$2,Entry!$A$5:$EP$5,DS$1) / SUMIFS(Entry!$C$6:$EP$6,Entry!$C$4:$EP$4,DS$2,Entry!$C$5:$EP$5,DS$1))</f>
        <v/>
      </c>
      <c r="DT38" s="222" t="str">
        <f aca="false">IF(OR($B38="",DT$2=""),"",SUMIFS(INDEX(Tbl_Marks,MATCH($B38,Tbl_Student_Names,0),),Entry!$A$4:$EP$4,DT$2,Entry!$A$5:$EP$5,DT$1) / SUMIFS(Entry!$C$6:$EP$6,Entry!$C$4:$EP$4,DT$2,Entry!$C$5:$EP$5,DT$1))</f>
        <v/>
      </c>
      <c r="DU38" s="222" t="str">
        <f aca="false">IF(OR($B38="",DU$2=""),"",SUMIFS(INDEX(Tbl_Marks,MATCH($B38,Tbl_Student_Names,0),),Entry!$A$4:$EP$4,DU$2,Entry!$A$5:$EP$5,DU$1) / SUMIFS(Entry!$C$6:$EP$6,Entry!$C$4:$EP$4,DU$2,Entry!$C$5:$EP$5,DU$1))</f>
        <v/>
      </c>
      <c r="DV38" s="222" t="str">
        <f aca="false">IF(OR($B38="",DV$2=""),"",SUMIFS(INDEX(Tbl_Marks,MATCH($B38,Tbl_Student_Names,0),),Entry!$A$4:$EP$4,DV$2,Entry!$A$5:$EP$5,DV$1) / SUMIFS(Entry!$C$6:$EP$6,Entry!$C$4:$EP$4,DV$2,Entry!$C$5:$EP$5,DV$1))</f>
        <v/>
      </c>
      <c r="DW38" s="222" t="str">
        <f aca="false">IF(OR($B38="",DW$2=""),"",SUMIFS(INDEX(Tbl_Marks,MATCH($B38,Tbl_Student_Names,0),),Entry!$A$4:$EP$4,DW$2,Entry!$A$5:$EP$5,DW$1) / SUMIFS(Entry!$C$6:$EP$6,Entry!$C$4:$EP$4,DW$2,Entry!$C$5:$EP$5,DW$1))</f>
        <v/>
      </c>
      <c r="DX38" s="222" t="str">
        <f aca="false">IF(OR($B38="",DX$2=""),"",SUMIFS(INDEX(Tbl_Marks,MATCH($B38,Tbl_Student_Names,0),),Entry!$A$4:$EP$4,DX$2,Entry!$A$5:$EP$5,DX$1) / SUMIFS(Entry!$C$6:$EP$6,Entry!$C$4:$EP$4,DX$2,Entry!$C$5:$EP$5,DX$1))</f>
        <v/>
      </c>
      <c r="DY38" s="222" t="str">
        <f aca="false">IF(OR($B38="",DY$2=""),"",SUMIFS(INDEX(Tbl_Marks,MATCH($B38,Tbl_Student_Names,0),),Entry!$A$4:$EP$4,DY$2,Entry!$A$5:$EP$5,DY$1) / SUMIFS(Entry!$C$6:$EP$6,Entry!$C$4:$EP$4,DY$2,Entry!$C$5:$EP$5,DY$1))</f>
        <v/>
      </c>
      <c r="DZ38" s="222" t="str">
        <f aca="false">IF(OR($B38="",DZ$2=""),"",SUMIFS(INDEX(Tbl_Marks,MATCH($B38,Tbl_Student_Names,0),),Entry!$A$4:$EP$4,DZ$2,Entry!$A$5:$EP$5,DZ$1) / SUMIFS(Entry!$C$6:$EP$6,Entry!$C$4:$EP$4,DZ$2,Entry!$C$5:$EP$5,DZ$1))</f>
        <v/>
      </c>
      <c r="EA38" s="222" t="str">
        <f aca="false">IF(OR($B38="",EA$2=""),"",SUMIFS(INDEX(Tbl_Marks,MATCH($B38,Tbl_Student_Names,0),),Entry!$A$4:$EP$4,EA$2,Entry!$A$5:$EP$5,EA$1) / SUMIFS(Entry!$C$6:$EP$6,Entry!$C$4:$EP$4,EA$2,Entry!$C$5:$EP$5,EA$1))</f>
        <v/>
      </c>
      <c r="EB38" s="222" t="str">
        <f aca="false">IF(OR($B38="",EB$2=""),"",SUMIFS(INDEX(Tbl_Marks,MATCH($B38,Tbl_Student_Names,0),),Entry!$A$4:$EP$4,EB$2,Entry!$A$5:$EP$5,EB$1) / SUMIFS(Entry!$C$6:$EP$6,Entry!$C$4:$EP$4,EB$2,Entry!$C$5:$EP$5,EB$1))</f>
        <v/>
      </c>
      <c r="EC38" s="222" t="str">
        <f aca="false">IF(OR($B38="",EC$2=""),"",SUMIFS(INDEX(Tbl_Marks,MATCH($B38,Tbl_Student_Names,0),),Entry!$A$4:$EP$4,EC$2,Entry!$A$5:$EP$5,EC$1) / SUMIFS(Entry!$C$6:$EP$6,Entry!$C$4:$EP$4,EC$2,Entry!$C$5:$EP$5,EC$1))</f>
        <v/>
      </c>
      <c r="ED38" s="222" t="str">
        <f aca="false">IF(OR($B38="",ED$2=""),"",SUMIFS(INDEX(Tbl_Marks,MATCH($B38,Tbl_Student_Names,0),),Entry!$A$4:$EP$4,ED$2,Entry!$A$5:$EP$5,ED$1) / SUMIFS(Entry!$C$6:$EP$6,Entry!$C$4:$EP$4,ED$2,Entry!$C$5:$EP$5,ED$1))</f>
        <v/>
      </c>
      <c r="EE38" s="222" t="str">
        <f aca="false">IF(OR($B38="",EE$2=""),"",SUMIFS(INDEX(Tbl_Marks,MATCH($B38,Tbl_Student_Names,0),),Entry!$A$4:$EP$4,EE$2,Entry!$A$5:$EP$5,EE$1) / SUMIFS(Entry!$C$6:$EP$6,Entry!$C$4:$EP$4,EE$2,Entry!$C$5:$EP$5,EE$1))</f>
        <v/>
      </c>
      <c r="EF38" s="222" t="str">
        <f aca="false">IF(OR($B38="",EF$2=""),"",SUMIFS(INDEX(Tbl_Marks,MATCH($B38,Tbl_Student_Names,0),),Entry!$A$4:$EP$4,EF$2,Entry!$A$5:$EP$5,EF$1) / SUMIFS(Entry!$C$6:$EP$6,Entry!$C$4:$EP$4,EF$2,Entry!$C$5:$EP$5,EF$1))</f>
        <v/>
      </c>
      <c r="EG38" s="222" t="str">
        <f aca="false">IF(OR($B38="",EG$2=""),"",SUMIFS(INDEX(Tbl_Marks,MATCH($B38,Tbl_Student_Names,0),),Entry!$A$4:$EP$4,EG$2,Entry!$A$5:$EP$5,EG$1) / SUMIFS(Entry!$C$6:$EP$6,Entry!$C$4:$EP$4,EG$2,Entry!$C$5:$EP$5,EG$1))</f>
        <v/>
      </c>
      <c r="EH38" s="222" t="str">
        <f aca="false">IF(OR($B38="",EH$2=""),"",SUMIFS(INDEX(Tbl_Marks,MATCH($B38,Tbl_Student_Names,0),),Entry!$A$4:$EP$4,EH$2,Entry!$A$5:$EP$5,EH$1) / SUMIFS(Entry!$C$6:$EP$6,Entry!$C$4:$EP$4,EH$2,Entry!$C$5:$EP$5,EH$1))</f>
        <v/>
      </c>
      <c r="EI38" s="222" t="str">
        <f aca="false">IF(OR($B38="",EI$2=""),"",SUMIFS(INDEX(Tbl_Marks,MATCH($B38,Tbl_Student_Names,0),),Entry!$A$4:$EP$4,EI$2,Entry!$A$5:$EP$5,EI$1) / SUMIFS(Entry!$C$6:$EP$6,Entry!$C$4:$EP$4,EI$2,Entry!$C$5:$EP$5,EI$1))</f>
        <v/>
      </c>
      <c r="EJ38" s="222" t="str">
        <f aca="false">IF(OR($B38="",EJ$2=""),"",SUMIFS(INDEX(Tbl_Marks,MATCH($B38,Tbl_Student_Names,0),),Entry!$A$4:$EP$4,EJ$2,Entry!$A$5:$EP$5,EJ$1) / SUMIFS(Entry!$C$6:$EP$6,Entry!$C$4:$EP$4,EJ$2,Entry!$C$5:$EP$5,EJ$1))</f>
        <v/>
      </c>
      <c r="EK38" s="222" t="str">
        <f aca="false">IF(OR($B38="",EK$2=""),"",SUMIFS(INDEX(Tbl_Marks,MATCH($B38,Tbl_Student_Names,0),),Entry!$A$4:$EP$4,EK$2,Entry!$A$5:$EP$5,EK$1) / SUMIFS(Entry!$C$6:$EP$6,Entry!$C$4:$EP$4,EK$2,Entry!$C$5:$EP$5,EK$1))</f>
        <v/>
      </c>
      <c r="EL38" s="222" t="str">
        <f aca="false">IF(OR($B38="",EL$2=""),"",SUMIFS(INDEX(Tbl_Marks,MATCH($B38,Tbl_Student_Names,0),),Entry!$A$4:$EP$4,EL$2,Entry!$A$5:$EP$5,EL$1) / SUMIFS(Entry!$C$6:$EP$6,Entry!$C$4:$EP$4,EL$2,Entry!$C$5:$EP$5,EL$1))</f>
        <v/>
      </c>
      <c r="EM38" s="222" t="str">
        <f aca="false">IF(OR($B38="",EM$2=""),"",SUMIFS(INDEX(Tbl_Marks,MATCH($B38,Tbl_Student_Names,0),),Entry!$A$4:$EP$4,EM$2,Entry!$A$5:$EP$5,EM$1) / SUMIFS(Entry!$C$6:$EP$6,Entry!$C$4:$EP$4,EM$2,Entry!$C$5:$EP$5,EM$1))</f>
        <v/>
      </c>
      <c r="EN38" s="222" t="str">
        <f aca="false">IF(OR($B38="",EN$2=""),"",SUMIFS(INDEX(Tbl_Marks,MATCH($B38,Tbl_Student_Names,0),),Entry!$A$4:$EP$4,EN$2,Entry!$A$5:$EP$5,EN$1) / SUMIFS(Entry!$C$6:$EP$6,Entry!$C$4:$EP$4,EN$2,Entry!$C$5:$EP$5,EN$1))</f>
        <v/>
      </c>
      <c r="EO38" s="222" t="str">
        <f aca="false">IF(OR($B38="",EO$2=""),"",SUMIFS(INDEX(Tbl_Marks,MATCH($B38,Tbl_Student_Names,0),),Entry!$A$4:$EP$4,EO$2,Entry!$A$5:$EP$5,EO$1) / SUMIFS(Entry!$C$6:$EP$6,Entry!$C$4:$EP$4,EO$2,Entry!$C$5:$EP$5,EO$1))</f>
        <v/>
      </c>
      <c r="EP38" s="222" t="str">
        <f aca="false">IF(OR($B38="",EP$2=""),"",SUMIFS(INDEX(Tbl_Marks,MATCH($B38,Tbl_Student_Names,0),),Entry!$A$4:$EP$4,EP$2,Entry!$A$5:$EP$5,EP$1) / SUMIFS(Entry!$C$6:$EP$6,Entry!$C$4:$EP$4,EP$2,Entry!$C$5:$EP$5,EP$1))</f>
        <v/>
      </c>
      <c r="EQ38" s="222" t="str">
        <f aca="false">IF(OR($B38="",EQ$2=""),"",SUMIFS(INDEX(Tbl_Marks,MATCH($B38,Tbl_Student_Names,0),),Entry!$A$4:$EP$4,EQ$2,Entry!$A$5:$EP$5,EQ$1) / SUMIFS(Entry!$C$6:$EP$6,Entry!$C$4:$EP$4,EQ$2,Entry!$C$5:$EP$5,EQ$1))</f>
        <v/>
      </c>
      <c r="ER38" s="222" t="str">
        <f aca="false">IF(OR($B38="",ER$2=""),"",SUMIFS(INDEX(Tbl_Marks,MATCH($B38,Tbl_Student_Names,0),),Entry!$A$4:$EP$4,ER$2,Entry!$A$5:$EP$5,ER$1) / SUMIFS(Entry!$C$6:$EP$6,Entry!$C$4:$EP$4,ER$2,Entry!$C$5:$EP$5,ER$1))</f>
        <v/>
      </c>
      <c r="ES38" s="222" t="str">
        <f aca="false">IF(OR($B38="",ES$2=""),"",SUMIFS(INDEX(Tbl_Marks,MATCH($B38,Tbl_Student_Names,0),),Entry!$A$4:$EP$4,ES$2,Entry!$A$5:$EP$5,ES$1) / SUMIFS(Entry!$C$6:$EP$6,Entry!$C$4:$EP$4,ES$2,Entry!$C$5:$EP$5,ES$1))</f>
        <v/>
      </c>
      <c r="ET38" s="222" t="str">
        <f aca="false">IF(OR($B38="",ET$2=""),"",SUMIFS(INDEX(Tbl_Marks,MATCH($B38,Tbl_Student_Names,0),),Entry!$A$4:$EP$4,ET$2,Entry!$A$5:$EP$5,ET$1) / SUMIFS(Entry!$C$6:$EP$6,Entry!$C$4:$EP$4,ET$2,Entry!$C$5:$EP$5,ET$1))</f>
        <v/>
      </c>
      <c r="EU38" s="222" t="str">
        <f aca="false">IF(OR($B38="",EU$2=""),"",SUMIFS(INDEX(Tbl_Marks,MATCH($B38,Tbl_Student_Names,0),),Entry!$A$4:$EP$4,EU$2,Entry!$A$5:$EP$5,EU$1) / SUMIFS(Entry!$C$6:$EP$6,Entry!$C$4:$EP$4,EU$2,Entry!$C$5:$EP$5,EU$1))</f>
        <v/>
      </c>
      <c r="EV38" s="222" t="str">
        <f aca="false">IF(OR($B38="",EV$2=""),"",SUMIFS(INDEX(Tbl_Marks,MATCH($B38,Tbl_Student_Names,0),),Entry!$A$4:$EP$4,EV$2,Entry!$A$5:$EP$5,EV$1) / SUMIFS(Entry!$C$6:$EP$6,Entry!$C$4:$EP$4,EV$2,Entry!$C$5:$EP$5,EV$1))</f>
        <v/>
      </c>
      <c r="EW38" s="222" t="str">
        <f aca="false">IF(OR($B38="",EW$2=""),"",SUMIFS(INDEX(Tbl_Marks,MATCH($B38,Tbl_Student_Names,0),),Entry!$A$4:$EP$4,EW$2,Entry!$A$5:$EP$5,EW$1) / SUMIFS(Entry!$C$6:$EP$6,Entry!$C$4:$EP$4,EW$2,Entry!$C$5:$EP$5,EW$1))</f>
        <v/>
      </c>
      <c r="EX38" s="222" t="str">
        <f aca="false">IF(OR($B38="",EX$2=""),"",SUMIFS(INDEX(Tbl_Marks,MATCH($B38,Tbl_Student_Names,0),),Entry!$A$4:$EP$4,EX$2,Entry!$A$5:$EP$5,EX$1) / SUMIFS(Entry!$C$6:$EP$6,Entry!$C$4:$EP$4,EX$2,Entry!$C$5:$EP$5,EX$1))</f>
        <v/>
      </c>
      <c r="EY38" s="222" t="str">
        <f aca="false">IF(OR($B38="",EY$2=""),"",SUMIFS(INDEX(Tbl_Marks,MATCH($B38,Tbl_Student_Names,0),),Entry!$A$4:$EP$4,EY$2,Entry!$A$5:$EP$5,EY$1) / SUMIFS(Entry!$C$6:$EP$6,Entry!$C$4:$EP$4,EY$2,Entry!$C$5:$EP$5,EY$1))</f>
        <v/>
      </c>
      <c r="EZ38" s="222" t="str">
        <f aca="false">IF(OR($B38="",EZ$2=""),"",SUMIFS(INDEX(Tbl_Marks,MATCH($B38,Tbl_Student_Names,0),),Entry!$A$4:$EP$4,EZ$2,Entry!$A$5:$EP$5,EZ$1) / SUMIFS(Entry!$C$6:$EP$6,Entry!$C$4:$EP$4,EZ$2,Entry!$C$5:$EP$5,EZ$1))</f>
        <v/>
      </c>
      <c r="FA38" s="222" t="str">
        <f aca="false">IF(OR($B38="",FA$2=""),"",SUMIFS(INDEX(Tbl_Marks,MATCH($B38,Tbl_Student_Names,0),),Entry!$A$4:$EP$4,FA$2,Entry!$A$5:$EP$5,FA$1) / SUMIFS(Entry!$C$6:$EP$6,Entry!$C$4:$EP$4,FA$2,Entry!$C$5:$EP$5,FA$1))</f>
        <v/>
      </c>
      <c r="FB38" s="222" t="str">
        <f aca="false">IF(OR($B38="",FB$2=""),"",SUMIFS(INDEX(Tbl_Marks,MATCH($B38,Tbl_Student_Names,0),),Entry!$A$4:$EP$4,FB$2,Entry!$A$5:$EP$5,FB$1) / SUMIFS(Entry!$C$6:$EP$6,Entry!$C$4:$EP$4,FB$2,Entry!$C$5:$EP$5,FB$1))</f>
        <v/>
      </c>
      <c r="FC38" s="222" t="str">
        <f aca="false">IF(OR($B38="",FC$2=""),"",SUMIFS(INDEX(Tbl_Marks,MATCH($B38,Tbl_Student_Names,0),),Entry!$A$4:$EP$4,FC$2,Entry!$A$5:$EP$5,FC$1) / SUMIFS(Entry!$C$6:$EP$6,Entry!$C$4:$EP$4,FC$2,Entry!$C$5:$EP$5,FC$1))</f>
        <v/>
      </c>
      <c r="FD38" s="222" t="str">
        <f aca="false">IF(OR($B38="",FD$2=""),"",SUMIFS(INDEX(Tbl_Marks,MATCH($B38,Tbl_Student_Names,0),),Entry!$A$4:$EP$4,FD$2,Entry!$A$5:$EP$5,FD$1) / SUMIFS(Entry!$C$6:$EP$6,Entry!$C$4:$EP$4,FD$2,Entry!$C$5:$EP$5,FD$1))</f>
        <v/>
      </c>
      <c r="FE38" s="222" t="str">
        <f aca="false">IF(OR($B38="",FE$2=""),"",SUMIFS(INDEX(Tbl_Marks,MATCH($B38,Tbl_Student_Names,0),),Entry!$A$4:$EP$4,FE$2,Entry!$A$5:$EP$5,FE$1) / SUMIFS(Entry!$C$6:$EP$6,Entry!$C$4:$EP$4,FE$2,Entry!$C$5:$EP$5,FE$1))</f>
        <v/>
      </c>
      <c r="FF38" s="222" t="str">
        <f aca="false">IF(OR($B38="",FF$2=""),"",SUMIFS(INDEX(Tbl_Marks,MATCH($B38,Tbl_Student_Names,0),),Entry!$A$4:$EP$4,FF$2,Entry!$A$5:$EP$5,FF$1) / SUMIFS(Entry!$C$6:$EP$6,Entry!$C$4:$EP$4,FF$2,Entry!$C$5:$EP$5,FF$1))</f>
        <v/>
      </c>
      <c r="FG38" s="222" t="str">
        <f aca="false">IF(OR($B38="",FG$2=""),"",SUMIFS(INDEX(Tbl_Marks,MATCH($B38,Tbl_Student_Names,0),),Entry!$A$4:$EP$4,FG$2,Entry!$A$5:$EP$5,FG$1) / SUMIFS(Entry!$C$6:$EP$6,Entry!$C$4:$EP$4,FG$2,Entry!$C$5:$EP$5,FG$1))</f>
        <v/>
      </c>
      <c r="FH38" s="222" t="str">
        <f aca="false">IF(OR($B38="",FH$2=""),"",SUMIFS(INDEX(Tbl_Marks,MATCH($B38,Tbl_Student_Names,0),),Entry!$A$4:$EP$4,FH$2,Entry!$A$5:$EP$5,FH$1) / SUMIFS(Entry!$C$6:$EP$6,Entry!$C$4:$EP$4,FH$2,Entry!$C$5:$EP$5,FH$1))</f>
        <v/>
      </c>
      <c r="FI38" s="222" t="str">
        <f aca="false">IF(OR($B38="",FI$2=""),"",SUMIFS(INDEX(Tbl_Marks,MATCH($B38,Tbl_Student_Names,0),),Entry!$A$4:$EP$4,FI$2,Entry!$A$5:$EP$5,FI$1) / SUMIFS(Entry!$C$6:$EP$6,Entry!$C$4:$EP$4,FI$2,Entry!$C$5:$EP$5,FI$1))</f>
        <v/>
      </c>
      <c r="FJ38" s="222" t="str">
        <f aca="false">IF(OR($B38="",FJ$2=""),"",SUMIFS(INDEX(Tbl_Marks,MATCH($B38,Tbl_Student_Names,0),),Entry!$A$4:$EP$4,FJ$2,Entry!$A$5:$EP$5,FJ$1) / SUMIFS(Entry!$C$6:$EP$6,Entry!$C$4:$EP$4,FJ$2,Entry!$C$5:$EP$5,FJ$1))</f>
        <v/>
      </c>
      <c r="FK38" s="222" t="str">
        <f aca="false">IF(OR($B38="",FK$2=""),"",SUMIFS(INDEX(Tbl_Marks,MATCH($B38,Tbl_Student_Names,0),),Entry!$A$4:$EP$4,FK$2,Entry!$A$5:$EP$5,FK$1) / SUMIFS(Entry!$C$6:$EP$6,Entry!$C$4:$EP$4,FK$2,Entry!$C$5:$EP$5,FK$1))</f>
        <v/>
      </c>
      <c r="FL38" s="222" t="str">
        <f aca="false">IF(OR($B38="",FL$2=""),"",SUMIFS(INDEX(Tbl_Marks,MATCH($B38,Tbl_Student_Names,0),),Entry!$A$4:$EP$4,FL$2,Entry!$A$5:$EP$5,FL$1) / SUMIFS(Entry!$C$6:$EP$6,Entry!$C$4:$EP$4,FL$2,Entry!$C$5:$EP$5,FL$1))</f>
        <v/>
      </c>
      <c r="FM38" s="222" t="str">
        <f aca="false">IF(OR($B38="",FM$2=""),"",SUMIFS(INDEX(Tbl_Marks,MATCH($B38,Tbl_Student_Names,0),),Entry!$A$4:$EP$4,FM$2,Entry!$A$5:$EP$5,FM$1) / SUMIFS(Entry!$C$6:$EP$6,Entry!$C$4:$EP$4,FM$2,Entry!$C$5:$EP$5,FM$1))</f>
        <v/>
      </c>
      <c r="FN38" s="222" t="str">
        <f aca="false">IF(OR($B38="",FN$2=""),"",SUMIFS(INDEX(Tbl_Marks,MATCH($B38,Tbl_Student_Names,0),),Entry!$A$4:$EP$4,FN$2,Entry!$A$5:$EP$5,FN$1) / SUMIFS(Entry!$C$6:$EP$6,Entry!$C$4:$EP$4,FN$2,Entry!$C$5:$EP$5,FN$1))</f>
        <v/>
      </c>
      <c r="FO38" s="222" t="str">
        <f aca="false">IF(OR($B38="",FO$2=""),"",SUMIFS(INDEX(Tbl_Marks,MATCH($B38,Tbl_Student_Names,0),),Entry!$A$4:$EP$4,FO$2,Entry!$A$5:$EP$5,FO$1) / SUMIFS(Entry!$C$6:$EP$6,Entry!$C$4:$EP$4,FO$2,Entry!$C$5:$EP$5,FO$1))</f>
        <v/>
      </c>
      <c r="FP38" s="222" t="str">
        <f aca="false">IF(OR($B38="",FP$2=""),"",SUMIFS(INDEX(Tbl_Marks,MATCH($B38,Tbl_Student_Names,0),),Entry!$A$4:$EP$4,FP$2,Entry!$A$5:$EP$5,FP$1) / SUMIFS(Entry!$C$6:$EP$6,Entry!$C$4:$EP$4,FP$2,Entry!$C$5:$EP$5,FP$1))</f>
        <v/>
      </c>
      <c r="FQ38" s="222" t="str">
        <f aca="false">IF(OR($B38="",FQ$2=""),"",SUMIFS(INDEX(Tbl_Marks,MATCH($B38,Tbl_Student_Names,0),),Entry!$A$4:$EP$4,FQ$2,Entry!$A$5:$EP$5,FQ$1) / SUMIFS(Entry!$C$6:$EP$6,Entry!$C$4:$EP$4,FQ$2,Entry!$C$5:$EP$5,FQ$1))</f>
        <v/>
      </c>
      <c r="FR38" s="222" t="str">
        <f aca="false">IF(OR($B38="",FR$2=""),"",SUMIFS(INDEX(Tbl_Marks,MATCH($B38,Tbl_Student_Names,0),),Entry!$A$4:$EP$4,FR$2,Entry!$A$5:$EP$5,FR$1) / SUMIFS(Entry!$C$6:$EP$6,Entry!$C$4:$EP$4,FR$2,Entry!$C$5:$EP$5,FR$1))</f>
        <v/>
      </c>
      <c r="FS38" s="222" t="str">
        <f aca="false">IF(OR($B38="",FS$2=""),"",SUMIFS(INDEX(Tbl_Marks,MATCH($B38,Tbl_Student_Names,0),),Entry!$A$4:$EP$4,FS$2,Entry!$A$5:$EP$5,FS$1) / SUMIFS(Entry!$C$6:$EP$6,Entry!$C$4:$EP$4,FS$2,Entry!$C$5:$EP$5,FS$1))</f>
        <v/>
      </c>
      <c r="FT38" s="222" t="str">
        <f aca="false">IF(OR($B38="",FT$2=""),"",SUMIFS(INDEX(Tbl_Marks,MATCH($B38,Tbl_Student_Names,0),),Entry!$A$4:$EP$4,FT$2,Entry!$A$5:$EP$5,FT$1) / SUMIFS(Entry!$C$6:$EP$6,Entry!$C$4:$EP$4,FT$2,Entry!$C$5:$EP$5,FT$1))</f>
        <v/>
      </c>
      <c r="FU38" s="222" t="str">
        <f aca="false">IF(OR($B38="",FU$2=""),"",SUMIFS(INDEX(Tbl_Marks,MATCH($B38,Tbl_Student_Names,0),),Entry!$A$4:$EP$4,FU$2,Entry!$A$5:$EP$5,FU$1) / SUMIFS(Entry!$C$6:$EP$6,Entry!$C$4:$EP$4,FU$2,Entry!$C$5:$EP$5,FU$1))</f>
        <v/>
      </c>
      <c r="FV38" s="222" t="str">
        <f aca="false">IF(OR($B38="",FV$2=""),"",SUMIFS(INDEX(Tbl_Marks,MATCH($B38,Tbl_Student_Names,0),),Entry!$A$4:$EP$4,FV$2,Entry!$A$5:$EP$5,FV$1) / SUMIFS(Entry!$C$6:$EP$6,Entry!$C$4:$EP$4,FV$2,Entry!$C$5:$EP$5,FV$1))</f>
        <v/>
      </c>
      <c r="FW38" s="222" t="str">
        <f aca="false">IF(OR($B38="",FW$2=""),"",SUMIFS(INDEX(Tbl_Marks,MATCH($B38,Tbl_Student_Names,0),),Entry!$A$4:$EP$4,FW$2,Entry!$A$5:$EP$5,FW$1) / SUMIFS(Entry!$C$6:$EP$6,Entry!$C$4:$EP$4,FW$2,Entry!$C$5:$EP$5,FW$1))</f>
        <v/>
      </c>
      <c r="FX38" s="222" t="str">
        <f aca="false">IF(OR($B38="",FX$2=""),"",SUMIFS(INDEX(Tbl_Marks,MATCH($B38,Tbl_Student_Names,0),),Entry!$A$4:$EP$4,FX$2,Entry!$A$5:$EP$5,FX$1) / SUMIFS(Entry!$C$6:$EP$6,Entry!$C$4:$EP$4,FX$2,Entry!$C$5:$EP$5,FX$1))</f>
        <v/>
      </c>
      <c r="FY38" s="222" t="str">
        <f aca="false">IF(OR($B38="",FY$2=""),"",SUMIFS(INDEX(Tbl_Marks,MATCH($B38,Tbl_Student_Names,0),),Entry!$A$4:$EP$4,FY$2,Entry!$A$5:$EP$5,FY$1) / SUMIFS(Entry!$C$6:$EP$6,Entry!$C$4:$EP$4,FY$2,Entry!$C$5:$EP$5,FY$1))</f>
        <v/>
      </c>
      <c r="FZ38" s="222" t="str">
        <f aca="false">IF(OR($B38="",FZ$2=""),"",SUMIFS(INDEX(Tbl_Marks,MATCH($B38,Tbl_Student_Names,0),),Entry!$A$4:$EP$4,FZ$2,Entry!$A$5:$EP$5,FZ$1) / SUMIFS(Entry!$C$6:$EP$6,Entry!$C$4:$EP$4,FZ$2,Entry!$C$5:$EP$5,FZ$1))</f>
        <v/>
      </c>
      <c r="GA38" s="222" t="str">
        <f aca="false">IF(OR($B38="",GA$2=""),"",SUMIFS(INDEX(Tbl_Marks,MATCH($B38,Tbl_Student_Names,0),),Entry!$A$4:$EP$4,GA$2,Entry!$A$5:$EP$5,GA$1) / SUMIFS(Entry!$C$6:$EP$6,Entry!$C$4:$EP$4,GA$2,Entry!$C$5:$EP$5,GA$1))</f>
        <v/>
      </c>
      <c r="GB38" s="222" t="str">
        <f aca="false">IF(OR($B38="",GB$2=""),"",SUMIFS(INDEX(Tbl_Marks,MATCH($B38,Tbl_Student_Names,0),),Entry!$A$4:$EP$4,GB$2,Entry!$A$5:$EP$5,GB$1) / SUMIFS(Entry!$C$6:$EP$6,Entry!$C$4:$EP$4,GB$2,Entry!$C$5:$EP$5,GB$1))</f>
        <v/>
      </c>
      <c r="GC38" s="222" t="str">
        <f aca="false">IF(OR($B38="",GC$2=""),"",SUMIFS(INDEX(Tbl_Marks,MATCH($B38,Tbl_Student_Names,0),),Entry!$A$4:$EP$4,GC$2,Entry!$A$5:$EP$5,GC$1) / SUMIFS(Entry!$C$6:$EP$6,Entry!$C$4:$EP$4,GC$2,Entry!$C$5:$EP$5,GC$1))</f>
        <v/>
      </c>
      <c r="GD38" s="222" t="str">
        <f aca="false">IF(OR($B38="",GD$2=""),"",SUMIFS(INDEX(Tbl_Marks,MATCH($B38,Tbl_Student_Names,0),),Entry!$A$4:$EP$4,GD$2,Entry!$A$5:$EP$5,GD$1) / SUMIFS(Entry!$C$6:$EP$6,Entry!$C$4:$EP$4,GD$2,Entry!$C$5:$EP$5,GD$1))</f>
        <v/>
      </c>
      <c r="GE38" s="222" t="str">
        <f aca="false">IF(OR($B38="",GE$2=""),"",SUMIFS(INDEX(Tbl_Marks,MATCH($B38,Tbl_Student_Names,0),),Entry!$A$4:$EP$4,GE$2,Entry!$A$5:$EP$5,GE$1) / SUMIFS(Entry!$C$6:$EP$6,Entry!$C$4:$EP$4,GE$2,Entry!$C$5:$EP$5,GE$1))</f>
        <v/>
      </c>
      <c r="GF38" s="222" t="str">
        <f aca="false">IF(OR($B38="",GF$2=""),"",SUMIFS(INDEX(Tbl_Marks,MATCH($B38,Tbl_Student_Names,0),),Entry!$A$4:$EP$4,GF$2,Entry!$A$5:$EP$5,GF$1) / SUMIFS(Entry!$C$6:$EP$6,Entry!$C$4:$EP$4,GF$2,Entry!$C$5:$EP$5,GF$1))</f>
        <v/>
      </c>
      <c r="GG38" s="222" t="str">
        <f aca="false">IF(OR($B38="",GG$2=""),"",SUMIFS(INDEX(Tbl_Marks,MATCH($B38,Tbl_Student_Names,0),),Entry!$A$4:$EP$4,GG$2,Entry!$A$5:$EP$5,GG$1) / SUMIFS(Entry!$C$6:$EP$6,Entry!$C$4:$EP$4,GG$2,Entry!$C$5:$EP$5,GG$1))</f>
        <v/>
      </c>
      <c r="GH38" s="222" t="str">
        <f aca="false">IF(OR($B38="",GH$2=""),"",SUMIFS(INDEX(Tbl_Marks,MATCH($B38,Tbl_Student_Names,0),),Entry!$A$4:$EP$4,GH$2,Entry!$A$5:$EP$5,GH$1) / SUMIFS(Entry!$C$6:$EP$6,Entry!$C$4:$EP$4,GH$2,Entry!$C$5:$EP$5,GH$1))</f>
        <v/>
      </c>
      <c r="GI38" s="222" t="str">
        <f aca="false">IF(OR($B38="",GI$2=""),"",SUMIFS(INDEX(Tbl_Marks,MATCH($B38,Tbl_Student_Names,0),),Entry!$A$4:$EP$4,GI$2,Entry!$A$5:$EP$5,GI$1) / SUMIFS(Entry!$C$6:$EP$6,Entry!$C$4:$EP$4,GI$2,Entry!$C$5:$EP$5,GI$1))</f>
        <v/>
      </c>
      <c r="GJ38" s="222" t="str">
        <f aca="false">IF(OR($B38="",GJ$2=""),"",SUMIFS(INDEX(Tbl_Marks,MATCH($B38,Tbl_Student_Names,0),),Entry!$A$4:$EP$4,GJ$2,Entry!$A$5:$EP$5,GJ$1) / SUMIFS(Entry!$C$6:$EP$6,Entry!$C$4:$EP$4,GJ$2,Entry!$C$5:$EP$5,GJ$1))</f>
        <v/>
      </c>
      <c r="GK38" s="222" t="str">
        <f aca="false">IF(OR($B38="",GK$2=""),"",SUMIFS(INDEX(Tbl_Marks,MATCH($B38,Tbl_Student_Names,0),),Entry!$A$4:$EP$4,GK$2,Entry!$A$5:$EP$5,GK$1) / SUMIFS(Entry!$C$6:$EP$6,Entry!$C$4:$EP$4,GK$2,Entry!$C$5:$EP$5,GK$1))</f>
        <v/>
      </c>
      <c r="GL38" s="222" t="str">
        <f aca="false">IF(OR($B38="",GL$2=""),"",SUMIFS(INDEX(Tbl_Marks,MATCH($B38,Tbl_Student_Names,0),),Entry!$A$4:$EP$4,GL$2,Entry!$A$5:$EP$5,GL$1) / SUMIFS(Entry!$C$6:$EP$6,Entry!$C$4:$EP$4,GL$2,Entry!$C$5:$EP$5,GL$1))</f>
        <v/>
      </c>
      <c r="GM38" s="222" t="str">
        <f aca="false">IF(OR($B38="",GM$2=""),"",SUMIFS(INDEX(Tbl_Marks,MATCH($B38,Tbl_Student_Names,0),),Entry!$A$4:$EP$4,GM$2,Entry!$A$5:$EP$5,GM$1) / SUMIFS(Entry!$C$6:$EP$6,Entry!$C$4:$EP$4,GM$2,Entry!$C$5:$EP$5,GM$1))</f>
        <v/>
      </c>
      <c r="GN38" s="222" t="str">
        <f aca="false">IF(OR($B38="",GN$2=""),"",SUMIFS(INDEX(Tbl_Marks,MATCH($B38,Tbl_Student_Names,0),),Entry!$A$4:$EP$4,GN$2,Entry!$A$5:$EP$5,GN$1) / SUMIFS(Entry!$C$6:$EP$6,Entry!$C$4:$EP$4,GN$2,Entry!$C$5:$EP$5,GN$1))</f>
        <v/>
      </c>
      <c r="GO38" s="222" t="str">
        <f aca="false">IF(OR($B38="",GO$2=""),"",SUMIFS(INDEX(Tbl_Marks,MATCH($B38,Tbl_Student_Names,0),),Entry!$A$4:$EP$4,GO$2,Entry!$A$5:$EP$5,GO$1) / SUMIFS(Entry!$C$6:$EP$6,Entry!$C$4:$EP$4,GO$2,Entry!$C$5:$EP$5,GO$1))</f>
        <v/>
      </c>
      <c r="GP38" s="222" t="str">
        <f aca="false">IF(OR($B38="",GP$2=""),"",SUMIFS(INDEX(Tbl_Marks,MATCH($B38,Tbl_Student_Names,0),),Entry!$A$4:$EP$4,GP$2,Entry!$A$5:$EP$5,GP$1) / SUMIFS(Entry!$C$6:$EP$6,Entry!$C$4:$EP$4,GP$2,Entry!$C$5:$EP$5,GP$1))</f>
        <v/>
      </c>
      <c r="GQ38" s="223" t="str">
        <f aca="false" t="array" ref="GQ38:GQ38">IF(OR(GQ$1="",$B38=""),"",SUMPRODUCT(TRANSPOSE($BC38:$BN38),(Settings!$D$19:$D$30)))</f>
        <v/>
      </c>
      <c r="GR38" s="223" t="str">
        <f aca="false" t="array" ref="GR38:GR38">IF(OR(GR$1="",$B38=""),"",SUMPRODUCT(TRANSPOSE($BO38:$BZ38),(Settings!$D$19:$D$30)))</f>
        <v/>
      </c>
      <c r="GS38" s="223" t="str">
        <f aca="false" t="array" ref="GS38:GS38">IF(OR(GS$1="",$B38=""),"",SUMPRODUCT(TRANSPOSE($CA38:$CL38),(Settings!$D$19:$D$30)))</f>
        <v/>
      </c>
      <c r="GT38" s="223" t="str">
        <f aca="false" t="array" ref="GT38:GT38">IF(OR(GT$1="",$B38=""),"",SUMPRODUCT(TRANSPOSE($CM38:$CX38),(Settings!$D$19:$D$30)))</f>
        <v/>
      </c>
      <c r="GU38" s="223" t="str">
        <f aca="false" t="array" ref="GU38:GU38">IF(OR(GU$1="",$B38=""),"",SUMPRODUCT(TRANSPOSE($CY38:$DJ38),(Settings!$D$19:$D$30)))</f>
        <v/>
      </c>
      <c r="GV38" s="223" t="str">
        <f aca="false" t="array" ref="GV38:GV38">IF(OR(GV$1="",$B38=""),"",SUMPRODUCT(TRANSPOSE($DK38:$DV38),(Settings!$D$19:$D$30)))</f>
        <v/>
      </c>
      <c r="GW38" s="223" t="str">
        <f aca="false" t="array" ref="GW38:GW38">IF(OR(GW$1="",$B38=""),"",SUMPRODUCT(TRANSPOSE($DW38:$EH38),(Settings!$D$19:$D$30)))</f>
        <v/>
      </c>
      <c r="GX38" s="223" t="str">
        <f aca="false" t="array" ref="GX38:GX38">IF(OR(GX$1="",$B38=""),"",SUMPRODUCT(TRANSPOSE($EI38:$ET38),(Settings!$D$19:$D$30)))</f>
        <v/>
      </c>
      <c r="GY38" s="223" t="str">
        <f aca="false" t="array" ref="GY38:GY38">IF(OR(GY$1="",$B38=""),"",SUMPRODUCT(TRANSPOSE($EU38:$FF38),(Settings!$D$19:$D$30)))</f>
        <v/>
      </c>
      <c r="GZ38" s="223" t="str">
        <f aca="false" t="array" ref="GZ38:GZ38">IF(OR(GZ$1="",$B38=""),"",SUMPRODUCT(TRANSPOSE($FG38:$FR38),(Settings!$D$19:$D$30)))</f>
        <v/>
      </c>
      <c r="HA38" s="223" t="str">
        <f aca="false" t="array" ref="HA38:HA38">IF(OR(HA$1="",$B38=""),"",SUMPRODUCT(TRANSPOSE($FS38:$GD38),(Settings!$D$19:$D$30)))</f>
        <v/>
      </c>
      <c r="HB38" s="224" t="str">
        <f aca="false" t="array" ref="HB38:HB38">IF(OR(HB$1="",$B38=""),"",SUMPRODUCT(TRANSPOSE($GE38:$GP38),(Settings!$D$19:$D$30)))</f>
        <v/>
      </c>
      <c r="HC38" s="225"/>
      <c r="HD38" s="222" t="str">
        <f aca="false">IF(OR(HD$2="",$B38=""),"",SUMIFS(INDEX(Tbl_Marks,MATCH($B38,Tbl_Student_Names,0),),Entry!$A$4:$EP$4,HD$2) / SUMIFS(Entry!$C$6:$EP$6,Entry!$C$4:$EP$4,HD$2))</f>
        <v/>
      </c>
      <c r="HE38" s="222" t="str">
        <f aca="false">IF(OR(HE$2="",$B38=""),"",SUMIFS(INDEX(Tbl_Marks,MATCH($B38,Tbl_Student_Names,0),),Entry!$A$4:$EP$4,HE$2) / SUMIFS(Entry!$C$6:$EP$6,Entry!$C$4:$EP$4,HE$2))</f>
        <v/>
      </c>
      <c r="HF38" s="222" t="str">
        <f aca="false">IF(OR(HF$2="",$B38=""),"",SUMIFS(INDEX(Tbl_Marks,MATCH($B38,Tbl_Student_Names,0),),Entry!$A$4:$EP$4,HF$2) / SUMIFS(Entry!$C$6:$EP$6,Entry!$C$4:$EP$4,HF$2))</f>
        <v/>
      </c>
      <c r="HG38" s="222" t="str">
        <f aca="false">IF(OR(HG$2="",$B38=""),"",SUMIFS(INDEX(Tbl_Marks,MATCH($B38,Tbl_Student_Names,0),),Entry!$A$4:$EP$4,HG$2) / SUMIFS(Entry!$C$6:$EP$6,Entry!$C$4:$EP$4,HG$2))</f>
        <v/>
      </c>
      <c r="HH38" s="222" t="str">
        <f aca="false">IF(OR(HH$2="",$B38=""),"",SUMIFS(INDEX(Tbl_Marks,MATCH($B38,Tbl_Student_Names,0),),Entry!$A$4:$EP$4,HH$2) / SUMIFS(Entry!$C$6:$EP$6,Entry!$C$4:$EP$4,HH$2))</f>
        <v/>
      </c>
      <c r="HI38" s="222" t="str">
        <f aca="false">IF(OR(HI$2="",$B38=""),"",SUMIFS(INDEX(Tbl_Marks,MATCH($B38,Tbl_Student_Names,0),),Entry!$A$4:$EP$4,HI$2) / SUMIFS(Entry!$C$6:$EP$6,Entry!$C$4:$EP$4,HI$2))</f>
        <v/>
      </c>
      <c r="HJ38" s="222" t="str">
        <f aca="false">IF(OR(HJ$2="",$B38=""),"",SUMIFS(INDEX(Tbl_Marks,MATCH($B38,Tbl_Student_Names,0),),Entry!$A$4:$EP$4,HJ$2) / SUMIFS(Entry!$C$6:$EP$6,Entry!$C$4:$EP$4,HJ$2))</f>
        <v/>
      </c>
      <c r="HK38" s="222" t="str">
        <f aca="false">IF(OR(HK$2="",$B38=""),"",SUMIFS(INDEX(Tbl_Marks,MATCH($B38,Tbl_Student_Names,0),),Entry!$A$4:$EP$4,HK$2) / SUMIFS(Entry!$C$6:$EP$6,Entry!$C$4:$EP$4,HK$2))</f>
        <v/>
      </c>
      <c r="HL38" s="222" t="str">
        <f aca="false">IF(OR(HL$2="",$B38=""),"",SUMIFS(INDEX(Tbl_Marks,MATCH($B38,Tbl_Student_Names,0),),Entry!$A$4:$EP$4,HL$2) / SUMIFS(Entry!$C$6:$EP$6,Entry!$C$4:$EP$4,HL$2))</f>
        <v/>
      </c>
      <c r="HM38" s="222" t="str">
        <f aca="false">IF(OR(HM$2="",$B38=""),"",SUMIFS(INDEX(Tbl_Marks,MATCH($B38,Tbl_Student_Names,0),),Entry!$A$4:$EP$4,HM$2) / SUMIFS(Entry!$C$6:$EP$6,Entry!$C$4:$EP$4,HM$2))</f>
        <v/>
      </c>
      <c r="HN38" s="222" t="str">
        <f aca="false">IF(OR(HN$2="",$B38=""),"",SUMIFS(INDEX(Tbl_Marks,MATCH($B38,Tbl_Student_Names,0),),Entry!$A$4:$EP$4,HN$2) / SUMIFS(Entry!$C$6:$EP$6,Entry!$C$4:$EP$4,HN$2))</f>
        <v/>
      </c>
      <c r="HO38" s="222" t="str">
        <f aca="false">IF(OR(HO$2="",$B38=""),"",SUMIFS(INDEX(Tbl_Marks,MATCH($B38,Tbl_Student_Names,0),),Entry!$A$4:$EP$4,HO$2) / SUMIFS(Entry!$C$6:$EP$6,Entry!$C$4:$EP$4,HO$2))</f>
        <v/>
      </c>
      <c r="HP38" s="222" t="str">
        <f aca="false">IF($B38="","",AVERAGE($GQ38:$HB38))</f>
        <v/>
      </c>
    </row>
    <row r="39" customFormat="false" ht="15" hidden="false" customHeight="false" outlineLevel="0" collapsed="false">
      <c r="A39" s="201" t="n">
        <f aca="false">INDEX(Tbl_Marks,ROW(A39)-ROW($A$2),1)</f>
        <v>0</v>
      </c>
      <c r="B39" s="201" t="str">
        <f aca="false">IF(LEN(INDEX(Tbl_Marks,ROW(B39)-ROW($B$2),2))=0,"",INDEX(Tbl_Marks,ROW(B39)-ROW($B$2),2))</f>
        <v/>
      </c>
      <c r="C39" s="201" t="str">
        <f aca="false">IF(OR($B39="",C$2=""),"",SUMIF(Entry!$A$4:$EP$4,C$2,INDEX(Tbl_Marks,MATCH($B39,Tbl_Student_Names,0),)))</f>
        <v/>
      </c>
      <c r="D39" s="201" t="str">
        <f aca="false">IF(OR($B39="",D$2=""),"",SUMIF(Entry!$A$4:$EP$4,D$2,INDEX(Tbl_Marks,MATCH($B39,Tbl_Student_Names,0),)))</f>
        <v/>
      </c>
      <c r="E39" s="201" t="str">
        <f aca="false">IF(OR($B39="",E$2=""),"",SUMIF(Entry!$A$4:$EP$4,E$2,INDEX(Tbl_Marks,MATCH($B39,Tbl_Student_Names,0),)))</f>
        <v/>
      </c>
      <c r="F39" s="201" t="str">
        <f aca="false">IF(OR($B39="",F$2=""),"",SUMIF(Entry!$A$4:$EP$4,F$2,INDEX(Tbl_Marks,MATCH($B39,Tbl_Student_Names,0),)))</f>
        <v/>
      </c>
      <c r="G39" s="201" t="str">
        <f aca="false">IF(OR($B39="",G$2=""),"",SUMIF(Entry!$A$4:$EP$4,G$2,INDEX(Tbl_Marks,MATCH($B39,Tbl_Student_Names,0),)))</f>
        <v/>
      </c>
      <c r="H39" s="201" t="str">
        <f aca="false">IF(OR($B39="",H$2=""),"",SUMIF(Entry!$A$4:$EP$4,H$2,INDEX(Tbl_Marks,MATCH($B39,Tbl_Student_Names,0),)))</f>
        <v/>
      </c>
      <c r="I39" s="201" t="str">
        <f aca="false">IF(OR($B39="",I$2=""),"",SUMIF(Entry!$A$4:$EP$4,I$2,INDEX(Tbl_Marks,MATCH($B39,Tbl_Student_Names,0),)))</f>
        <v/>
      </c>
      <c r="J39" s="201" t="str">
        <f aca="false">IF(OR($B39="",J$2=""),"",SUMIF(Entry!$A$4:$EP$4,J$2,INDEX(Tbl_Marks,MATCH($B39,Tbl_Student_Names,0),)))</f>
        <v/>
      </c>
      <c r="K39" s="201" t="str">
        <f aca="false">IF(OR($B39="",K$2=""),"",SUMIF(Entry!$A$4:$EP$4,K$2,INDEX(Tbl_Marks,MATCH($B39,Tbl_Student_Names,0),)))</f>
        <v/>
      </c>
      <c r="L39" s="201" t="str">
        <f aca="false">IF(OR($B39="",L$2=""),"",SUMIF(Entry!$A$4:$EP$4,L$2,INDEX(Tbl_Marks,MATCH($B39,Tbl_Student_Names,0),)))</f>
        <v/>
      </c>
      <c r="M39" s="201" t="str">
        <f aca="false">IF(OR($B39="",M$2=""),"",SUMIF(Entry!$A$4:$EP$4,M$2,INDEX(Tbl_Marks,MATCH($B39,Tbl_Student_Names,0),)))</f>
        <v/>
      </c>
      <c r="N39" s="201" t="str">
        <f aca="false">IF(OR($B39="",N$2=""),"",SUMIF(Entry!$A$4:$EP$4,N$2,INDEX(Tbl_Marks,MATCH($B39,Tbl_Student_Names,0),)))</f>
        <v/>
      </c>
      <c r="O39" s="217" t="str">
        <f aca="false">IF($B39="","",(HP39*Num_Subjects*100))</f>
        <v/>
      </c>
      <c r="P39" s="218" t="str">
        <f aca="false" t="array" ref="P39:P39">IF(OR($B39="",P$2=""),"",IF(MIN(IF(Help_Lookup_Tests=P$2,$BC39:$GP39,""))&gt;=I_PassPercentage,"PASS","FAIL"))</f>
        <v/>
      </c>
      <c r="Q39" s="218" t="str">
        <f aca="false" t="array" ref="Q39:Q39">IF(OR($B39="",Q$2=""),"",IF(MIN(IF(Help_Lookup_Tests=Q$2,$BC39:$GP39,""))&gt;=I_PassPercentage,"PASS","FAIL"))</f>
        <v/>
      </c>
      <c r="R39" s="218" t="str">
        <f aca="false" t="array" ref="R39:R39">IF(OR($B39="",R$2=""),"",IF(MIN(IF(Help_Lookup_Tests=R$2,$BC39:$GP39,""))&gt;=I_PassPercentage,"PASS","FAIL"))</f>
        <v/>
      </c>
      <c r="S39" s="218" t="str">
        <f aca="false" t="array" ref="S39:S39">IF(OR($B39="",S$2=""),"",IF(MIN(IF(Help_Lookup_Tests=S$2,$BC39:$GP39,""))&gt;=I_PassPercentage,"PASS","FAIL"))</f>
        <v/>
      </c>
      <c r="T39" s="218" t="str">
        <f aca="false" t="array" ref="T39:T39">IF(OR($B39="",T$2=""),"",IF(MIN(IF(Help_Lookup_Tests=T$2,$BC39:$GP39,""))&gt;=I_PassPercentage,"PASS","FAIL"))</f>
        <v/>
      </c>
      <c r="U39" s="218" t="str">
        <f aca="false" t="array" ref="U39:U39">IF(OR($B39="",U$2=""),"",IF(MIN(IF(Help_Lookup_Tests=U$2,$BC39:$GP39,""))&gt;=I_PassPercentage,"PASS","FAIL"))</f>
        <v/>
      </c>
      <c r="V39" s="218" t="str">
        <f aca="false" t="array" ref="V39:V39">IF(OR($B39="",V$2=""),"",IF(MIN(IF(Help_Lookup_Tests=V$2,$BC39:$GP39,""))&gt;=I_PassPercentage,"PASS","FAIL"))</f>
        <v/>
      </c>
      <c r="W39" s="218" t="str">
        <f aca="false" t="array" ref="W39:W39">IF(OR($B39="",W$2=""),"",IF(MIN(IF(Help_Lookup_Tests=W$2,$BC39:$GP39,""))&gt;=I_PassPercentage,"PASS","FAIL"))</f>
        <v/>
      </c>
      <c r="X39" s="218" t="str">
        <f aca="false" t="array" ref="X39:X39">IF(OR($B39="",X$2=""),"",IF(MIN(IF(Help_Lookup_Tests=X$2,$BC39:$GP39,""))&gt;=I_PassPercentage,"PASS","FAIL"))</f>
        <v/>
      </c>
      <c r="Y39" s="218" t="str">
        <f aca="false" t="array" ref="Y39:Y39">IF(OR($B39="",Y$2=""),"",IF(MIN(IF(Help_Lookup_Tests=Y$2,$BC39:$GP39,""))&gt;=I_PassPercentage,"PASS","FAIL"))</f>
        <v/>
      </c>
      <c r="Z39" s="218" t="str">
        <f aca="false" t="array" ref="Z39:Z39">IF(OR($B39="",Z$2=""),"",IF(MIN(IF(Help_Lookup_Tests=Z$2,$BC39:$GP39,""))&gt;=I_PassPercentage,"PASS","FAIL"))</f>
        <v/>
      </c>
      <c r="AA39" s="218" t="str">
        <f aca="false" t="array" ref="AA39:AA39">IF(OR($B39="",AA$2=""),"",IF(MIN(IF(Help_Lookup_Tests=AA$2,$BC39:$GP39,""))&gt;=I_PassPercentage,"PASS","FAIL"))</f>
        <v/>
      </c>
      <c r="AB39" s="227" t="str">
        <f aca="false" t="array" ref="AB39:AB39">IF(OR($B39=""),"",IF(MIN(IF($GQ$2:$HB$2="FINAL",$GQ39:$HB39,""))&gt;=I_PassPercentage,"PASS","FAIL"))</f>
        <v/>
      </c>
      <c r="AC39" s="201" t="str">
        <f aca="false">IF(OR($B39="",AC$2="",P39="FAIL"),"",C39)</f>
        <v/>
      </c>
      <c r="AD39" s="201" t="str">
        <f aca="false">IF(OR($B39="",AD$2="",Q39="FAIL"),"",D39)</f>
        <v/>
      </c>
      <c r="AE39" s="201" t="str">
        <f aca="false">IF(OR($B39="",AE$2="",R39="FAIL"),"",E39)</f>
        <v/>
      </c>
      <c r="AF39" s="201" t="str">
        <f aca="false">IF(OR($B39="",AF$2="",S39="FAIL"),"",F39)</f>
        <v/>
      </c>
      <c r="AG39" s="201" t="str">
        <f aca="false">IF(OR($B39="",AG$2="",T39="FAIL"),"",G39)</f>
        <v/>
      </c>
      <c r="AH39" s="201" t="str">
        <f aca="false">IF(OR($B39="",AH$2="",U39="FAIL"),"",H39)</f>
        <v/>
      </c>
      <c r="AI39" s="201" t="str">
        <f aca="false">IF(OR($B39="",AI$2="",V39="FAIL"),"",I39)</f>
        <v/>
      </c>
      <c r="AJ39" s="201" t="str">
        <f aca="false">IF(OR($B39="",AJ$2="",W39="FAIL"),"",J39)</f>
        <v/>
      </c>
      <c r="AK39" s="201" t="str">
        <f aca="false">IF(OR($B39="",AK$2="",X39="FAIL"),"",K39)</f>
        <v/>
      </c>
      <c r="AL39" s="201" t="str">
        <f aca="false">IF(OR($B39="",AL$2="",Y39="FAIL"),"",L39)</f>
        <v/>
      </c>
      <c r="AM39" s="201" t="str">
        <f aca="false">IF(OR($B39="",AM$2="",Z39="FAIL"),"",M39)</f>
        <v/>
      </c>
      <c r="AN39" s="201" t="str">
        <f aca="false">IF(OR($B39="",AN$2="",AA39="FAIL"),"",N39)</f>
        <v/>
      </c>
      <c r="AO39" s="220" t="str">
        <f aca="false">IF(OR($B39="",AB39="FAIL"),"",O39)</f>
        <v/>
      </c>
      <c r="AP39" s="221" t="str">
        <f aca="false">IFERROR(IF(OR(AP$2="",$B39=""),"",RANK(AC39,AC$3:AC$52,0)),"NR")</f>
        <v/>
      </c>
      <c r="AQ39" s="221" t="str">
        <f aca="false">IFERROR(IF(OR(AQ$2="",$B39=""),"",RANK(AD39,AD$3:AD$52,0)),"NR")</f>
        <v/>
      </c>
      <c r="AR39" s="221" t="str">
        <f aca="false">IFERROR(IF(OR(AR$2="",$B39=""),"",RANK(AE39,AE$3:AE$52,0)),"NR")</f>
        <v/>
      </c>
      <c r="AS39" s="221" t="str">
        <f aca="false">IFERROR(IF(OR(AS$2="",$B39=""),"",RANK(AF39,AF$3:AF$52,0)),"NR")</f>
        <v/>
      </c>
      <c r="AT39" s="221" t="str">
        <f aca="false">IFERROR(IF(OR(AT$2="",$B39=""),"",RANK(AG39,AG$3:AG$52,0)),"NR")</f>
        <v/>
      </c>
      <c r="AU39" s="221" t="str">
        <f aca="false">IFERROR(IF(OR(AU$2="",$B39=""),"",RANK(AH39,AH$3:AH$52,0)),"NR")</f>
        <v/>
      </c>
      <c r="AV39" s="221" t="str">
        <f aca="false">IFERROR(IF(OR(AV$2="",$B39=""),"",RANK(AI39,AI$3:AI$52,0)),"NR")</f>
        <v/>
      </c>
      <c r="AW39" s="221" t="str">
        <f aca="false">IFERROR(IF(OR(AW$2="",$B39=""),"",RANK(AJ39,AJ$3:AJ$52,0)),"NR")</f>
        <v/>
      </c>
      <c r="AX39" s="221" t="str">
        <f aca="false">IFERROR(IF(OR(AX$2="",$B39=""),"",RANK(AK39,AK$3:AK$52,0)),"NR")</f>
        <v/>
      </c>
      <c r="AY39" s="221" t="str">
        <f aca="false">IFERROR(IF(OR(AY$2="",$B39=""),"",RANK(AL39,AL$3:AL$52,0)),"NR")</f>
        <v/>
      </c>
      <c r="AZ39" s="221" t="str">
        <f aca="false">IFERROR(IF(OR(AZ$2="",$B39=""),"",RANK(AM39,AM$3:AM$52,0)),"NR")</f>
        <v/>
      </c>
      <c r="BA39" s="221" t="str">
        <f aca="false">IFERROR(IF(OR(BA$2="",$B39=""),"",RANK(AN39,AN$3:AN$52,0)),"NR")</f>
        <v/>
      </c>
      <c r="BB39" s="211" t="str">
        <f aca="false">IFERROR(IF($B39="","",RANK(AO39,AO$3:AO$52,0)),"NR")</f>
        <v/>
      </c>
      <c r="BC39" s="222" t="str">
        <f aca="false">IF(OR($B39="",BC$2=""),"",SUMIFS(INDEX(Tbl_Marks,MATCH($B39,Tbl_Student_Names,0),),Entry!$A$4:$EP$4,BC$2,Entry!$A$5:$EP$5,BC$1) / SUMIFS(Entry!$C$6:$EP$6,Entry!$C$4:$EP$4,BC$2,Entry!$C$5:$EP$5,BC$1))</f>
        <v/>
      </c>
      <c r="BD39" s="222" t="str">
        <f aca="false">IF(OR($B39="",BD$2=""),"",SUMIFS(INDEX(Tbl_Marks,MATCH($B39,Tbl_Student_Names,0),),Entry!$A$4:$EP$4,BD$2,Entry!$A$5:$EP$5,BD$1) / SUMIFS(Entry!$C$6:$EP$6,Entry!$C$4:$EP$4,BD$2,Entry!$C$5:$EP$5,BD$1))</f>
        <v/>
      </c>
      <c r="BE39" s="222" t="str">
        <f aca="false">IF(OR($B39="",BE$2=""),"",SUMIFS(INDEX(Tbl_Marks,MATCH($B39,Tbl_Student_Names,0),),Entry!$A$4:$EP$4,BE$2,Entry!$A$5:$EP$5,BE$1) / SUMIFS(Entry!$C$6:$EP$6,Entry!$C$4:$EP$4,BE$2,Entry!$C$5:$EP$5,BE$1))</f>
        <v/>
      </c>
      <c r="BF39" s="222" t="str">
        <f aca="false">IF(OR($B39="",BF$2=""),"",SUMIFS(INDEX(Tbl_Marks,MATCH($B39,Tbl_Student_Names,0),),Entry!$A$4:$EP$4,BF$2,Entry!$A$5:$EP$5,BF$1) / SUMIFS(Entry!$C$6:$EP$6,Entry!$C$4:$EP$4,BF$2,Entry!$C$5:$EP$5,BF$1))</f>
        <v/>
      </c>
      <c r="BG39" s="222" t="str">
        <f aca="false">IF(OR($B39="",BG$2=""),"",SUMIFS(INDEX(Tbl_Marks,MATCH($B39,Tbl_Student_Names,0),),Entry!$A$4:$EP$4,BG$2,Entry!$A$5:$EP$5,BG$1) / SUMIFS(Entry!$C$6:$EP$6,Entry!$C$4:$EP$4,BG$2,Entry!$C$5:$EP$5,BG$1))</f>
        <v/>
      </c>
      <c r="BH39" s="222" t="str">
        <f aca="false">IF(OR($B39="",BH$2=""),"",SUMIFS(INDEX(Tbl_Marks,MATCH($B39,Tbl_Student_Names,0),),Entry!$A$4:$EP$4,BH$2,Entry!$A$5:$EP$5,BH$1) / SUMIFS(Entry!$C$6:$EP$6,Entry!$C$4:$EP$4,BH$2,Entry!$C$5:$EP$5,BH$1))</f>
        <v/>
      </c>
      <c r="BI39" s="222" t="str">
        <f aca="false">IF(OR($B39="",BI$2=""),"",SUMIFS(INDEX(Tbl_Marks,MATCH($B39,Tbl_Student_Names,0),),Entry!$A$4:$EP$4,BI$2,Entry!$A$5:$EP$5,BI$1) / SUMIFS(Entry!$C$6:$EP$6,Entry!$C$4:$EP$4,BI$2,Entry!$C$5:$EP$5,BI$1))</f>
        <v/>
      </c>
      <c r="BJ39" s="222" t="str">
        <f aca="false">IF(OR($B39="",BJ$2=""),"",SUMIFS(INDEX(Tbl_Marks,MATCH($B39,Tbl_Student_Names,0),),Entry!$A$4:$EP$4,BJ$2,Entry!$A$5:$EP$5,BJ$1) / SUMIFS(Entry!$C$6:$EP$6,Entry!$C$4:$EP$4,BJ$2,Entry!$C$5:$EP$5,BJ$1))</f>
        <v/>
      </c>
      <c r="BK39" s="222" t="str">
        <f aca="false">IF(OR($B39="",BK$2=""),"",SUMIFS(INDEX(Tbl_Marks,MATCH($B39,Tbl_Student_Names,0),),Entry!$A$4:$EP$4,BK$2,Entry!$A$5:$EP$5,BK$1) / SUMIFS(Entry!$C$6:$EP$6,Entry!$C$4:$EP$4,BK$2,Entry!$C$5:$EP$5,BK$1))</f>
        <v/>
      </c>
      <c r="BL39" s="222" t="str">
        <f aca="false">IF(OR($B39="",BL$2=""),"",SUMIFS(INDEX(Tbl_Marks,MATCH($B39,Tbl_Student_Names,0),),Entry!$A$4:$EP$4,BL$2,Entry!$A$5:$EP$5,BL$1) / SUMIFS(Entry!$C$6:$EP$6,Entry!$C$4:$EP$4,BL$2,Entry!$C$5:$EP$5,BL$1))</f>
        <v/>
      </c>
      <c r="BM39" s="222" t="str">
        <f aca="false">IF(OR($B39="",BM$2=""),"",SUMIFS(INDEX(Tbl_Marks,MATCH($B39,Tbl_Student_Names,0),),Entry!$A$4:$EP$4,BM$2,Entry!$A$5:$EP$5,BM$1) / SUMIFS(Entry!$C$6:$EP$6,Entry!$C$4:$EP$4,BM$2,Entry!$C$5:$EP$5,BM$1))</f>
        <v/>
      </c>
      <c r="BN39" s="222" t="str">
        <f aca="false">IF(OR($B39="",BN$2=""),"",SUMIFS(INDEX(Tbl_Marks,MATCH($B39,Tbl_Student_Names,0),),Entry!$A$4:$EP$4,BN$2,Entry!$A$5:$EP$5,BN$1) / SUMIFS(Entry!$C$6:$EP$6,Entry!$C$4:$EP$4,BN$2,Entry!$C$5:$EP$5,BN$1))</f>
        <v/>
      </c>
      <c r="BO39" s="222" t="str">
        <f aca="false">IF(OR($B39="",BO$2=""),"",SUMIFS(INDEX(Tbl_Marks,MATCH($B39,Tbl_Student_Names,0),),Entry!$A$4:$EP$4,BO$2,Entry!$A$5:$EP$5,BO$1) / SUMIFS(Entry!$C$6:$EP$6,Entry!$C$4:$EP$4,BO$2,Entry!$C$5:$EP$5,BO$1))</f>
        <v/>
      </c>
      <c r="BP39" s="222" t="str">
        <f aca="false">IF(OR($B39="",BP$2=""),"",SUMIFS(INDEX(Tbl_Marks,MATCH($B39,Tbl_Student_Names,0),),Entry!$A$4:$EP$4,BP$2,Entry!$A$5:$EP$5,BP$1) / SUMIFS(Entry!$C$6:$EP$6,Entry!$C$4:$EP$4,BP$2,Entry!$C$5:$EP$5,BP$1))</f>
        <v/>
      </c>
      <c r="BQ39" s="222" t="str">
        <f aca="false">IF(OR($B39="",BQ$2=""),"",SUMIFS(INDEX(Tbl_Marks,MATCH($B39,Tbl_Student_Names,0),),Entry!$A$4:$EP$4,BQ$2,Entry!$A$5:$EP$5,BQ$1) / SUMIFS(Entry!$C$6:$EP$6,Entry!$C$4:$EP$4,BQ$2,Entry!$C$5:$EP$5,BQ$1))</f>
        <v/>
      </c>
      <c r="BR39" s="222" t="str">
        <f aca="false">IF(OR($B39="",BR$2=""),"",SUMIFS(INDEX(Tbl_Marks,MATCH($B39,Tbl_Student_Names,0),),Entry!$A$4:$EP$4,BR$2,Entry!$A$5:$EP$5,BR$1) / SUMIFS(Entry!$C$6:$EP$6,Entry!$C$4:$EP$4,BR$2,Entry!$C$5:$EP$5,BR$1))</f>
        <v/>
      </c>
      <c r="BS39" s="222" t="str">
        <f aca="false">IF(OR($B39="",BS$2=""),"",SUMIFS(INDEX(Tbl_Marks,MATCH($B39,Tbl_Student_Names,0),),Entry!$A$4:$EP$4,BS$2,Entry!$A$5:$EP$5,BS$1) / SUMIFS(Entry!$C$6:$EP$6,Entry!$C$4:$EP$4,BS$2,Entry!$C$5:$EP$5,BS$1))</f>
        <v/>
      </c>
      <c r="BT39" s="222" t="str">
        <f aca="false">IF(OR($B39="",BT$2=""),"",SUMIFS(INDEX(Tbl_Marks,MATCH($B39,Tbl_Student_Names,0),),Entry!$A$4:$EP$4,BT$2,Entry!$A$5:$EP$5,BT$1) / SUMIFS(Entry!$C$6:$EP$6,Entry!$C$4:$EP$4,BT$2,Entry!$C$5:$EP$5,BT$1))</f>
        <v/>
      </c>
      <c r="BU39" s="222" t="str">
        <f aca="false">IF(OR($B39="",BU$2=""),"",SUMIFS(INDEX(Tbl_Marks,MATCH($B39,Tbl_Student_Names,0),),Entry!$A$4:$EP$4,BU$2,Entry!$A$5:$EP$5,BU$1) / SUMIFS(Entry!$C$6:$EP$6,Entry!$C$4:$EP$4,BU$2,Entry!$C$5:$EP$5,BU$1))</f>
        <v/>
      </c>
      <c r="BV39" s="222" t="str">
        <f aca="false">IF(OR($B39="",BV$2=""),"",SUMIFS(INDEX(Tbl_Marks,MATCH($B39,Tbl_Student_Names,0),),Entry!$A$4:$EP$4,BV$2,Entry!$A$5:$EP$5,BV$1) / SUMIFS(Entry!$C$6:$EP$6,Entry!$C$4:$EP$4,BV$2,Entry!$C$5:$EP$5,BV$1))</f>
        <v/>
      </c>
      <c r="BW39" s="222" t="str">
        <f aca="false">IF(OR($B39="",BW$2=""),"",SUMIFS(INDEX(Tbl_Marks,MATCH($B39,Tbl_Student_Names,0),),Entry!$A$4:$EP$4,BW$2,Entry!$A$5:$EP$5,BW$1) / SUMIFS(Entry!$C$6:$EP$6,Entry!$C$4:$EP$4,BW$2,Entry!$C$5:$EP$5,BW$1))</f>
        <v/>
      </c>
      <c r="BX39" s="222" t="str">
        <f aca="false">IF(OR($B39="",BX$2=""),"",SUMIFS(INDEX(Tbl_Marks,MATCH($B39,Tbl_Student_Names,0),),Entry!$A$4:$EP$4,BX$2,Entry!$A$5:$EP$5,BX$1) / SUMIFS(Entry!$C$6:$EP$6,Entry!$C$4:$EP$4,BX$2,Entry!$C$5:$EP$5,BX$1))</f>
        <v/>
      </c>
      <c r="BY39" s="222" t="str">
        <f aca="false">IF(OR($B39="",BY$2=""),"",SUMIFS(INDEX(Tbl_Marks,MATCH($B39,Tbl_Student_Names,0),),Entry!$A$4:$EP$4,BY$2,Entry!$A$5:$EP$5,BY$1) / SUMIFS(Entry!$C$6:$EP$6,Entry!$C$4:$EP$4,BY$2,Entry!$C$5:$EP$5,BY$1))</f>
        <v/>
      </c>
      <c r="BZ39" s="222" t="str">
        <f aca="false">IF(OR($B39="",BZ$2=""),"",SUMIFS(INDEX(Tbl_Marks,MATCH($B39,Tbl_Student_Names,0),),Entry!$A$4:$EP$4,BZ$2,Entry!$A$5:$EP$5,BZ$1) / SUMIFS(Entry!$C$6:$EP$6,Entry!$C$4:$EP$4,BZ$2,Entry!$C$5:$EP$5,BZ$1))</f>
        <v/>
      </c>
      <c r="CA39" s="222" t="str">
        <f aca="false">IF(OR($B39="",CA$2=""),"",SUMIFS(INDEX(Tbl_Marks,MATCH($B39,Tbl_Student_Names,0),),Entry!$A$4:$EP$4,CA$2,Entry!$A$5:$EP$5,CA$1) / SUMIFS(Entry!$C$6:$EP$6,Entry!$C$4:$EP$4,CA$2,Entry!$C$5:$EP$5,CA$1))</f>
        <v/>
      </c>
      <c r="CB39" s="222" t="str">
        <f aca="false">IF(OR($B39="",CB$2=""),"",SUMIFS(INDEX(Tbl_Marks,MATCH($B39,Tbl_Student_Names,0),),Entry!$A$4:$EP$4,CB$2,Entry!$A$5:$EP$5,CB$1) / SUMIFS(Entry!$C$6:$EP$6,Entry!$C$4:$EP$4,CB$2,Entry!$C$5:$EP$5,CB$1))</f>
        <v/>
      </c>
      <c r="CC39" s="222" t="str">
        <f aca="false">IF(OR($B39="",CC$2=""),"",SUMIFS(INDEX(Tbl_Marks,MATCH($B39,Tbl_Student_Names,0),),Entry!$A$4:$EP$4,CC$2,Entry!$A$5:$EP$5,CC$1) / SUMIFS(Entry!$C$6:$EP$6,Entry!$C$4:$EP$4,CC$2,Entry!$C$5:$EP$5,CC$1))</f>
        <v/>
      </c>
      <c r="CD39" s="222" t="str">
        <f aca="false">IF(OR($B39="",CD$2=""),"",SUMIFS(INDEX(Tbl_Marks,MATCH($B39,Tbl_Student_Names,0),),Entry!$A$4:$EP$4,CD$2,Entry!$A$5:$EP$5,CD$1) / SUMIFS(Entry!$C$6:$EP$6,Entry!$C$4:$EP$4,CD$2,Entry!$C$5:$EP$5,CD$1))</f>
        <v/>
      </c>
      <c r="CE39" s="222" t="str">
        <f aca="false">IF(OR($B39="",CE$2=""),"",SUMIFS(INDEX(Tbl_Marks,MATCH($B39,Tbl_Student_Names,0),),Entry!$A$4:$EP$4,CE$2,Entry!$A$5:$EP$5,CE$1) / SUMIFS(Entry!$C$6:$EP$6,Entry!$C$4:$EP$4,CE$2,Entry!$C$5:$EP$5,CE$1))</f>
        <v/>
      </c>
      <c r="CF39" s="222" t="str">
        <f aca="false">IF(OR($B39="",CF$2=""),"",SUMIFS(INDEX(Tbl_Marks,MATCH($B39,Tbl_Student_Names,0),),Entry!$A$4:$EP$4,CF$2,Entry!$A$5:$EP$5,CF$1) / SUMIFS(Entry!$C$6:$EP$6,Entry!$C$4:$EP$4,CF$2,Entry!$C$5:$EP$5,CF$1))</f>
        <v/>
      </c>
      <c r="CG39" s="222" t="str">
        <f aca="false">IF(OR($B39="",CG$2=""),"",SUMIFS(INDEX(Tbl_Marks,MATCH($B39,Tbl_Student_Names,0),),Entry!$A$4:$EP$4,CG$2,Entry!$A$5:$EP$5,CG$1) / SUMIFS(Entry!$C$6:$EP$6,Entry!$C$4:$EP$4,CG$2,Entry!$C$5:$EP$5,CG$1))</f>
        <v/>
      </c>
      <c r="CH39" s="222" t="str">
        <f aca="false">IF(OR($B39="",CH$2=""),"",SUMIFS(INDEX(Tbl_Marks,MATCH($B39,Tbl_Student_Names,0),),Entry!$A$4:$EP$4,CH$2,Entry!$A$5:$EP$5,CH$1) / SUMIFS(Entry!$C$6:$EP$6,Entry!$C$4:$EP$4,CH$2,Entry!$C$5:$EP$5,CH$1))</f>
        <v/>
      </c>
      <c r="CI39" s="222" t="str">
        <f aca="false">IF(OR($B39="",CI$2=""),"",SUMIFS(INDEX(Tbl_Marks,MATCH($B39,Tbl_Student_Names,0),),Entry!$A$4:$EP$4,CI$2,Entry!$A$5:$EP$5,CI$1) / SUMIFS(Entry!$C$6:$EP$6,Entry!$C$4:$EP$4,CI$2,Entry!$C$5:$EP$5,CI$1))</f>
        <v/>
      </c>
      <c r="CJ39" s="222" t="str">
        <f aca="false">IF(OR($B39="",CJ$2=""),"",SUMIFS(INDEX(Tbl_Marks,MATCH($B39,Tbl_Student_Names,0),),Entry!$A$4:$EP$4,CJ$2,Entry!$A$5:$EP$5,CJ$1) / SUMIFS(Entry!$C$6:$EP$6,Entry!$C$4:$EP$4,CJ$2,Entry!$C$5:$EP$5,CJ$1))</f>
        <v/>
      </c>
      <c r="CK39" s="222" t="str">
        <f aca="false">IF(OR($B39="",CK$2=""),"",SUMIFS(INDEX(Tbl_Marks,MATCH($B39,Tbl_Student_Names,0),),Entry!$A$4:$EP$4,CK$2,Entry!$A$5:$EP$5,CK$1) / SUMIFS(Entry!$C$6:$EP$6,Entry!$C$4:$EP$4,CK$2,Entry!$C$5:$EP$5,CK$1))</f>
        <v/>
      </c>
      <c r="CL39" s="222" t="str">
        <f aca="false">IF(OR($B39="",CL$2=""),"",SUMIFS(INDEX(Tbl_Marks,MATCH($B39,Tbl_Student_Names,0),),Entry!$A$4:$EP$4,CL$2,Entry!$A$5:$EP$5,CL$1) / SUMIFS(Entry!$C$6:$EP$6,Entry!$C$4:$EP$4,CL$2,Entry!$C$5:$EP$5,CL$1))</f>
        <v/>
      </c>
      <c r="CM39" s="222" t="str">
        <f aca="false">IF(OR($B39="",CM$2=""),"",SUMIFS(INDEX(Tbl_Marks,MATCH($B39,Tbl_Student_Names,0),),Entry!$A$4:$EP$4,CM$2,Entry!$A$5:$EP$5,CM$1) / SUMIFS(Entry!$C$6:$EP$6,Entry!$C$4:$EP$4,CM$2,Entry!$C$5:$EP$5,CM$1))</f>
        <v/>
      </c>
      <c r="CN39" s="222" t="str">
        <f aca="false">IF(OR($B39="",CN$2=""),"",SUMIFS(INDEX(Tbl_Marks,MATCH($B39,Tbl_Student_Names,0),),Entry!$A$4:$EP$4,CN$2,Entry!$A$5:$EP$5,CN$1) / SUMIFS(Entry!$C$6:$EP$6,Entry!$C$4:$EP$4,CN$2,Entry!$C$5:$EP$5,CN$1))</f>
        <v/>
      </c>
      <c r="CO39" s="222" t="str">
        <f aca="false">IF(OR($B39="",CO$2=""),"",SUMIFS(INDEX(Tbl_Marks,MATCH($B39,Tbl_Student_Names,0),),Entry!$A$4:$EP$4,CO$2,Entry!$A$5:$EP$5,CO$1) / SUMIFS(Entry!$C$6:$EP$6,Entry!$C$4:$EP$4,CO$2,Entry!$C$5:$EP$5,CO$1))</f>
        <v/>
      </c>
      <c r="CP39" s="222" t="str">
        <f aca="false">IF(OR($B39="",CP$2=""),"",SUMIFS(INDEX(Tbl_Marks,MATCH($B39,Tbl_Student_Names,0),),Entry!$A$4:$EP$4,CP$2,Entry!$A$5:$EP$5,CP$1) / SUMIFS(Entry!$C$6:$EP$6,Entry!$C$4:$EP$4,CP$2,Entry!$C$5:$EP$5,CP$1))</f>
        <v/>
      </c>
      <c r="CQ39" s="222" t="str">
        <f aca="false">IF(OR($B39="",CQ$2=""),"",SUMIFS(INDEX(Tbl_Marks,MATCH($B39,Tbl_Student_Names,0),),Entry!$A$4:$EP$4,CQ$2,Entry!$A$5:$EP$5,CQ$1) / SUMIFS(Entry!$C$6:$EP$6,Entry!$C$4:$EP$4,CQ$2,Entry!$C$5:$EP$5,CQ$1))</f>
        <v/>
      </c>
      <c r="CR39" s="222" t="str">
        <f aca="false">IF(OR($B39="",CR$2=""),"",SUMIFS(INDEX(Tbl_Marks,MATCH($B39,Tbl_Student_Names,0),),Entry!$A$4:$EP$4,CR$2,Entry!$A$5:$EP$5,CR$1) / SUMIFS(Entry!$C$6:$EP$6,Entry!$C$4:$EP$4,CR$2,Entry!$C$5:$EP$5,CR$1))</f>
        <v/>
      </c>
      <c r="CS39" s="222" t="str">
        <f aca="false">IF(OR($B39="",CS$2=""),"",SUMIFS(INDEX(Tbl_Marks,MATCH($B39,Tbl_Student_Names,0),),Entry!$A$4:$EP$4,CS$2,Entry!$A$5:$EP$5,CS$1) / SUMIFS(Entry!$C$6:$EP$6,Entry!$C$4:$EP$4,CS$2,Entry!$C$5:$EP$5,CS$1))</f>
        <v/>
      </c>
      <c r="CT39" s="222" t="str">
        <f aca="false">IF(OR($B39="",CT$2=""),"",SUMIFS(INDEX(Tbl_Marks,MATCH($B39,Tbl_Student_Names,0),),Entry!$A$4:$EP$4,CT$2,Entry!$A$5:$EP$5,CT$1) / SUMIFS(Entry!$C$6:$EP$6,Entry!$C$4:$EP$4,CT$2,Entry!$C$5:$EP$5,CT$1))</f>
        <v/>
      </c>
      <c r="CU39" s="222" t="str">
        <f aca="false">IF(OR($B39="",CU$2=""),"",SUMIFS(INDEX(Tbl_Marks,MATCH($B39,Tbl_Student_Names,0),),Entry!$A$4:$EP$4,CU$2,Entry!$A$5:$EP$5,CU$1) / SUMIFS(Entry!$C$6:$EP$6,Entry!$C$4:$EP$4,CU$2,Entry!$C$5:$EP$5,CU$1))</f>
        <v/>
      </c>
      <c r="CV39" s="222" t="str">
        <f aca="false">IF(OR($B39="",CV$2=""),"",SUMIFS(INDEX(Tbl_Marks,MATCH($B39,Tbl_Student_Names,0),),Entry!$A$4:$EP$4,CV$2,Entry!$A$5:$EP$5,CV$1) / SUMIFS(Entry!$C$6:$EP$6,Entry!$C$4:$EP$4,CV$2,Entry!$C$5:$EP$5,CV$1))</f>
        <v/>
      </c>
      <c r="CW39" s="222" t="str">
        <f aca="false">IF(OR($B39="",CW$2=""),"",SUMIFS(INDEX(Tbl_Marks,MATCH($B39,Tbl_Student_Names,0),),Entry!$A$4:$EP$4,CW$2,Entry!$A$5:$EP$5,CW$1) / SUMIFS(Entry!$C$6:$EP$6,Entry!$C$4:$EP$4,CW$2,Entry!$C$5:$EP$5,CW$1))</f>
        <v/>
      </c>
      <c r="CX39" s="222" t="str">
        <f aca="false">IF(OR($B39="",CX$2=""),"",SUMIFS(INDEX(Tbl_Marks,MATCH($B39,Tbl_Student_Names,0),),Entry!$A$4:$EP$4,CX$2,Entry!$A$5:$EP$5,CX$1) / SUMIFS(Entry!$C$6:$EP$6,Entry!$C$4:$EP$4,CX$2,Entry!$C$5:$EP$5,CX$1))</f>
        <v/>
      </c>
      <c r="CY39" s="222" t="str">
        <f aca="false">IF(OR($B39="",CY$2=""),"",SUMIFS(INDEX(Tbl_Marks,MATCH($B39,Tbl_Student_Names,0),),Entry!$A$4:$EP$4,CY$2,Entry!$A$5:$EP$5,CY$1) / SUMIFS(Entry!$C$6:$EP$6,Entry!$C$4:$EP$4,CY$2,Entry!$C$5:$EP$5,CY$1))</f>
        <v/>
      </c>
      <c r="CZ39" s="222" t="str">
        <f aca="false">IF(OR($B39="",CZ$2=""),"",SUMIFS(INDEX(Tbl_Marks,MATCH($B39,Tbl_Student_Names,0),),Entry!$A$4:$EP$4,CZ$2,Entry!$A$5:$EP$5,CZ$1) / SUMIFS(Entry!$C$6:$EP$6,Entry!$C$4:$EP$4,CZ$2,Entry!$C$5:$EP$5,CZ$1))</f>
        <v/>
      </c>
      <c r="DA39" s="222" t="str">
        <f aca="false">IF(OR($B39="",DA$2=""),"",SUMIFS(INDEX(Tbl_Marks,MATCH($B39,Tbl_Student_Names,0),),Entry!$A$4:$EP$4,DA$2,Entry!$A$5:$EP$5,DA$1) / SUMIFS(Entry!$C$6:$EP$6,Entry!$C$4:$EP$4,DA$2,Entry!$C$5:$EP$5,DA$1))</f>
        <v/>
      </c>
      <c r="DB39" s="222" t="str">
        <f aca="false">IF(OR($B39="",DB$2=""),"",SUMIFS(INDEX(Tbl_Marks,MATCH($B39,Tbl_Student_Names,0),),Entry!$A$4:$EP$4,DB$2,Entry!$A$5:$EP$5,DB$1) / SUMIFS(Entry!$C$6:$EP$6,Entry!$C$4:$EP$4,DB$2,Entry!$C$5:$EP$5,DB$1))</f>
        <v/>
      </c>
      <c r="DC39" s="222" t="str">
        <f aca="false">IF(OR($B39="",DC$2=""),"",SUMIFS(INDEX(Tbl_Marks,MATCH($B39,Tbl_Student_Names,0),),Entry!$A$4:$EP$4,DC$2,Entry!$A$5:$EP$5,DC$1) / SUMIFS(Entry!$C$6:$EP$6,Entry!$C$4:$EP$4,DC$2,Entry!$C$5:$EP$5,DC$1))</f>
        <v/>
      </c>
      <c r="DD39" s="222" t="str">
        <f aca="false">IF(OR($B39="",DD$2=""),"",SUMIFS(INDEX(Tbl_Marks,MATCH($B39,Tbl_Student_Names,0),),Entry!$A$4:$EP$4,DD$2,Entry!$A$5:$EP$5,DD$1) / SUMIFS(Entry!$C$6:$EP$6,Entry!$C$4:$EP$4,DD$2,Entry!$C$5:$EP$5,DD$1))</f>
        <v/>
      </c>
      <c r="DE39" s="222" t="str">
        <f aca="false">IF(OR($B39="",DE$2=""),"",SUMIFS(INDEX(Tbl_Marks,MATCH($B39,Tbl_Student_Names,0),),Entry!$A$4:$EP$4,DE$2,Entry!$A$5:$EP$5,DE$1) / SUMIFS(Entry!$C$6:$EP$6,Entry!$C$4:$EP$4,DE$2,Entry!$C$5:$EP$5,DE$1))</f>
        <v/>
      </c>
      <c r="DF39" s="222" t="str">
        <f aca="false">IF(OR($B39="",DF$2=""),"",SUMIFS(INDEX(Tbl_Marks,MATCH($B39,Tbl_Student_Names,0),),Entry!$A$4:$EP$4,DF$2,Entry!$A$5:$EP$5,DF$1) / SUMIFS(Entry!$C$6:$EP$6,Entry!$C$4:$EP$4,DF$2,Entry!$C$5:$EP$5,DF$1))</f>
        <v/>
      </c>
      <c r="DG39" s="222" t="str">
        <f aca="false">IF(OR($B39="",DG$2=""),"",SUMIFS(INDEX(Tbl_Marks,MATCH($B39,Tbl_Student_Names,0),),Entry!$A$4:$EP$4,DG$2,Entry!$A$5:$EP$5,DG$1) / SUMIFS(Entry!$C$6:$EP$6,Entry!$C$4:$EP$4,DG$2,Entry!$C$5:$EP$5,DG$1))</f>
        <v/>
      </c>
      <c r="DH39" s="222" t="str">
        <f aca="false">IF(OR($B39="",DH$2=""),"",SUMIFS(INDEX(Tbl_Marks,MATCH($B39,Tbl_Student_Names,0),),Entry!$A$4:$EP$4,DH$2,Entry!$A$5:$EP$5,DH$1) / SUMIFS(Entry!$C$6:$EP$6,Entry!$C$4:$EP$4,DH$2,Entry!$C$5:$EP$5,DH$1))</f>
        <v/>
      </c>
      <c r="DI39" s="222" t="str">
        <f aca="false">IF(OR($B39="",DI$2=""),"",SUMIFS(INDEX(Tbl_Marks,MATCH($B39,Tbl_Student_Names,0),),Entry!$A$4:$EP$4,DI$2,Entry!$A$5:$EP$5,DI$1) / SUMIFS(Entry!$C$6:$EP$6,Entry!$C$4:$EP$4,DI$2,Entry!$C$5:$EP$5,DI$1))</f>
        <v/>
      </c>
      <c r="DJ39" s="222" t="str">
        <f aca="false">IF(OR($B39="",DJ$2=""),"",SUMIFS(INDEX(Tbl_Marks,MATCH($B39,Tbl_Student_Names,0),),Entry!$A$4:$EP$4,DJ$2,Entry!$A$5:$EP$5,DJ$1) / SUMIFS(Entry!$C$6:$EP$6,Entry!$C$4:$EP$4,DJ$2,Entry!$C$5:$EP$5,DJ$1))</f>
        <v/>
      </c>
      <c r="DK39" s="222" t="str">
        <f aca="false">IF(OR($B39="",DK$2=""),"",SUMIFS(INDEX(Tbl_Marks,MATCH($B39,Tbl_Student_Names,0),),Entry!$A$4:$EP$4,DK$2,Entry!$A$5:$EP$5,DK$1) / SUMIFS(Entry!$C$6:$EP$6,Entry!$C$4:$EP$4,DK$2,Entry!$C$5:$EP$5,DK$1))</f>
        <v/>
      </c>
      <c r="DL39" s="222" t="str">
        <f aca="false">IF(OR($B39="",DL$2=""),"",SUMIFS(INDEX(Tbl_Marks,MATCH($B39,Tbl_Student_Names,0),),Entry!$A$4:$EP$4,DL$2,Entry!$A$5:$EP$5,DL$1) / SUMIFS(Entry!$C$6:$EP$6,Entry!$C$4:$EP$4,DL$2,Entry!$C$5:$EP$5,DL$1))</f>
        <v/>
      </c>
      <c r="DM39" s="222" t="str">
        <f aca="false">IF(OR($B39="",DM$2=""),"",SUMIFS(INDEX(Tbl_Marks,MATCH($B39,Tbl_Student_Names,0),),Entry!$A$4:$EP$4,DM$2,Entry!$A$5:$EP$5,DM$1) / SUMIFS(Entry!$C$6:$EP$6,Entry!$C$4:$EP$4,DM$2,Entry!$C$5:$EP$5,DM$1))</f>
        <v/>
      </c>
      <c r="DN39" s="222" t="str">
        <f aca="false">IF(OR($B39="",DN$2=""),"",SUMIFS(INDEX(Tbl_Marks,MATCH($B39,Tbl_Student_Names,0),),Entry!$A$4:$EP$4,DN$2,Entry!$A$5:$EP$5,DN$1) / SUMIFS(Entry!$C$6:$EP$6,Entry!$C$4:$EP$4,DN$2,Entry!$C$5:$EP$5,DN$1))</f>
        <v/>
      </c>
      <c r="DO39" s="222" t="str">
        <f aca="false">IF(OR($B39="",DO$2=""),"",SUMIFS(INDEX(Tbl_Marks,MATCH($B39,Tbl_Student_Names,0),),Entry!$A$4:$EP$4,DO$2,Entry!$A$5:$EP$5,DO$1) / SUMIFS(Entry!$C$6:$EP$6,Entry!$C$4:$EP$4,DO$2,Entry!$C$5:$EP$5,DO$1))</f>
        <v/>
      </c>
      <c r="DP39" s="222" t="str">
        <f aca="false">IF(OR($B39="",DP$2=""),"",SUMIFS(INDEX(Tbl_Marks,MATCH($B39,Tbl_Student_Names,0),),Entry!$A$4:$EP$4,DP$2,Entry!$A$5:$EP$5,DP$1) / SUMIFS(Entry!$C$6:$EP$6,Entry!$C$4:$EP$4,DP$2,Entry!$C$5:$EP$5,DP$1))</f>
        <v/>
      </c>
      <c r="DQ39" s="222" t="str">
        <f aca="false">IF(OR($B39="",DQ$2=""),"",SUMIFS(INDEX(Tbl_Marks,MATCH($B39,Tbl_Student_Names,0),),Entry!$A$4:$EP$4,DQ$2,Entry!$A$5:$EP$5,DQ$1) / SUMIFS(Entry!$C$6:$EP$6,Entry!$C$4:$EP$4,DQ$2,Entry!$C$5:$EP$5,DQ$1))</f>
        <v/>
      </c>
      <c r="DR39" s="222" t="str">
        <f aca="false">IF(OR($B39="",DR$2=""),"",SUMIFS(INDEX(Tbl_Marks,MATCH($B39,Tbl_Student_Names,0),),Entry!$A$4:$EP$4,DR$2,Entry!$A$5:$EP$5,DR$1) / SUMIFS(Entry!$C$6:$EP$6,Entry!$C$4:$EP$4,DR$2,Entry!$C$5:$EP$5,DR$1))</f>
        <v/>
      </c>
      <c r="DS39" s="222" t="str">
        <f aca="false">IF(OR($B39="",DS$2=""),"",SUMIFS(INDEX(Tbl_Marks,MATCH($B39,Tbl_Student_Names,0),),Entry!$A$4:$EP$4,DS$2,Entry!$A$5:$EP$5,DS$1) / SUMIFS(Entry!$C$6:$EP$6,Entry!$C$4:$EP$4,DS$2,Entry!$C$5:$EP$5,DS$1))</f>
        <v/>
      </c>
      <c r="DT39" s="222" t="str">
        <f aca="false">IF(OR($B39="",DT$2=""),"",SUMIFS(INDEX(Tbl_Marks,MATCH($B39,Tbl_Student_Names,0),),Entry!$A$4:$EP$4,DT$2,Entry!$A$5:$EP$5,DT$1) / SUMIFS(Entry!$C$6:$EP$6,Entry!$C$4:$EP$4,DT$2,Entry!$C$5:$EP$5,DT$1))</f>
        <v/>
      </c>
      <c r="DU39" s="222" t="str">
        <f aca="false">IF(OR($B39="",DU$2=""),"",SUMIFS(INDEX(Tbl_Marks,MATCH($B39,Tbl_Student_Names,0),),Entry!$A$4:$EP$4,DU$2,Entry!$A$5:$EP$5,DU$1) / SUMIFS(Entry!$C$6:$EP$6,Entry!$C$4:$EP$4,DU$2,Entry!$C$5:$EP$5,DU$1))</f>
        <v/>
      </c>
      <c r="DV39" s="222" t="str">
        <f aca="false">IF(OR($B39="",DV$2=""),"",SUMIFS(INDEX(Tbl_Marks,MATCH($B39,Tbl_Student_Names,0),),Entry!$A$4:$EP$4,DV$2,Entry!$A$5:$EP$5,DV$1) / SUMIFS(Entry!$C$6:$EP$6,Entry!$C$4:$EP$4,DV$2,Entry!$C$5:$EP$5,DV$1))</f>
        <v/>
      </c>
      <c r="DW39" s="222" t="str">
        <f aca="false">IF(OR($B39="",DW$2=""),"",SUMIFS(INDEX(Tbl_Marks,MATCH($B39,Tbl_Student_Names,0),),Entry!$A$4:$EP$4,DW$2,Entry!$A$5:$EP$5,DW$1) / SUMIFS(Entry!$C$6:$EP$6,Entry!$C$4:$EP$4,DW$2,Entry!$C$5:$EP$5,DW$1))</f>
        <v/>
      </c>
      <c r="DX39" s="222" t="str">
        <f aca="false">IF(OR($B39="",DX$2=""),"",SUMIFS(INDEX(Tbl_Marks,MATCH($B39,Tbl_Student_Names,0),),Entry!$A$4:$EP$4,DX$2,Entry!$A$5:$EP$5,DX$1) / SUMIFS(Entry!$C$6:$EP$6,Entry!$C$4:$EP$4,DX$2,Entry!$C$5:$EP$5,DX$1))</f>
        <v/>
      </c>
      <c r="DY39" s="222" t="str">
        <f aca="false">IF(OR($B39="",DY$2=""),"",SUMIFS(INDEX(Tbl_Marks,MATCH($B39,Tbl_Student_Names,0),),Entry!$A$4:$EP$4,DY$2,Entry!$A$5:$EP$5,DY$1) / SUMIFS(Entry!$C$6:$EP$6,Entry!$C$4:$EP$4,DY$2,Entry!$C$5:$EP$5,DY$1))</f>
        <v/>
      </c>
      <c r="DZ39" s="222" t="str">
        <f aca="false">IF(OR($B39="",DZ$2=""),"",SUMIFS(INDEX(Tbl_Marks,MATCH($B39,Tbl_Student_Names,0),),Entry!$A$4:$EP$4,DZ$2,Entry!$A$5:$EP$5,DZ$1) / SUMIFS(Entry!$C$6:$EP$6,Entry!$C$4:$EP$4,DZ$2,Entry!$C$5:$EP$5,DZ$1))</f>
        <v/>
      </c>
      <c r="EA39" s="222" t="str">
        <f aca="false">IF(OR($B39="",EA$2=""),"",SUMIFS(INDEX(Tbl_Marks,MATCH($B39,Tbl_Student_Names,0),),Entry!$A$4:$EP$4,EA$2,Entry!$A$5:$EP$5,EA$1) / SUMIFS(Entry!$C$6:$EP$6,Entry!$C$4:$EP$4,EA$2,Entry!$C$5:$EP$5,EA$1))</f>
        <v/>
      </c>
      <c r="EB39" s="222" t="str">
        <f aca="false">IF(OR($B39="",EB$2=""),"",SUMIFS(INDEX(Tbl_Marks,MATCH($B39,Tbl_Student_Names,0),),Entry!$A$4:$EP$4,EB$2,Entry!$A$5:$EP$5,EB$1) / SUMIFS(Entry!$C$6:$EP$6,Entry!$C$4:$EP$4,EB$2,Entry!$C$5:$EP$5,EB$1))</f>
        <v/>
      </c>
      <c r="EC39" s="222" t="str">
        <f aca="false">IF(OR($B39="",EC$2=""),"",SUMIFS(INDEX(Tbl_Marks,MATCH($B39,Tbl_Student_Names,0),),Entry!$A$4:$EP$4,EC$2,Entry!$A$5:$EP$5,EC$1) / SUMIFS(Entry!$C$6:$EP$6,Entry!$C$4:$EP$4,EC$2,Entry!$C$5:$EP$5,EC$1))</f>
        <v/>
      </c>
      <c r="ED39" s="222" t="str">
        <f aca="false">IF(OR($B39="",ED$2=""),"",SUMIFS(INDEX(Tbl_Marks,MATCH($B39,Tbl_Student_Names,0),),Entry!$A$4:$EP$4,ED$2,Entry!$A$5:$EP$5,ED$1) / SUMIFS(Entry!$C$6:$EP$6,Entry!$C$4:$EP$4,ED$2,Entry!$C$5:$EP$5,ED$1))</f>
        <v/>
      </c>
      <c r="EE39" s="222" t="str">
        <f aca="false">IF(OR($B39="",EE$2=""),"",SUMIFS(INDEX(Tbl_Marks,MATCH($B39,Tbl_Student_Names,0),),Entry!$A$4:$EP$4,EE$2,Entry!$A$5:$EP$5,EE$1) / SUMIFS(Entry!$C$6:$EP$6,Entry!$C$4:$EP$4,EE$2,Entry!$C$5:$EP$5,EE$1))</f>
        <v/>
      </c>
      <c r="EF39" s="222" t="str">
        <f aca="false">IF(OR($B39="",EF$2=""),"",SUMIFS(INDEX(Tbl_Marks,MATCH($B39,Tbl_Student_Names,0),),Entry!$A$4:$EP$4,EF$2,Entry!$A$5:$EP$5,EF$1) / SUMIFS(Entry!$C$6:$EP$6,Entry!$C$4:$EP$4,EF$2,Entry!$C$5:$EP$5,EF$1))</f>
        <v/>
      </c>
      <c r="EG39" s="222" t="str">
        <f aca="false">IF(OR($B39="",EG$2=""),"",SUMIFS(INDEX(Tbl_Marks,MATCH($B39,Tbl_Student_Names,0),),Entry!$A$4:$EP$4,EG$2,Entry!$A$5:$EP$5,EG$1) / SUMIFS(Entry!$C$6:$EP$6,Entry!$C$4:$EP$4,EG$2,Entry!$C$5:$EP$5,EG$1))</f>
        <v/>
      </c>
      <c r="EH39" s="222" t="str">
        <f aca="false">IF(OR($B39="",EH$2=""),"",SUMIFS(INDEX(Tbl_Marks,MATCH($B39,Tbl_Student_Names,0),),Entry!$A$4:$EP$4,EH$2,Entry!$A$5:$EP$5,EH$1) / SUMIFS(Entry!$C$6:$EP$6,Entry!$C$4:$EP$4,EH$2,Entry!$C$5:$EP$5,EH$1))</f>
        <v/>
      </c>
      <c r="EI39" s="222" t="str">
        <f aca="false">IF(OR($B39="",EI$2=""),"",SUMIFS(INDEX(Tbl_Marks,MATCH($B39,Tbl_Student_Names,0),),Entry!$A$4:$EP$4,EI$2,Entry!$A$5:$EP$5,EI$1) / SUMIFS(Entry!$C$6:$EP$6,Entry!$C$4:$EP$4,EI$2,Entry!$C$5:$EP$5,EI$1))</f>
        <v/>
      </c>
      <c r="EJ39" s="222" t="str">
        <f aca="false">IF(OR($B39="",EJ$2=""),"",SUMIFS(INDEX(Tbl_Marks,MATCH($B39,Tbl_Student_Names,0),),Entry!$A$4:$EP$4,EJ$2,Entry!$A$5:$EP$5,EJ$1) / SUMIFS(Entry!$C$6:$EP$6,Entry!$C$4:$EP$4,EJ$2,Entry!$C$5:$EP$5,EJ$1))</f>
        <v/>
      </c>
      <c r="EK39" s="222" t="str">
        <f aca="false">IF(OR($B39="",EK$2=""),"",SUMIFS(INDEX(Tbl_Marks,MATCH($B39,Tbl_Student_Names,0),),Entry!$A$4:$EP$4,EK$2,Entry!$A$5:$EP$5,EK$1) / SUMIFS(Entry!$C$6:$EP$6,Entry!$C$4:$EP$4,EK$2,Entry!$C$5:$EP$5,EK$1))</f>
        <v/>
      </c>
      <c r="EL39" s="222" t="str">
        <f aca="false">IF(OR($B39="",EL$2=""),"",SUMIFS(INDEX(Tbl_Marks,MATCH($B39,Tbl_Student_Names,0),),Entry!$A$4:$EP$4,EL$2,Entry!$A$5:$EP$5,EL$1) / SUMIFS(Entry!$C$6:$EP$6,Entry!$C$4:$EP$4,EL$2,Entry!$C$5:$EP$5,EL$1))</f>
        <v/>
      </c>
      <c r="EM39" s="222" t="str">
        <f aca="false">IF(OR($B39="",EM$2=""),"",SUMIFS(INDEX(Tbl_Marks,MATCH($B39,Tbl_Student_Names,0),),Entry!$A$4:$EP$4,EM$2,Entry!$A$5:$EP$5,EM$1) / SUMIFS(Entry!$C$6:$EP$6,Entry!$C$4:$EP$4,EM$2,Entry!$C$5:$EP$5,EM$1))</f>
        <v/>
      </c>
      <c r="EN39" s="222" t="str">
        <f aca="false">IF(OR($B39="",EN$2=""),"",SUMIFS(INDEX(Tbl_Marks,MATCH($B39,Tbl_Student_Names,0),),Entry!$A$4:$EP$4,EN$2,Entry!$A$5:$EP$5,EN$1) / SUMIFS(Entry!$C$6:$EP$6,Entry!$C$4:$EP$4,EN$2,Entry!$C$5:$EP$5,EN$1))</f>
        <v/>
      </c>
      <c r="EO39" s="222" t="str">
        <f aca="false">IF(OR($B39="",EO$2=""),"",SUMIFS(INDEX(Tbl_Marks,MATCH($B39,Tbl_Student_Names,0),),Entry!$A$4:$EP$4,EO$2,Entry!$A$5:$EP$5,EO$1) / SUMIFS(Entry!$C$6:$EP$6,Entry!$C$4:$EP$4,EO$2,Entry!$C$5:$EP$5,EO$1))</f>
        <v/>
      </c>
      <c r="EP39" s="222" t="str">
        <f aca="false">IF(OR($B39="",EP$2=""),"",SUMIFS(INDEX(Tbl_Marks,MATCH($B39,Tbl_Student_Names,0),),Entry!$A$4:$EP$4,EP$2,Entry!$A$5:$EP$5,EP$1) / SUMIFS(Entry!$C$6:$EP$6,Entry!$C$4:$EP$4,EP$2,Entry!$C$5:$EP$5,EP$1))</f>
        <v/>
      </c>
      <c r="EQ39" s="222" t="str">
        <f aca="false">IF(OR($B39="",EQ$2=""),"",SUMIFS(INDEX(Tbl_Marks,MATCH($B39,Tbl_Student_Names,0),),Entry!$A$4:$EP$4,EQ$2,Entry!$A$5:$EP$5,EQ$1) / SUMIFS(Entry!$C$6:$EP$6,Entry!$C$4:$EP$4,EQ$2,Entry!$C$5:$EP$5,EQ$1))</f>
        <v/>
      </c>
      <c r="ER39" s="222" t="str">
        <f aca="false">IF(OR($B39="",ER$2=""),"",SUMIFS(INDEX(Tbl_Marks,MATCH($B39,Tbl_Student_Names,0),),Entry!$A$4:$EP$4,ER$2,Entry!$A$5:$EP$5,ER$1) / SUMIFS(Entry!$C$6:$EP$6,Entry!$C$4:$EP$4,ER$2,Entry!$C$5:$EP$5,ER$1))</f>
        <v/>
      </c>
      <c r="ES39" s="222" t="str">
        <f aca="false">IF(OR($B39="",ES$2=""),"",SUMIFS(INDEX(Tbl_Marks,MATCH($B39,Tbl_Student_Names,0),),Entry!$A$4:$EP$4,ES$2,Entry!$A$5:$EP$5,ES$1) / SUMIFS(Entry!$C$6:$EP$6,Entry!$C$4:$EP$4,ES$2,Entry!$C$5:$EP$5,ES$1))</f>
        <v/>
      </c>
      <c r="ET39" s="222" t="str">
        <f aca="false">IF(OR($B39="",ET$2=""),"",SUMIFS(INDEX(Tbl_Marks,MATCH($B39,Tbl_Student_Names,0),),Entry!$A$4:$EP$4,ET$2,Entry!$A$5:$EP$5,ET$1) / SUMIFS(Entry!$C$6:$EP$6,Entry!$C$4:$EP$4,ET$2,Entry!$C$5:$EP$5,ET$1))</f>
        <v/>
      </c>
      <c r="EU39" s="222" t="str">
        <f aca="false">IF(OR($B39="",EU$2=""),"",SUMIFS(INDEX(Tbl_Marks,MATCH($B39,Tbl_Student_Names,0),),Entry!$A$4:$EP$4,EU$2,Entry!$A$5:$EP$5,EU$1) / SUMIFS(Entry!$C$6:$EP$6,Entry!$C$4:$EP$4,EU$2,Entry!$C$5:$EP$5,EU$1))</f>
        <v/>
      </c>
      <c r="EV39" s="222" t="str">
        <f aca="false">IF(OR($B39="",EV$2=""),"",SUMIFS(INDEX(Tbl_Marks,MATCH($B39,Tbl_Student_Names,0),),Entry!$A$4:$EP$4,EV$2,Entry!$A$5:$EP$5,EV$1) / SUMIFS(Entry!$C$6:$EP$6,Entry!$C$4:$EP$4,EV$2,Entry!$C$5:$EP$5,EV$1))</f>
        <v/>
      </c>
      <c r="EW39" s="222" t="str">
        <f aca="false">IF(OR($B39="",EW$2=""),"",SUMIFS(INDEX(Tbl_Marks,MATCH($B39,Tbl_Student_Names,0),),Entry!$A$4:$EP$4,EW$2,Entry!$A$5:$EP$5,EW$1) / SUMIFS(Entry!$C$6:$EP$6,Entry!$C$4:$EP$4,EW$2,Entry!$C$5:$EP$5,EW$1))</f>
        <v/>
      </c>
      <c r="EX39" s="222" t="str">
        <f aca="false">IF(OR($B39="",EX$2=""),"",SUMIFS(INDEX(Tbl_Marks,MATCH($B39,Tbl_Student_Names,0),),Entry!$A$4:$EP$4,EX$2,Entry!$A$5:$EP$5,EX$1) / SUMIFS(Entry!$C$6:$EP$6,Entry!$C$4:$EP$4,EX$2,Entry!$C$5:$EP$5,EX$1))</f>
        <v/>
      </c>
      <c r="EY39" s="222" t="str">
        <f aca="false">IF(OR($B39="",EY$2=""),"",SUMIFS(INDEX(Tbl_Marks,MATCH($B39,Tbl_Student_Names,0),),Entry!$A$4:$EP$4,EY$2,Entry!$A$5:$EP$5,EY$1) / SUMIFS(Entry!$C$6:$EP$6,Entry!$C$4:$EP$4,EY$2,Entry!$C$5:$EP$5,EY$1))</f>
        <v/>
      </c>
      <c r="EZ39" s="222" t="str">
        <f aca="false">IF(OR($B39="",EZ$2=""),"",SUMIFS(INDEX(Tbl_Marks,MATCH($B39,Tbl_Student_Names,0),),Entry!$A$4:$EP$4,EZ$2,Entry!$A$5:$EP$5,EZ$1) / SUMIFS(Entry!$C$6:$EP$6,Entry!$C$4:$EP$4,EZ$2,Entry!$C$5:$EP$5,EZ$1))</f>
        <v/>
      </c>
      <c r="FA39" s="222" t="str">
        <f aca="false">IF(OR($B39="",FA$2=""),"",SUMIFS(INDEX(Tbl_Marks,MATCH($B39,Tbl_Student_Names,0),),Entry!$A$4:$EP$4,FA$2,Entry!$A$5:$EP$5,FA$1) / SUMIFS(Entry!$C$6:$EP$6,Entry!$C$4:$EP$4,FA$2,Entry!$C$5:$EP$5,FA$1))</f>
        <v/>
      </c>
      <c r="FB39" s="222" t="str">
        <f aca="false">IF(OR($B39="",FB$2=""),"",SUMIFS(INDEX(Tbl_Marks,MATCH($B39,Tbl_Student_Names,0),),Entry!$A$4:$EP$4,FB$2,Entry!$A$5:$EP$5,FB$1) / SUMIFS(Entry!$C$6:$EP$6,Entry!$C$4:$EP$4,FB$2,Entry!$C$5:$EP$5,FB$1))</f>
        <v/>
      </c>
      <c r="FC39" s="222" t="str">
        <f aca="false">IF(OR($B39="",FC$2=""),"",SUMIFS(INDEX(Tbl_Marks,MATCH($B39,Tbl_Student_Names,0),),Entry!$A$4:$EP$4,FC$2,Entry!$A$5:$EP$5,FC$1) / SUMIFS(Entry!$C$6:$EP$6,Entry!$C$4:$EP$4,FC$2,Entry!$C$5:$EP$5,FC$1))</f>
        <v/>
      </c>
      <c r="FD39" s="222" t="str">
        <f aca="false">IF(OR($B39="",FD$2=""),"",SUMIFS(INDEX(Tbl_Marks,MATCH($B39,Tbl_Student_Names,0),),Entry!$A$4:$EP$4,FD$2,Entry!$A$5:$EP$5,FD$1) / SUMIFS(Entry!$C$6:$EP$6,Entry!$C$4:$EP$4,FD$2,Entry!$C$5:$EP$5,FD$1))</f>
        <v/>
      </c>
      <c r="FE39" s="222" t="str">
        <f aca="false">IF(OR($B39="",FE$2=""),"",SUMIFS(INDEX(Tbl_Marks,MATCH($B39,Tbl_Student_Names,0),),Entry!$A$4:$EP$4,FE$2,Entry!$A$5:$EP$5,FE$1) / SUMIFS(Entry!$C$6:$EP$6,Entry!$C$4:$EP$4,FE$2,Entry!$C$5:$EP$5,FE$1))</f>
        <v/>
      </c>
      <c r="FF39" s="222" t="str">
        <f aca="false">IF(OR($B39="",FF$2=""),"",SUMIFS(INDEX(Tbl_Marks,MATCH($B39,Tbl_Student_Names,0),),Entry!$A$4:$EP$4,FF$2,Entry!$A$5:$EP$5,FF$1) / SUMIFS(Entry!$C$6:$EP$6,Entry!$C$4:$EP$4,FF$2,Entry!$C$5:$EP$5,FF$1))</f>
        <v/>
      </c>
      <c r="FG39" s="222" t="str">
        <f aca="false">IF(OR($B39="",FG$2=""),"",SUMIFS(INDEX(Tbl_Marks,MATCH($B39,Tbl_Student_Names,0),),Entry!$A$4:$EP$4,FG$2,Entry!$A$5:$EP$5,FG$1) / SUMIFS(Entry!$C$6:$EP$6,Entry!$C$4:$EP$4,FG$2,Entry!$C$5:$EP$5,FG$1))</f>
        <v/>
      </c>
      <c r="FH39" s="222" t="str">
        <f aca="false">IF(OR($B39="",FH$2=""),"",SUMIFS(INDEX(Tbl_Marks,MATCH($B39,Tbl_Student_Names,0),),Entry!$A$4:$EP$4,FH$2,Entry!$A$5:$EP$5,FH$1) / SUMIFS(Entry!$C$6:$EP$6,Entry!$C$4:$EP$4,FH$2,Entry!$C$5:$EP$5,FH$1))</f>
        <v/>
      </c>
      <c r="FI39" s="222" t="str">
        <f aca="false">IF(OR($B39="",FI$2=""),"",SUMIFS(INDEX(Tbl_Marks,MATCH($B39,Tbl_Student_Names,0),),Entry!$A$4:$EP$4,FI$2,Entry!$A$5:$EP$5,FI$1) / SUMIFS(Entry!$C$6:$EP$6,Entry!$C$4:$EP$4,FI$2,Entry!$C$5:$EP$5,FI$1))</f>
        <v/>
      </c>
      <c r="FJ39" s="222" t="str">
        <f aca="false">IF(OR($B39="",FJ$2=""),"",SUMIFS(INDEX(Tbl_Marks,MATCH($B39,Tbl_Student_Names,0),),Entry!$A$4:$EP$4,FJ$2,Entry!$A$5:$EP$5,FJ$1) / SUMIFS(Entry!$C$6:$EP$6,Entry!$C$4:$EP$4,FJ$2,Entry!$C$5:$EP$5,FJ$1))</f>
        <v/>
      </c>
      <c r="FK39" s="222" t="str">
        <f aca="false">IF(OR($B39="",FK$2=""),"",SUMIFS(INDEX(Tbl_Marks,MATCH($B39,Tbl_Student_Names,0),),Entry!$A$4:$EP$4,FK$2,Entry!$A$5:$EP$5,FK$1) / SUMIFS(Entry!$C$6:$EP$6,Entry!$C$4:$EP$4,FK$2,Entry!$C$5:$EP$5,FK$1))</f>
        <v/>
      </c>
      <c r="FL39" s="222" t="str">
        <f aca="false">IF(OR($B39="",FL$2=""),"",SUMIFS(INDEX(Tbl_Marks,MATCH($B39,Tbl_Student_Names,0),),Entry!$A$4:$EP$4,FL$2,Entry!$A$5:$EP$5,FL$1) / SUMIFS(Entry!$C$6:$EP$6,Entry!$C$4:$EP$4,FL$2,Entry!$C$5:$EP$5,FL$1))</f>
        <v/>
      </c>
      <c r="FM39" s="222" t="str">
        <f aca="false">IF(OR($B39="",FM$2=""),"",SUMIFS(INDEX(Tbl_Marks,MATCH($B39,Tbl_Student_Names,0),),Entry!$A$4:$EP$4,FM$2,Entry!$A$5:$EP$5,FM$1) / SUMIFS(Entry!$C$6:$EP$6,Entry!$C$4:$EP$4,FM$2,Entry!$C$5:$EP$5,FM$1))</f>
        <v/>
      </c>
      <c r="FN39" s="222" t="str">
        <f aca="false">IF(OR($B39="",FN$2=""),"",SUMIFS(INDEX(Tbl_Marks,MATCH($B39,Tbl_Student_Names,0),),Entry!$A$4:$EP$4,FN$2,Entry!$A$5:$EP$5,FN$1) / SUMIFS(Entry!$C$6:$EP$6,Entry!$C$4:$EP$4,FN$2,Entry!$C$5:$EP$5,FN$1))</f>
        <v/>
      </c>
      <c r="FO39" s="222" t="str">
        <f aca="false">IF(OR($B39="",FO$2=""),"",SUMIFS(INDEX(Tbl_Marks,MATCH($B39,Tbl_Student_Names,0),),Entry!$A$4:$EP$4,FO$2,Entry!$A$5:$EP$5,FO$1) / SUMIFS(Entry!$C$6:$EP$6,Entry!$C$4:$EP$4,FO$2,Entry!$C$5:$EP$5,FO$1))</f>
        <v/>
      </c>
      <c r="FP39" s="222" t="str">
        <f aca="false">IF(OR($B39="",FP$2=""),"",SUMIFS(INDEX(Tbl_Marks,MATCH($B39,Tbl_Student_Names,0),),Entry!$A$4:$EP$4,FP$2,Entry!$A$5:$EP$5,FP$1) / SUMIFS(Entry!$C$6:$EP$6,Entry!$C$4:$EP$4,FP$2,Entry!$C$5:$EP$5,FP$1))</f>
        <v/>
      </c>
      <c r="FQ39" s="222" t="str">
        <f aca="false">IF(OR($B39="",FQ$2=""),"",SUMIFS(INDEX(Tbl_Marks,MATCH($B39,Tbl_Student_Names,0),),Entry!$A$4:$EP$4,FQ$2,Entry!$A$5:$EP$5,FQ$1) / SUMIFS(Entry!$C$6:$EP$6,Entry!$C$4:$EP$4,FQ$2,Entry!$C$5:$EP$5,FQ$1))</f>
        <v/>
      </c>
      <c r="FR39" s="222" t="str">
        <f aca="false">IF(OR($B39="",FR$2=""),"",SUMIFS(INDEX(Tbl_Marks,MATCH($B39,Tbl_Student_Names,0),),Entry!$A$4:$EP$4,FR$2,Entry!$A$5:$EP$5,FR$1) / SUMIFS(Entry!$C$6:$EP$6,Entry!$C$4:$EP$4,FR$2,Entry!$C$5:$EP$5,FR$1))</f>
        <v/>
      </c>
      <c r="FS39" s="222" t="str">
        <f aca="false">IF(OR($B39="",FS$2=""),"",SUMIFS(INDEX(Tbl_Marks,MATCH($B39,Tbl_Student_Names,0),),Entry!$A$4:$EP$4,FS$2,Entry!$A$5:$EP$5,FS$1) / SUMIFS(Entry!$C$6:$EP$6,Entry!$C$4:$EP$4,FS$2,Entry!$C$5:$EP$5,FS$1))</f>
        <v/>
      </c>
      <c r="FT39" s="222" t="str">
        <f aca="false">IF(OR($B39="",FT$2=""),"",SUMIFS(INDEX(Tbl_Marks,MATCH($B39,Tbl_Student_Names,0),),Entry!$A$4:$EP$4,FT$2,Entry!$A$5:$EP$5,FT$1) / SUMIFS(Entry!$C$6:$EP$6,Entry!$C$4:$EP$4,FT$2,Entry!$C$5:$EP$5,FT$1))</f>
        <v/>
      </c>
      <c r="FU39" s="222" t="str">
        <f aca="false">IF(OR($B39="",FU$2=""),"",SUMIFS(INDEX(Tbl_Marks,MATCH($B39,Tbl_Student_Names,0),),Entry!$A$4:$EP$4,FU$2,Entry!$A$5:$EP$5,FU$1) / SUMIFS(Entry!$C$6:$EP$6,Entry!$C$4:$EP$4,FU$2,Entry!$C$5:$EP$5,FU$1))</f>
        <v/>
      </c>
      <c r="FV39" s="222" t="str">
        <f aca="false">IF(OR($B39="",FV$2=""),"",SUMIFS(INDEX(Tbl_Marks,MATCH($B39,Tbl_Student_Names,0),),Entry!$A$4:$EP$4,FV$2,Entry!$A$5:$EP$5,FV$1) / SUMIFS(Entry!$C$6:$EP$6,Entry!$C$4:$EP$4,FV$2,Entry!$C$5:$EP$5,FV$1))</f>
        <v/>
      </c>
      <c r="FW39" s="222" t="str">
        <f aca="false">IF(OR($B39="",FW$2=""),"",SUMIFS(INDEX(Tbl_Marks,MATCH($B39,Tbl_Student_Names,0),),Entry!$A$4:$EP$4,FW$2,Entry!$A$5:$EP$5,FW$1) / SUMIFS(Entry!$C$6:$EP$6,Entry!$C$4:$EP$4,FW$2,Entry!$C$5:$EP$5,FW$1))</f>
        <v/>
      </c>
      <c r="FX39" s="222" t="str">
        <f aca="false">IF(OR($B39="",FX$2=""),"",SUMIFS(INDEX(Tbl_Marks,MATCH($B39,Tbl_Student_Names,0),),Entry!$A$4:$EP$4,FX$2,Entry!$A$5:$EP$5,FX$1) / SUMIFS(Entry!$C$6:$EP$6,Entry!$C$4:$EP$4,FX$2,Entry!$C$5:$EP$5,FX$1))</f>
        <v/>
      </c>
      <c r="FY39" s="222" t="str">
        <f aca="false">IF(OR($B39="",FY$2=""),"",SUMIFS(INDEX(Tbl_Marks,MATCH($B39,Tbl_Student_Names,0),),Entry!$A$4:$EP$4,FY$2,Entry!$A$5:$EP$5,FY$1) / SUMIFS(Entry!$C$6:$EP$6,Entry!$C$4:$EP$4,FY$2,Entry!$C$5:$EP$5,FY$1))</f>
        <v/>
      </c>
      <c r="FZ39" s="222" t="str">
        <f aca="false">IF(OR($B39="",FZ$2=""),"",SUMIFS(INDEX(Tbl_Marks,MATCH($B39,Tbl_Student_Names,0),),Entry!$A$4:$EP$4,FZ$2,Entry!$A$5:$EP$5,FZ$1) / SUMIFS(Entry!$C$6:$EP$6,Entry!$C$4:$EP$4,FZ$2,Entry!$C$5:$EP$5,FZ$1))</f>
        <v/>
      </c>
      <c r="GA39" s="222" t="str">
        <f aca="false">IF(OR($B39="",GA$2=""),"",SUMIFS(INDEX(Tbl_Marks,MATCH($B39,Tbl_Student_Names,0),),Entry!$A$4:$EP$4,GA$2,Entry!$A$5:$EP$5,GA$1) / SUMIFS(Entry!$C$6:$EP$6,Entry!$C$4:$EP$4,GA$2,Entry!$C$5:$EP$5,GA$1))</f>
        <v/>
      </c>
      <c r="GB39" s="222" t="str">
        <f aca="false">IF(OR($B39="",GB$2=""),"",SUMIFS(INDEX(Tbl_Marks,MATCH($B39,Tbl_Student_Names,0),),Entry!$A$4:$EP$4,GB$2,Entry!$A$5:$EP$5,GB$1) / SUMIFS(Entry!$C$6:$EP$6,Entry!$C$4:$EP$4,GB$2,Entry!$C$5:$EP$5,GB$1))</f>
        <v/>
      </c>
      <c r="GC39" s="222" t="str">
        <f aca="false">IF(OR($B39="",GC$2=""),"",SUMIFS(INDEX(Tbl_Marks,MATCH($B39,Tbl_Student_Names,0),),Entry!$A$4:$EP$4,GC$2,Entry!$A$5:$EP$5,GC$1) / SUMIFS(Entry!$C$6:$EP$6,Entry!$C$4:$EP$4,GC$2,Entry!$C$5:$EP$5,GC$1))</f>
        <v/>
      </c>
      <c r="GD39" s="222" t="str">
        <f aca="false">IF(OR($B39="",GD$2=""),"",SUMIFS(INDEX(Tbl_Marks,MATCH($B39,Tbl_Student_Names,0),),Entry!$A$4:$EP$4,GD$2,Entry!$A$5:$EP$5,GD$1) / SUMIFS(Entry!$C$6:$EP$6,Entry!$C$4:$EP$4,GD$2,Entry!$C$5:$EP$5,GD$1))</f>
        <v/>
      </c>
      <c r="GE39" s="222" t="str">
        <f aca="false">IF(OR($B39="",GE$2=""),"",SUMIFS(INDEX(Tbl_Marks,MATCH($B39,Tbl_Student_Names,0),),Entry!$A$4:$EP$4,GE$2,Entry!$A$5:$EP$5,GE$1) / SUMIFS(Entry!$C$6:$EP$6,Entry!$C$4:$EP$4,GE$2,Entry!$C$5:$EP$5,GE$1))</f>
        <v/>
      </c>
      <c r="GF39" s="222" t="str">
        <f aca="false">IF(OR($B39="",GF$2=""),"",SUMIFS(INDEX(Tbl_Marks,MATCH($B39,Tbl_Student_Names,0),),Entry!$A$4:$EP$4,GF$2,Entry!$A$5:$EP$5,GF$1) / SUMIFS(Entry!$C$6:$EP$6,Entry!$C$4:$EP$4,GF$2,Entry!$C$5:$EP$5,GF$1))</f>
        <v/>
      </c>
      <c r="GG39" s="222" t="str">
        <f aca="false">IF(OR($B39="",GG$2=""),"",SUMIFS(INDEX(Tbl_Marks,MATCH($B39,Tbl_Student_Names,0),),Entry!$A$4:$EP$4,GG$2,Entry!$A$5:$EP$5,GG$1) / SUMIFS(Entry!$C$6:$EP$6,Entry!$C$4:$EP$4,GG$2,Entry!$C$5:$EP$5,GG$1))</f>
        <v/>
      </c>
      <c r="GH39" s="222" t="str">
        <f aca="false">IF(OR($B39="",GH$2=""),"",SUMIFS(INDEX(Tbl_Marks,MATCH($B39,Tbl_Student_Names,0),),Entry!$A$4:$EP$4,GH$2,Entry!$A$5:$EP$5,GH$1) / SUMIFS(Entry!$C$6:$EP$6,Entry!$C$4:$EP$4,GH$2,Entry!$C$5:$EP$5,GH$1))</f>
        <v/>
      </c>
      <c r="GI39" s="222" t="str">
        <f aca="false">IF(OR($B39="",GI$2=""),"",SUMIFS(INDEX(Tbl_Marks,MATCH($B39,Tbl_Student_Names,0),),Entry!$A$4:$EP$4,GI$2,Entry!$A$5:$EP$5,GI$1) / SUMIFS(Entry!$C$6:$EP$6,Entry!$C$4:$EP$4,GI$2,Entry!$C$5:$EP$5,GI$1))</f>
        <v/>
      </c>
      <c r="GJ39" s="222" t="str">
        <f aca="false">IF(OR($B39="",GJ$2=""),"",SUMIFS(INDEX(Tbl_Marks,MATCH($B39,Tbl_Student_Names,0),),Entry!$A$4:$EP$4,GJ$2,Entry!$A$5:$EP$5,GJ$1) / SUMIFS(Entry!$C$6:$EP$6,Entry!$C$4:$EP$4,GJ$2,Entry!$C$5:$EP$5,GJ$1))</f>
        <v/>
      </c>
      <c r="GK39" s="222" t="str">
        <f aca="false">IF(OR($B39="",GK$2=""),"",SUMIFS(INDEX(Tbl_Marks,MATCH($B39,Tbl_Student_Names,0),),Entry!$A$4:$EP$4,GK$2,Entry!$A$5:$EP$5,GK$1) / SUMIFS(Entry!$C$6:$EP$6,Entry!$C$4:$EP$4,GK$2,Entry!$C$5:$EP$5,GK$1))</f>
        <v/>
      </c>
      <c r="GL39" s="222" t="str">
        <f aca="false">IF(OR($B39="",GL$2=""),"",SUMIFS(INDEX(Tbl_Marks,MATCH($B39,Tbl_Student_Names,0),),Entry!$A$4:$EP$4,GL$2,Entry!$A$5:$EP$5,GL$1) / SUMIFS(Entry!$C$6:$EP$6,Entry!$C$4:$EP$4,GL$2,Entry!$C$5:$EP$5,GL$1))</f>
        <v/>
      </c>
      <c r="GM39" s="222" t="str">
        <f aca="false">IF(OR($B39="",GM$2=""),"",SUMIFS(INDEX(Tbl_Marks,MATCH($B39,Tbl_Student_Names,0),),Entry!$A$4:$EP$4,GM$2,Entry!$A$5:$EP$5,GM$1) / SUMIFS(Entry!$C$6:$EP$6,Entry!$C$4:$EP$4,GM$2,Entry!$C$5:$EP$5,GM$1))</f>
        <v/>
      </c>
      <c r="GN39" s="222" t="str">
        <f aca="false">IF(OR($B39="",GN$2=""),"",SUMIFS(INDEX(Tbl_Marks,MATCH($B39,Tbl_Student_Names,0),),Entry!$A$4:$EP$4,GN$2,Entry!$A$5:$EP$5,GN$1) / SUMIFS(Entry!$C$6:$EP$6,Entry!$C$4:$EP$4,GN$2,Entry!$C$5:$EP$5,GN$1))</f>
        <v/>
      </c>
      <c r="GO39" s="222" t="str">
        <f aca="false">IF(OR($B39="",GO$2=""),"",SUMIFS(INDEX(Tbl_Marks,MATCH($B39,Tbl_Student_Names,0),),Entry!$A$4:$EP$4,GO$2,Entry!$A$5:$EP$5,GO$1) / SUMIFS(Entry!$C$6:$EP$6,Entry!$C$4:$EP$4,GO$2,Entry!$C$5:$EP$5,GO$1))</f>
        <v/>
      </c>
      <c r="GP39" s="222" t="str">
        <f aca="false">IF(OR($B39="",GP$2=""),"",SUMIFS(INDEX(Tbl_Marks,MATCH($B39,Tbl_Student_Names,0),),Entry!$A$4:$EP$4,GP$2,Entry!$A$5:$EP$5,GP$1) / SUMIFS(Entry!$C$6:$EP$6,Entry!$C$4:$EP$4,GP$2,Entry!$C$5:$EP$5,GP$1))</f>
        <v/>
      </c>
      <c r="GQ39" s="223" t="str">
        <f aca="false" t="array" ref="GQ39:GQ39">IF(OR(GQ$1="",$B39=""),"",SUMPRODUCT(TRANSPOSE($BC39:$BN39),(Settings!$D$19:$D$30)))</f>
        <v/>
      </c>
      <c r="GR39" s="223" t="str">
        <f aca="false" t="array" ref="GR39:GR39">IF(OR(GR$1="",$B39=""),"",SUMPRODUCT(TRANSPOSE($BO39:$BZ39),(Settings!$D$19:$D$30)))</f>
        <v/>
      </c>
      <c r="GS39" s="223" t="str">
        <f aca="false" t="array" ref="GS39:GS39">IF(OR(GS$1="",$B39=""),"",SUMPRODUCT(TRANSPOSE($CA39:$CL39),(Settings!$D$19:$D$30)))</f>
        <v/>
      </c>
      <c r="GT39" s="223" t="str">
        <f aca="false" t="array" ref="GT39:GT39">IF(OR(GT$1="",$B39=""),"",SUMPRODUCT(TRANSPOSE($CM39:$CX39),(Settings!$D$19:$D$30)))</f>
        <v/>
      </c>
      <c r="GU39" s="223" t="str">
        <f aca="false" t="array" ref="GU39:GU39">IF(OR(GU$1="",$B39=""),"",SUMPRODUCT(TRANSPOSE($CY39:$DJ39),(Settings!$D$19:$D$30)))</f>
        <v/>
      </c>
      <c r="GV39" s="223" t="str">
        <f aca="false" t="array" ref="GV39:GV39">IF(OR(GV$1="",$B39=""),"",SUMPRODUCT(TRANSPOSE($DK39:$DV39),(Settings!$D$19:$D$30)))</f>
        <v/>
      </c>
      <c r="GW39" s="223" t="str">
        <f aca="false" t="array" ref="GW39:GW39">IF(OR(GW$1="",$B39=""),"",SUMPRODUCT(TRANSPOSE($DW39:$EH39),(Settings!$D$19:$D$30)))</f>
        <v/>
      </c>
      <c r="GX39" s="223" t="str">
        <f aca="false" t="array" ref="GX39:GX39">IF(OR(GX$1="",$B39=""),"",SUMPRODUCT(TRANSPOSE($EI39:$ET39),(Settings!$D$19:$D$30)))</f>
        <v/>
      </c>
      <c r="GY39" s="223" t="str">
        <f aca="false" t="array" ref="GY39:GY39">IF(OR(GY$1="",$B39=""),"",SUMPRODUCT(TRANSPOSE($EU39:$FF39),(Settings!$D$19:$D$30)))</f>
        <v/>
      </c>
      <c r="GZ39" s="223" t="str">
        <f aca="false" t="array" ref="GZ39:GZ39">IF(OR(GZ$1="",$B39=""),"",SUMPRODUCT(TRANSPOSE($FG39:$FR39),(Settings!$D$19:$D$30)))</f>
        <v/>
      </c>
      <c r="HA39" s="223" t="str">
        <f aca="false" t="array" ref="HA39:HA39">IF(OR(HA$1="",$B39=""),"",SUMPRODUCT(TRANSPOSE($FS39:$GD39),(Settings!$D$19:$D$30)))</f>
        <v/>
      </c>
      <c r="HB39" s="224" t="str">
        <f aca="false" t="array" ref="HB39:HB39">IF(OR(HB$1="",$B39=""),"",SUMPRODUCT(TRANSPOSE($GE39:$GP39),(Settings!$D$19:$D$30)))</f>
        <v/>
      </c>
      <c r="HC39" s="225"/>
      <c r="HD39" s="222" t="str">
        <f aca="false">IF(OR(HD$2="",$B39=""),"",SUMIFS(INDEX(Tbl_Marks,MATCH($B39,Tbl_Student_Names,0),),Entry!$A$4:$EP$4,HD$2) / SUMIFS(Entry!$C$6:$EP$6,Entry!$C$4:$EP$4,HD$2))</f>
        <v/>
      </c>
      <c r="HE39" s="222" t="str">
        <f aca="false">IF(OR(HE$2="",$B39=""),"",SUMIFS(INDEX(Tbl_Marks,MATCH($B39,Tbl_Student_Names,0),),Entry!$A$4:$EP$4,HE$2) / SUMIFS(Entry!$C$6:$EP$6,Entry!$C$4:$EP$4,HE$2))</f>
        <v/>
      </c>
      <c r="HF39" s="222" t="str">
        <f aca="false">IF(OR(HF$2="",$B39=""),"",SUMIFS(INDEX(Tbl_Marks,MATCH($B39,Tbl_Student_Names,0),),Entry!$A$4:$EP$4,HF$2) / SUMIFS(Entry!$C$6:$EP$6,Entry!$C$4:$EP$4,HF$2))</f>
        <v/>
      </c>
      <c r="HG39" s="222" t="str">
        <f aca="false">IF(OR(HG$2="",$B39=""),"",SUMIFS(INDEX(Tbl_Marks,MATCH($B39,Tbl_Student_Names,0),),Entry!$A$4:$EP$4,HG$2) / SUMIFS(Entry!$C$6:$EP$6,Entry!$C$4:$EP$4,HG$2))</f>
        <v/>
      </c>
      <c r="HH39" s="222" t="str">
        <f aca="false">IF(OR(HH$2="",$B39=""),"",SUMIFS(INDEX(Tbl_Marks,MATCH($B39,Tbl_Student_Names,0),),Entry!$A$4:$EP$4,HH$2) / SUMIFS(Entry!$C$6:$EP$6,Entry!$C$4:$EP$4,HH$2))</f>
        <v/>
      </c>
      <c r="HI39" s="222" t="str">
        <f aca="false">IF(OR(HI$2="",$B39=""),"",SUMIFS(INDEX(Tbl_Marks,MATCH($B39,Tbl_Student_Names,0),),Entry!$A$4:$EP$4,HI$2) / SUMIFS(Entry!$C$6:$EP$6,Entry!$C$4:$EP$4,HI$2))</f>
        <v/>
      </c>
      <c r="HJ39" s="222" t="str">
        <f aca="false">IF(OR(HJ$2="",$B39=""),"",SUMIFS(INDEX(Tbl_Marks,MATCH($B39,Tbl_Student_Names,0),),Entry!$A$4:$EP$4,HJ$2) / SUMIFS(Entry!$C$6:$EP$6,Entry!$C$4:$EP$4,HJ$2))</f>
        <v/>
      </c>
      <c r="HK39" s="222" t="str">
        <f aca="false">IF(OR(HK$2="",$B39=""),"",SUMIFS(INDEX(Tbl_Marks,MATCH($B39,Tbl_Student_Names,0),),Entry!$A$4:$EP$4,HK$2) / SUMIFS(Entry!$C$6:$EP$6,Entry!$C$4:$EP$4,HK$2))</f>
        <v/>
      </c>
      <c r="HL39" s="222" t="str">
        <f aca="false">IF(OR(HL$2="",$B39=""),"",SUMIFS(INDEX(Tbl_Marks,MATCH($B39,Tbl_Student_Names,0),),Entry!$A$4:$EP$4,HL$2) / SUMIFS(Entry!$C$6:$EP$6,Entry!$C$4:$EP$4,HL$2))</f>
        <v/>
      </c>
      <c r="HM39" s="222" t="str">
        <f aca="false">IF(OR(HM$2="",$B39=""),"",SUMIFS(INDEX(Tbl_Marks,MATCH($B39,Tbl_Student_Names,0),),Entry!$A$4:$EP$4,HM$2) / SUMIFS(Entry!$C$6:$EP$6,Entry!$C$4:$EP$4,HM$2))</f>
        <v/>
      </c>
      <c r="HN39" s="222" t="str">
        <f aca="false">IF(OR(HN$2="",$B39=""),"",SUMIFS(INDEX(Tbl_Marks,MATCH($B39,Tbl_Student_Names,0),),Entry!$A$4:$EP$4,HN$2) / SUMIFS(Entry!$C$6:$EP$6,Entry!$C$4:$EP$4,HN$2))</f>
        <v/>
      </c>
      <c r="HO39" s="222" t="str">
        <f aca="false">IF(OR(HO$2="",$B39=""),"",SUMIFS(INDEX(Tbl_Marks,MATCH($B39,Tbl_Student_Names,0),),Entry!$A$4:$EP$4,HO$2) / SUMIFS(Entry!$C$6:$EP$6,Entry!$C$4:$EP$4,HO$2))</f>
        <v/>
      </c>
      <c r="HP39" s="222" t="str">
        <f aca="false">IF($B39="","",AVERAGE($GQ39:$HB39))</f>
        <v/>
      </c>
    </row>
    <row r="40" customFormat="false" ht="15" hidden="false" customHeight="false" outlineLevel="0" collapsed="false">
      <c r="A40" s="201" t="n">
        <f aca="false">INDEX(Tbl_Marks,ROW(A40)-ROW($A$2),1)</f>
        <v>0</v>
      </c>
      <c r="B40" s="201" t="str">
        <f aca="false">IF(LEN(INDEX(Tbl_Marks,ROW(B40)-ROW($B$2),2))=0,"",INDEX(Tbl_Marks,ROW(B40)-ROW($B$2),2))</f>
        <v/>
      </c>
      <c r="C40" s="201" t="str">
        <f aca="false">IF(OR($B40="",C$2=""),"",SUMIF(Entry!$A$4:$EP$4,C$2,INDEX(Tbl_Marks,MATCH($B40,Tbl_Student_Names,0),)))</f>
        <v/>
      </c>
      <c r="D40" s="201" t="str">
        <f aca="false">IF(OR($B40="",D$2=""),"",SUMIF(Entry!$A$4:$EP$4,D$2,INDEX(Tbl_Marks,MATCH($B40,Tbl_Student_Names,0),)))</f>
        <v/>
      </c>
      <c r="E40" s="201" t="str">
        <f aca="false">IF(OR($B40="",E$2=""),"",SUMIF(Entry!$A$4:$EP$4,E$2,INDEX(Tbl_Marks,MATCH($B40,Tbl_Student_Names,0),)))</f>
        <v/>
      </c>
      <c r="F40" s="201" t="str">
        <f aca="false">IF(OR($B40="",F$2=""),"",SUMIF(Entry!$A$4:$EP$4,F$2,INDEX(Tbl_Marks,MATCH($B40,Tbl_Student_Names,0),)))</f>
        <v/>
      </c>
      <c r="G40" s="201" t="str">
        <f aca="false">IF(OR($B40="",G$2=""),"",SUMIF(Entry!$A$4:$EP$4,G$2,INDEX(Tbl_Marks,MATCH($B40,Tbl_Student_Names,0),)))</f>
        <v/>
      </c>
      <c r="H40" s="201" t="str">
        <f aca="false">IF(OR($B40="",H$2=""),"",SUMIF(Entry!$A$4:$EP$4,H$2,INDEX(Tbl_Marks,MATCH($B40,Tbl_Student_Names,0),)))</f>
        <v/>
      </c>
      <c r="I40" s="201" t="str">
        <f aca="false">IF(OR($B40="",I$2=""),"",SUMIF(Entry!$A$4:$EP$4,I$2,INDEX(Tbl_Marks,MATCH($B40,Tbl_Student_Names,0),)))</f>
        <v/>
      </c>
      <c r="J40" s="201" t="str">
        <f aca="false">IF(OR($B40="",J$2=""),"",SUMIF(Entry!$A$4:$EP$4,J$2,INDEX(Tbl_Marks,MATCH($B40,Tbl_Student_Names,0),)))</f>
        <v/>
      </c>
      <c r="K40" s="201" t="str">
        <f aca="false">IF(OR($B40="",K$2=""),"",SUMIF(Entry!$A$4:$EP$4,K$2,INDEX(Tbl_Marks,MATCH($B40,Tbl_Student_Names,0),)))</f>
        <v/>
      </c>
      <c r="L40" s="201" t="str">
        <f aca="false">IF(OR($B40="",L$2=""),"",SUMIF(Entry!$A$4:$EP$4,L$2,INDEX(Tbl_Marks,MATCH($B40,Tbl_Student_Names,0),)))</f>
        <v/>
      </c>
      <c r="M40" s="201" t="str">
        <f aca="false">IF(OR($B40="",M$2=""),"",SUMIF(Entry!$A$4:$EP$4,M$2,INDEX(Tbl_Marks,MATCH($B40,Tbl_Student_Names,0),)))</f>
        <v/>
      </c>
      <c r="N40" s="201" t="str">
        <f aca="false">IF(OR($B40="",N$2=""),"",SUMIF(Entry!$A$4:$EP$4,N$2,INDEX(Tbl_Marks,MATCH($B40,Tbl_Student_Names,0),)))</f>
        <v/>
      </c>
      <c r="O40" s="217" t="str">
        <f aca="false">IF($B40="","",(HP40*Num_Subjects*100))</f>
        <v/>
      </c>
      <c r="P40" s="218" t="str">
        <f aca="false" t="array" ref="P40:P40">IF(OR($B40="",P$2=""),"",IF(MIN(IF(Help_Lookup_Tests=P$2,$BC40:$GP40,""))&gt;=I_PassPercentage,"PASS","FAIL"))</f>
        <v/>
      </c>
      <c r="Q40" s="218" t="str">
        <f aca="false" t="array" ref="Q40:Q40">IF(OR($B40="",Q$2=""),"",IF(MIN(IF(Help_Lookup_Tests=Q$2,$BC40:$GP40,""))&gt;=I_PassPercentage,"PASS","FAIL"))</f>
        <v/>
      </c>
      <c r="R40" s="218" t="str">
        <f aca="false" t="array" ref="R40:R40">IF(OR($B40="",R$2=""),"",IF(MIN(IF(Help_Lookup_Tests=R$2,$BC40:$GP40,""))&gt;=I_PassPercentage,"PASS","FAIL"))</f>
        <v/>
      </c>
      <c r="S40" s="218" t="str">
        <f aca="false" t="array" ref="S40:S40">IF(OR($B40="",S$2=""),"",IF(MIN(IF(Help_Lookup_Tests=S$2,$BC40:$GP40,""))&gt;=I_PassPercentage,"PASS","FAIL"))</f>
        <v/>
      </c>
      <c r="T40" s="218" t="str">
        <f aca="false" t="array" ref="T40:T40">IF(OR($B40="",T$2=""),"",IF(MIN(IF(Help_Lookup_Tests=T$2,$BC40:$GP40,""))&gt;=I_PassPercentage,"PASS","FAIL"))</f>
        <v/>
      </c>
      <c r="U40" s="218" t="str">
        <f aca="false" t="array" ref="U40:U40">IF(OR($B40="",U$2=""),"",IF(MIN(IF(Help_Lookup_Tests=U$2,$BC40:$GP40,""))&gt;=I_PassPercentage,"PASS","FAIL"))</f>
        <v/>
      </c>
      <c r="V40" s="218" t="str">
        <f aca="false" t="array" ref="V40:V40">IF(OR($B40="",V$2=""),"",IF(MIN(IF(Help_Lookup_Tests=V$2,$BC40:$GP40,""))&gt;=I_PassPercentage,"PASS","FAIL"))</f>
        <v/>
      </c>
      <c r="W40" s="218" t="str">
        <f aca="false" t="array" ref="W40:W40">IF(OR($B40="",W$2=""),"",IF(MIN(IF(Help_Lookup_Tests=W$2,$BC40:$GP40,""))&gt;=I_PassPercentage,"PASS","FAIL"))</f>
        <v/>
      </c>
      <c r="X40" s="218" t="str">
        <f aca="false" t="array" ref="X40:X40">IF(OR($B40="",X$2=""),"",IF(MIN(IF(Help_Lookup_Tests=X$2,$BC40:$GP40,""))&gt;=I_PassPercentage,"PASS","FAIL"))</f>
        <v/>
      </c>
      <c r="Y40" s="218" t="str">
        <f aca="false" t="array" ref="Y40:Y40">IF(OR($B40="",Y$2=""),"",IF(MIN(IF(Help_Lookup_Tests=Y$2,$BC40:$GP40,""))&gt;=I_PassPercentage,"PASS","FAIL"))</f>
        <v/>
      </c>
      <c r="Z40" s="218" t="str">
        <f aca="false" t="array" ref="Z40:Z40">IF(OR($B40="",Z$2=""),"",IF(MIN(IF(Help_Lookup_Tests=Z$2,$BC40:$GP40,""))&gt;=I_PassPercentage,"PASS","FAIL"))</f>
        <v/>
      </c>
      <c r="AA40" s="218" t="str">
        <f aca="false" t="array" ref="AA40:AA40">IF(OR($B40="",AA$2=""),"",IF(MIN(IF(Help_Lookup_Tests=AA$2,$BC40:$GP40,""))&gt;=I_PassPercentage,"PASS","FAIL"))</f>
        <v/>
      </c>
      <c r="AB40" s="227" t="str">
        <f aca="false" t="array" ref="AB40:AB40">IF(OR($B40=""),"",IF(MIN(IF($GQ$2:$HB$2="FINAL",$GQ40:$HB40,""))&gt;=I_PassPercentage,"PASS","FAIL"))</f>
        <v/>
      </c>
      <c r="AC40" s="201" t="str">
        <f aca="false">IF(OR($B40="",AC$2="",P40="FAIL"),"",C40)</f>
        <v/>
      </c>
      <c r="AD40" s="201" t="str">
        <f aca="false">IF(OR($B40="",AD$2="",Q40="FAIL"),"",D40)</f>
        <v/>
      </c>
      <c r="AE40" s="201" t="str">
        <f aca="false">IF(OR($B40="",AE$2="",R40="FAIL"),"",E40)</f>
        <v/>
      </c>
      <c r="AF40" s="201" t="str">
        <f aca="false">IF(OR($B40="",AF$2="",S40="FAIL"),"",F40)</f>
        <v/>
      </c>
      <c r="AG40" s="201" t="str">
        <f aca="false">IF(OR($B40="",AG$2="",T40="FAIL"),"",G40)</f>
        <v/>
      </c>
      <c r="AH40" s="201" t="str">
        <f aca="false">IF(OR($B40="",AH$2="",U40="FAIL"),"",H40)</f>
        <v/>
      </c>
      <c r="AI40" s="201" t="str">
        <f aca="false">IF(OR($B40="",AI$2="",V40="FAIL"),"",I40)</f>
        <v/>
      </c>
      <c r="AJ40" s="201" t="str">
        <f aca="false">IF(OR($B40="",AJ$2="",W40="FAIL"),"",J40)</f>
        <v/>
      </c>
      <c r="AK40" s="201" t="str">
        <f aca="false">IF(OR($B40="",AK$2="",X40="FAIL"),"",K40)</f>
        <v/>
      </c>
      <c r="AL40" s="201" t="str">
        <f aca="false">IF(OR($B40="",AL$2="",Y40="FAIL"),"",L40)</f>
        <v/>
      </c>
      <c r="AM40" s="201" t="str">
        <f aca="false">IF(OR($B40="",AM$2="",Z40="FAIL"),"",M40)</f>
        <v/>
      </c>
      <c r="AN40" s="201" t="str">
        <f aca="false">IF(OR($B40="",AN$2="",AA40="FAIL"),"",N40)</f>
        <v/>
      </c>
      <c r="AO40" s="220" t="str">
        <f aca="false">IF(OR($B40="",AB40="FAIL"),"",O40)</f>
        <v/>
      </c>
      <c r="AP40" s="221" t="str">
        <f aca="false">IFERROR(IF(OR(AP$2="",$B40=""),"",RANK(AC40,AC$3:AC$52,0)),"NR")</f>
        <v/>
      </c>
      <c r="AQ40" s="221" t="str">
        <f aca="false">IFERROR(IF(OR(AQ$2="",$B40=""),"",RANK(AD40,AD$3:AD$52,0)),"NR")</f>
        <v/>
      </c>
      <c r="AR40" s="221" t="str">
        <f aca="false">IFERROR(IF(OR(AR$2="",$B40=""),"",RANK(AE40,AE$3:AE$52,0)),"NR")</f>
        <v/>
      </c>
      <c r="AS40" s="221" t="str">
        <f aca="false">IFERROR(IF(OR(AS$2="",$B40=""),"",RANK(AF40,AF$3:AF$52,0)),"NR")</f>
        <v/>
      </c>
      <c r="AT40" s="221" t="str">
        <f aca="false">IFERROR(IF(OR(AT$2="",$B40=""),"",RANK(AG40,AG$3:AG$52,0)),"NR")</f>
        <v/>
      </c>
      <c r="AU40" s="221" t="str">
        <f aca="false">IFERROR(IF(OR(AU$2="",$B40=""),"",RANK(AH40,AH$3:AH$52,0)),"NR")</f>
        <v/>
      </c>
      <c r="AV40" s="221" t="str">
        <f aca="false">IFERROR(IF(OR(AV$2="",$B40=""),"",RANK(AI40,AI$3:AI$52,0)),"NR")</f>
        <v/>
      </c>
      <c r="AW40" s="221" t="str">
        <f aca="false">IFERROR(IF(OR(AW$2="",$B40=""),"",RANK(AJ40,AJ$3:AJ$52,0)),"NR")</f>
        <v/>
      </c>
      <c r="AX40" s="221" t="str">
        <f aca="false">IFERROR(IF(OR(AX$2="",$B40=""),"",RANK(AK40,AK$3:AK$52,0)),"NR")</f>
        <v/>
      </c>
      <c r="AY40" s="221" t="str">
        <f aca="false">IFERROR(IF(OR(AY$2="",$B40=""),"",RANK(AL40,AL$3:AL$52,0)),"NR")</f>
        <v/>
      </c>
      <c r="AZ40" s="221" t="str">
        <f aca="false">IFERROR(IF(OR(AZ$2="",$B40=""),"",RANK(AM40,AM$3:AM$52,0)),"NR")</f>
        <v/>
      </c>
      <c r="BA40" s="221" t="str">
        <f aca="false">IFERROR(IF(OR(BA$2="",$B40=""),"",RANK(AN40,AN$3:AN$52,0)),"NR")</f>
        <v/>
      </c>
      <c r="BB40" s="211" t="str">
        <f aca="false">IFERROR(IF($B40="","",RANK(AO40,AO$3:AO$52,0)),"NR")</f>
        <v/>
      </c>
      <c r="BC40" s="222" t="str">
        <f aca="false">IF(OR($B40="",BC$2=""),"",SUMIFS(INDEX(Tbl_Marks,MATCH($B40,Tbl_Student_Names,0),),Entry!$A$4:$EP$4,BC$2,Entry!$A$5:$EP$5,BC$1) / SUMIFS(Entry!$C$6:$EP$6,Entry!$C$4:$EP$4,BC$2,Entry!$C$5:$EP$5,BC$1))</f>
        <v/>
      </c>
      <c r="BD40" s="222" t="str">
        <f aca="false">IF(OR($B40="",BD$2=""),"",SUMIFS(INDEX(Tbl_Marks,MATCH($B40,Tbl_Student_Names,0),),Entry!$A$4:$EP$4,BD$2,Entry!$A$5:$EP$5,BD$1) / SUMIFS(Entry!$C$6:$EP$6,Entry!$C$4:$EP$4,BD$2,Entry!$C$5:$EP$5,BD$1))</f>
        <v/>
      </c>
      <c r="BE40" s="222" t="str">
        <f aca="false">IF(OR($B40="",BE$2=""),"",SUMIFS(INDEX(Tbl_Marks,MATCH($B40,Tbl_Student_Names,0),),Entry!$A$4:$EP$4,BE$2,Entry!$A$5:$EP$5,BE$1) / SUMIFS(Entry!$C$6:$EP$6,Entry!$C$4:$EP$4,BE$2,Entry!$C$5:$EP$5,BE$1))</f>
        <v/>
      </c>
      <c r="BF40" s="222" t="str">
        <f aca="false">IF(OR($B40="",BF$2=""),"",SUMIFS(INDEX(Tbl_Marks,MATCH($B40,Tbl_Student_Names,0),),Entry!$A$4:$EP$4,BF$2,Entry!$A$5:$EP$5,BF$1) / SUMIFS(Entry!$C$6:$EP$6,Entry!$C$4:$EP$4,BF$2,Entry!$C$5:$EP$5,BF$1))</f>
        <v/>
      </c>
      <c r="BG40" s="222" t="str">
        <f aca="false">IF(OR($B40="",BG$2=""),"",SUMIFS(INDEX(Tbl_Marks,MATCH($B40,Tbl_Student_Names,0),),Entry!$A$4:$EP$4,BG$2,Entry!$A$5:$EP$5,BG$1) / SUMIFS(Entry!$C$6:$EP$6,Entry!$C$4:$EP$4,BG$2,Entry!$C$5:$EP$5,BG$1))</f>
        <v/>
      </c>
      <c r="BH40" s="222" t="str">
        <f aca="false">IF(OR($B40="",BH$2=""),"",SUMIFS(INDEX(Tbl_Marks,MATCH($B40,Tbl_Student_Names,0),),Entry!$A$4:$EP$4,BH$2,Entry!$A$5:$EP$5,BH$1) / SUMIFS(Entry!$C$6:$EP$6,Entry!$C$4:$EP$4,BH$2,Entry!$C$5:$EP$5,BH$1))</f>
        <v/>
      </c>
      <c r="BI40" s="222" t="str">
        <f aca="false">IF(OR($B40="",BI$2=""),"",SUMIFS(INDEX(Tbl_Marks,MATCH($B40,Tbl_Student_Names,0),),Entry!$A$4:$EP$4,BI$2,Entry!$A$5:$EP$5,BI$1) / SUMIFS(Entry!$C$6:$EP$6,Entry!$C$4:$EP$4,BI$2,Entry!$C$5:$EP$5,BI$1))</f>
        <v/>
      </c>
      <c r="BJ40" s="222" t="str">
        <f aca="false">IF(OR($B40="",BJ$2=""),"",SUMIFS(INDEX(Tbl_Marks,MATCH($B40,Tbl_Student_Names,0),),Entry!$A$4:$EP$4,BJ$2,Entry!$A$5:$EP$5,BJ$1) / SUMIFS(Entry!$C$6:$EP$6,Entry!$C$4:$EP$4,BJ$2,Entry!$C$5:$EP$5,BJ$1))</f>
        <v/>
      </c>
      <c r="BK40" s="222" t="str">
        <f aca="false">IF(OR($B40="",BK$2=""),"",SUMIFS(INDEX(Tbl_Marks,MATCH($B40,Tbl_Student_Names,0),),Entry!$A$4:$EP$4,BK$2,Entry!$A$5:$EP$5,BK$1) / SUMIFS(Entry!$C$6:$EP$6,Entry!$C$4:$EP$4,BK$2,Entry!$C$5:$EP$5,BK$1))</f>
        <v/>
      </c>
      <c r="BL40" s="222" t="str">
        <f aca="false">IF(OR($B40="",BL$2=""),"",SUMIFS(INDEX(Tbl_Marks,MATCH($B40,Tbl_Student_Names,0),),Entry!$A$4:$EP$4,BL$2,Entry!$A$5:$EP$5,BL$1) / SUMIFS(Entry!$C$6:$EP$6,Entry!$C$4:$EP$4,BL$2,Entry!$C$5:$EP$5,BL$1))</f>
        <v/>
      </c>
      <c r="BM40" s="222" t="str">
        <f aca="false">IF(OR($B40="",BM$2=""),"",SUMIFS(INDEX(Tbl_Marks,MATCH($B40,Tbl_Student_Names,0),),Entry!$A$4:$EP$4,BM$2,Entry!$A$5:$EP$5,BM$1) / SUMIFS(Entry!$C$6:$EP$6,Entry!$C$4:$EP$4,BM$2,Entry!$C$5:$EP$5,BM$1))</f>
        <v/>
      </c>
      <c r="BN40" s="222" t="str">
        <f aca="false">IF(OR($B40="",BN$2=""),"",SUMIFS(INDEX(Tbl_Marks,MATCH($B40,Tbl_Student_Names,0),),Entry!$A$4:$EP$4,BN$2,Entry!$A$5:$EP$5,BN$1) / SUMIFS(Entry!$C$6:$EP$6,Entry!$C$4:$EP$4,BN$2,Entry!$C$5:$EP$5,BN$1))</f>
        <v/>
      </c>
      <c r="BO40" s="222" t="str">
        <f aca="false">IF(OR($B40="",BO$2=""),"",SUMIFS(INDEX(Tbl_Marks,MATCH($B40,Tbl_Student_Names,0),),Entry!$A$4:$EP$4,BO$2,Entry!$A$5:$EP$5,BO$1) / SUMIFS(Entry!$C$6:$EP$6,Entry!$C$4:$EP$4,BO$2,Entry!$C$5:$EP$5,BO$1))</f>
        <v/>
      </c>
      <c r="BP40" s="222" t="str">
        <f aca="false">IF(OR($B40="",BP$2=""),"",SUMIFS(INDEX(Tbl_Marks,MATCH($B40,Tbl_Student_Names,0),),Entry!$A$4:$EP$4,BP$2,Entry!$A$5:$EP$5,BP$1) / SUMIFS(Entry!$C$6:$EP$6,Entry!$C$4:$EP$4,BP$2,Entry!$C$5:$EP$5,BP$1))</f>
        <v/>
      </c>
      <c r="BQ40" s="222" t="str">
        <f aca="false">IF(OR($B40="",BQ$2=""),"",SUMIFS(INDEX(Tbl_Marks,MATCH($B40,Tbl_Student_Names,0),),Entry!$A$4:$EP$4,BQ$2,Entry!$A$5:$EP$5,BQ$1) / SUMIFS(Entry!$C$6:$EP$6,Entry!$C$4:$EP$4,BQ$2,Entry!$C$5:$EP$5,BQ$1))</f>
        <v/>
      </c>
      <c r="BR40" s="222" t="str">
        <f aca="false">IF(OR($B40="",BR$2=""),"",SUMIFS(INDEX(Tbl_Marks,MATCH($B40,Tbl_Student_Names,0),),Entry!$A$4:$EP$4,BR$2,Entry!$A$5:$EP$5,BR$1) / SUMIFS(Entry!$C$6:$EP$6,Entry!$C$4:$EP$4,BR$2,Entry!$C$5:$EP$5,BR$1))</f>
        <v/>
      </c>
      <c r="BS40" s="222" t="str">
        <f aca="false">IF(OR($B40="",BS$2=""),"",SUMIFS(INDEX(Tbl_Marks,MATCH($B40,Tbl_Student_Names,0),),Entry!$A$4:$EP$4,BS$2,Entry!$A$5:$EP$5,BS$1) / SUMIFS(Entry!$C$6:$EP$6,Entry!$C$4:$EP$4,BS$2,Entry!$C$5:$EP$5,BS$1))</f>
        <v/>
      </c>
      <c r="BT40" s="222" t="str">
        <f aca="false">IF(OR($B40="",BT$2=""),"",SUMIFS(INDEX(Tbl_Marks,MATCH($B40,Tbl_Student_Names,0),),Entry!$A$4:$EP$4,BT$2,Entry!$A$5:$EP$5,BT$1) / SUMIFS(Entry!$C$6:$EP$6,Entry!$C$4:$EP$4,BT$2,Entry!$C$5:$EP$5,BT$1))</f>
        <v/>
      </c>
      <c r="BU40" s="222" t="str">
        <f aca="false">IF(OR($B40="",BU$2=""),"",SUMIFS(INDEX(Tbl_Marks,MATCH($B40,Tbl_Student_Names,0),),Entry!$A$4:$EP$4,BU$2,Entry!$A$5:$EP$5,BU$1) / SUMIFS(Entry!$C$6:$EP$6,Entry!$C$4:$EP$4,BU$2,Entry!$C$5:$EP$5,BU$1))</f>
        <v/>
      </c>
      <c r="BV40" s="222" t="str">
        <f aca="false">IF(OR($B40="",BV$2=""),"",SUMIFS(INDEX(Tbl_Marks,MATCH($B40,Tbl_Student_Names,0),),Entry!$A$4:$EP$4,BV$2,Entry!$A$5:$EP$5,BV$1) / SUMIFS(Entry!$C$6:$EP$6,Entry!$C$4:$EP$4,BV$2,Entry!$C$5:$EP$5,BV$1))</f>
        <v/>
      </c>
      <c r="BW40" s="222" t="str">
        <f aca="false">IF(OR($B40="",BW$2=""),"",SUMIFS(INDEX(Tbl_Marks,MATCH($B40,Tbl_Student_Names,0),),Entry!$A$4:$EP$4,BW$2,Entry!$A$5:$EP$5,BW$1) / SUMIFS(Entry!$C$6:$EP$6,Entry!$C$4:$EP$4,BW$2,Entry!$C$5:$EP$5,BW$1))</f>
        <v/>
      </c>
      <c r="BX40" s="222" t="str">
        <f aca="false">IF(OR($B40="",BX$2=""),"",SUMIFS(INDEX(Tbl_Marks,MATCH($B40,Tbl_Student_Names,0),),Entry!$A$4:$EP$4,BX$2,Entry!$A$5:$EP$5,BX$1) / SUMIFS(Entry!$C$6:$EP$6,Entry!$C$4:$EP$4,BX$2,Entry!$C$5:$EP$5,BX$1))</f>
        <v/>
      </c>
      <c r="BY40" s="222" t="str">
        <f aca="false">IF(OR($B40="",BY$2=""),"",SUMIFS(INDEX(Tbl_Marks,MATCH($B40,Tbl_Student_Names,0),),Entry!$A$4:$EP$4,BY$2,Entry!$A$5:$EP$5,BY$1) / SUMIFS(Entry!$C$6:$EP$6,Entry!$C$4:$EP$4,BY$2,Entry!$C$5:$EP$5,BY$1))</f>
        <v/>
      </c>
      <c r="BZ40" s="222" t="str">
        <f aca="false">IF(OR($B40="",BZ$2=""),"",SUMIFS(INDEX(Tbl_Marks,MATCH($B40,Tbl_Student_Names,0),),Entry!$A$4:$EP$4,BZ$2,Entry!$A$5:$EP$5,BZ$1) / SUMIFS(Entry!$C$6:$EP$6,Entry!$C$4:$EP$4,BZ$2,Entry!$C$5:$EP$5,BZ$1))</f>
        <v/>
      </c>
      <c r="CA40" s="222" t="str">
        <f aca="false">IF(OR($B40="",CA$2=""),"",SUMIFS(INDEX(Tbl_Marks,MATCH($B40,Tbl_Student_Names,0),),Entry!$A$4:$EP$4,CA$2,Entry!$A$5:$EP$5,CA$1) / SUMIFS(Entry!$C$6:$EP$6,Entry!$C$4:$EP$4,CA$2,Entry!$C$5:$EP$5,CA$1))</f>
        <v/>
      </c>
      <c r="CB40" s="222" t="str">
        <f aca="false">IF(OR($B40="",CB$2=""),"",SUMIFS(INDEX(Tbl_Marks,MATCH($B40,Tbl_Student_Names,0),),Entry!$A$4:$EP$4,CB$2,Entry!$A$5:$EP$5,CB$1) / SUMIFS(Entry!$C$6:$EP$6,Entry!$C$4:$EP$4,CB$2,Entry!$C$5:$EP$5,CB$1))</f>
        <v/>
      </c>
      <c r="CC40" s="222" t="str">
        <f aca="false">IF(OR($B40="",CC$2=""),"",SUMIFS(INDEX(Tbl_Marks,MATCH($B40,Tbl_Student_Names,0),),Entry!$A$4:$EP$4,CC$2,Entry!$A$5:$EP$5,CC$1) / SUMIFS(Entry!$C$6:$EP$6,Entry!$C$4:$EP$4,CC$2,Entry!$C$5:$EP$5,CC$1))</f>
        <v/>
      </c>
      <c r="CD40" s="222" t="str">
        <f aca="false">IF(OR($B40="",CD$2=""),"",SUMIFS(INDEX(Tbl_Marks,MATCH($B40,Tbl_Student_Names,0),),Entry!$A$4:$EP$4,CD$2,Entry!$A$5:$EP$5,CD$1) / SUMIFS(Entry!$C$6:$EP$6,Entry!$C$4:$EP$4,CD$2,Entry!$C$5:$EP$5,CD$1))</f>
        <v/>
      </c>
      <c r="CE40" s="222" t="str">
        <f aca="false">IF(OR($B40="",CE$2=""),"",SUMIFS(INDEX(Tbl_Marks,MATCH($B40,Tbl_Student_Names,0),),Entry!$A$4:$EP$4,CE$2,Entry!$A$5:$EP$5,CE$1) / SUMIFS(Entry!$C$6:$EP$6,Entry!$C$4:$EP$4,CE$2,Entry!$C$5:$EP$5,CE$1))</f>
        <v/>
      </c>
      <c r="CF40" s="222" t="str">
        <f aca="false">IF(OR($B40="",CF$2=""),"",SUMIFS(INDEX(Tbl_Marks,MATCH($B40,Tbl_Student_Names,0),),Entry!$A$4:$EP$4,CF$2,Entry!$A$5:$EP$5,CF$1) / SUMIFS(Entry!$C$6:$EP$6,Entry!$C$4:$EP$4,CF$2,Entry!$C$5:$EP$5,CF$1))</f>
        <v/>
      </c>
      <c r="CG40" s="222" t="str">
        <f aca="false">IF(OR($B40="",CG$2=""),"",SUMIFS(INDEX(Tbl_Marks,MATCH($B40,Tbl_Student_Names,0),),Entry!$A$4:$EP$4,CG$2,Entry!$A$5:$EP$5,CG$1) / SUMIFS(Entry!$C$6:$EP$6,Entry!$C$4:$EP$4,CG$2,Entry!$C$5:$EP$5,CG$1))</f>
        <v/>
      </c>
      <c r="CH40" s="222" t="str">
        <f aca="false">IF(OR($B40="",CH$2=""),"",SUMIFS(INDEX(Tbl_Marks,MATCH($B40,Tbl_Student_Names,0),),Entry!$A$4:$EP$4,CH$2,Entry!$A$5:$EP$5,CH$1) / SUMIFS(Entry!$C$6:$EP$6,Entry!$C$4:$EP$4,CH$2,Entry!$C$5:$EP$5,CH$1))</f>
        <v/>
      </c>
      <c r="CI40" s="222" t="str">
        <f aca="false">IF(OR($B40="",CI$2=""),"",SUMIFS(INDEX(Tbl_Marks,MATCH($B40,Tbl_Student_Names,0),),Entry!$A$4:$EP$4,CI$2,Entry!$A$5:$EP$5,CI$1) / SUMIFS(Entry!$C$6:$EP$6,Entry!$C$4:$EP$4,CI$2,Entry!$C$5:$EP$5,CI$1))</f>
        <v/>
      </c>
      <c r="CJ40" s="222" t="str">
        <f aca="false">IF(OR($B40="",CJ$2=""),"",SUMIFS(INDEX(Tbl_Marks,MATCH($B40,Tbl_Student_Names,0),),Entry!$A$4:$EP$4,CJ$2,Entry!$A$5:$EP$5,CJ$1) / SUMIFS(Entry!$C$6:$EP$6,Entry!$C$4:$EP$4,CJ$2,Entry!$C$5:$EP$5,CJ$1))</f>
        <v/>
      </c>
      <c r="CK40" s="222" t="str">
        <f aca="false">IF(OR($B40="",CK$2=""),"",SUMIFS(INDEX(Tbl_Marks,MATCH($B40,Tbl_Student_Names,0),),Entry!$A$4:$EP$4,CK$2,Entry!$A$5:$EP$5,CK$1) / SUMIFS(Entry!$C$6:$EP$6,Entry!$C$4:$EP$4,CK$2,Entry!$C$5:$EP$5,CK$1))</f>
        <v/>
      </c>
      <c r="CL40" s="222" t="str">
        <f aca="false">IF(OR($B40="",CL$2=""),"",SUMIFS(INDEX(Tbl_Marks,MATCH($B40,Tbl_Student_Names,0),),Entry!$A$4:$EP$4,CL$2,Entry!$A$5:$EP$5,CL$1) / SUMIFS(Entry!$C$6:$EP$6,Entry!$C$4:$EP$4,CL$2,Entry!$C$5:$EP$5,CL$1))</f>
        <v/>
      </c>
      <c r="CM40" s="222" t="str">
        <f aca="false">IF(OR($B40="",CM$2=""),"",SUMIFS(INDEX(Tbl_Marks,MATCH($B40,Tbl_Student_Names,0),),Entry!$A$4:$EP$4,CM$2,Entry!$A$5:$EP$5,CM$1) / SUMIFS(Entry!$C$6:$EP$6,Entry!$C$4:$EP$4,CM$2,Entry!$C$5:$EP$5,CM$1))</f>
        <v/>
      </c>
      <c r="CN40" s="222" t="str">
        <f aca="false">IF(OR($B40="",CN$2=""),"",SUMIFS(INDEX(Tbl_Marks,MATCH($B40,Tbl_Student_Names,0),),Entry!$A$4:$EP$4,CN$2,Entry!$A$5:$EP$5,CN$1) / SUMIFS(Entry!$C$6:$EP$6,Entry!$C$4:$EP$4,CN$2,Entry!$C$5:$EP$5,CN$1))</f>
        <v/>
      </c>
      <c r="CO40" s="222" t="str">
        <f aca="false">IF(OR($B40="",CO$2=""),"",SUMIFS(INDEX(Tbl_Marks,MATCH($B40,Tbl_Student_Names,0),),Entry!$A$4:$EP$4,CO$2,Entry!$A$5:$EP$5,CO$1) / SUMIFS(Entry!$C$6:$EP$6,Entry!$C$4:$EP$4,CO$2,Entry!$C$5:$EP$5,CO$1))</f>
        <v/>
      </c>
      <c r="CP40" s="222" t="str">
        <f aca="false">IF(OR($B40="",CP$2=""),"",SUMIFS(INDEX(Tbl_Marks,MATCH($B40,Tbl_Student_Names,0),),Entry!$A$4:$EP$4,CP$2,Entry!$A$5:$EP$5,CP$1) / SUMIFS(Entry!$C$6:$EP$6,Entry!$C$4:$EP$4,CP$2,Entry!$C$5:$EP$5,CP$1))</f>
        <v/>
      </c>
      <c r="CQ40" s="222" t="str">
        <f aca="false">IF(OR($B40="",CQ$2=""),"",SUMIFS(INDEX(Tbl_Marks,MATCH($B40,Tbl_Student_Names,0),),Entry!$A$4:$EP$4,CQ$2,Entry!$A$5:$EP$5,CQ$1) / SUMIFS(Entry!$C$6:$EP$6,Entry!$C$4:$EP$4,CQ$2,Entry!$C$5:$EP$5,CQ$1))</f>
        <v/>
      </c>
      <c r="CR40" s="222" t="str">
        <f aca="false">IF(OR($B40="",CR$2=""),"",SUMIFS(INDEX(Tbl_Marks,MATCH($B40,Tbl_Student_Names,0),),Entry!$A$4:$EP$4,CR$2,Entry!$A$5:$EP$5,CR$1) / SUMIFS(Entry!$C$6:$EP$6,Entry!$C$4:$EP$4,CR$2,Entry!$C$5:$EP$5,CR$1))</f>
        <v/>
      </c>
      <c r="CS40" s="222" t="str">
        <f aca="false">IF(OR($B40="",CS$2=""),"",SUMIFS(INDEX(Tbl_Marks,MATCH($B40,Tbl_Student_Names,0),),Entry!$A$4:$EP$4,CS$2,Entry!$A$5:$EP$5,CS$1) / SUMIFS(Entry!$C$6:$EP$6,Entry!$C$4:$EP$4,CS$2,Entry!$C$5:$EP$5,CS$1))</f>
        <v/>
      </c>
      <c r="CT40" s="222" t="str">
        <f aca="false">IF(OR($B40="",CT$2=""),"",SUMIFS(INDEX(Tbl_Marks,MATCH($B40,Tbl_Student_Names,0),),Entry!$A$4:$EP$4,CT$2,Entry!$A$5:$EP$5,CT$1) / SUMIFS(Entry!$C$6:$EP$6,Entry!$C$4:$EP$4,CT$2,Entry!$C$5:$EP$5,CT$1))</f>
        <v/>
      </c>
      <c r="CU40" s="222" t="str">
        <f aca="false">IF(OR($B40="",CU$2=""),"",SUMIFS(INDEX(Tbl_Marks,MATCH($B40,Tbl_Student_Names,0),),Entry!$A$4:$EP$4,CU$2,Entry!$A$5:$EP$5,CU$1) / SUMIFS(Entry!$C$6:$EP$6,Entry!$C$4:$EP$4,CU$2,Entry!$C$5:$EP$5,CU$1))</f>
        <v/>
      </c>
      <c r="CV40" s="222" t="str">
        <f aca="false">IF(OR($B40="",CV$2=""),"",SUMIFS(INDEX(Tbl_Marks,MATCH($B40,Tbl_Student_Names,0),),Entry!$A$4:$EP$4,CV$2,Entry!$A$5:$EP$5,CV$1) / SUMIFS(Entry!$C$6:$EP$6,Entry!$C$4:$EP$4,CV$2,Entry!$C$5:$EP$5,CV$1))</f>
        <v/>
      </c>
      <c r="CW40" s="222" t="str">
        <f aca="false">IF(OR($B40="",CW$2=""),"",SUMIFS(INDEX(Tbl_Marks,MATCH($B40,Tbl_Student_Names,0),),Entry!$A$4:$EP$4,CW$2,Entry!$A$5:$EP$5,CW$1) / SUMIFS(Entry!$C$6:$EP$6,Entry!$C$4:$EP$4,CW$2,Entry!$C$5:$EP$5,CW$1))</f>
        <v/>
      </c>
      <c r="CX40" s="222" t="str">
        <f aca="false">IF(OR($B40="",CX$2=""),"",SUMIFS(INDEX(Tbl_Marks,MATCH($B40,Tbl_Student_Names,0),),Entry!$A$4:$EP$4,CX$2,Entry!$A$5:$EP$5,CX$1) / SUMIFS(Entry!$C$6:$EP$6,Entry!$C$4:$EP$4,CX$2,Entry!$C$5:$EP$5,CX$1))</f>
        <v/>
      </c>
      <c r="CY40" s="222" t="str">
        <f aca="false">IF(OR($B40="",CY$2=""),"",SUMIFS(INDEX(Tbl_Marks,MATCH($B40,Tbl_Student_Names,0),),Entry!$A$4:$EP$4,CY$2,Entry!$A$5:$EP$5,CY$1) / SUMIFS(Entry!$C$6:$EP$6,Entry!$C$4:$EP$4,CY$2,Entry!$C$5:$EP$5,CY$1))</f>
        <v/>
      </c>
      <c r="CZ40" s="222" t="str">
        <f aca="false">IF(OR($B40="",CZ$2=""),"",SUMIFS(INDEX(Tbl_Marks,MATCH($B40,Tbl_Student_Names,0),),Entry!$A$4:$EP$4,CZ$2,Entry!$A$5:$EP$5,CZ$1) / SUMIFS(Entry!$C$6:$EP$6,Entry!$C$4:$EP$4,CZ$2,Entry!$C$5:$EP$5,CZ$1))</f>
        <v/>
      </c>
      <c r="DA40" s="222" t="str">
        <f aca="false">IF(OR($B40="",DA$2=""),"",SUMIFS(INDEX(Tbl_Marks,MATCH($B40,Tbl_Student_Names,0),),Entry!$A$4:$EP$4,DA$2,Entry!$A$5:$EP$5,DA$1) / SUMIFS(Entry!$C$6:$EP$6,Entry!$C$4:$EP$4,DA$2,Entry!$C$5:$EP$5,DA$1))</f>
        <v/>
      </c>
      <c r="DB40" s="222" t="str">
        <f aca="false">IF(OR($B40="",DB$2=""),"",SUMIFS(INDEX(Tbl_Marks,MATCH($B40,Tbl_Student_Names,0),),Entry!$A$4:$EP$4,DB$2,Entry!$A$5:$EP$5,DB$1) / SUMIFS(Entry!$C$6:$EP$6,Entry!$C$4:$EP$4,DB$2,Entry!$C$5:$EP$5,DB$1))</f>
        <v/>
      </c>
      <c r="DC40" s="222" t="str">
        <f aca="false">IF(OR($B40="",DC$2=""),"",SUMIFS(INDEX(Tbl_Marks,MATCH($B40,Tbl_Student_Names,0),),Entry!$A$4:$EP$4,DC$2,Entry!$A$5:$EP$5,DC$1) / SUMIFS(Entry!$C$6:$EP$6,Entry!$C$4:$EP$4,DC$2,Entry!$C$5:$EP$5,DC$1))</f>
        <v/>
      </c>
      <c r="DD40" s="222" t="str">
        <f aca="false">IF(OR($B40="",DD$2=""),"",SUMIFS(INDEX(Tbl_Marks,MATCH($B40,Tbl_Student_Names,0),),Entry!$A$4:$EP$4,DD$2,Entry!$A$5:$EP$5,DD$1) / SUMIFS(Entry!$C$6:$EP$6,Entry!$C$4:$EP$4,DD$2,Entry!$C$5:$EP$5,DD$1))</f>
        <v/>
      </c>
      <c r="DE40" s="222" t="str">
        <f aca="false">IF(OR($B40="",DE$2=""),"",SUMIFS(INDEX(Tbl_Marks,MATCH($B40,Tbl_Student_Names,0),),Entry!$A$4:$EP$4,DE$2,Entry!$A$5:$EP$5,DE$1) / SUMIFS(Entry!$C$6:$EP$6,Entry!$C$4:$EP$4,DE$2,Entry!$C$5:$EP$5,DE$1))</f>
        <v/>
      </c>
      <c r="DF40" s="222" t="str">
        <f aca="false">IF(OR($B40="",DF$2=""),"",SUMIFS(INDEX(Tbl_Marks,MATCH($B40,Tbl_Student_Names,0),),Entry!$A$4:$EP$4,DF$2,Entry!$A$5:$EP$5,DF$1) / SUMIFS(Entry!$C$6:$EP$6,Entry!$C$4:$EP$4,DF$2,Entry!$C$5:$EP$5,DF$1))</f>
        <v/>
      </c>
      <c r="DG40" s="222" t="str">
        <f aca="false">IF(OR($B40="",DG$2=""),"",SUMIFS(INDEX(Tbl_Marks,MATCH($B40,Tbl_Student_Names,0),),Entry!$A$4:$EP$4,DG$2,Entry!$A$5:$EP$5,DG$1) / SUMIFS(Entry!$C$6:$EP$6,Entry!$C$4:$EP$4,DG$2,Entry!$C$5:$EP$5,DG$1))</f>
        <v/>
      </c>
      <c r="DH40" s="222" t="str">
        <f aca="false">IF(OR($B40="",DH$2=""),"",SUMIFS(INDEX(Tbl_Marks,MATCH($B40,Tbl_Student_Names,0),),Entry!$A$4:$EP$4,DH$2,Entry!$A$5:$EP$5,DH$1) / SUMIFS(Entry!$C$6:$EP$6,Entry!$C$4:$EP$4,DH$2,Entry!$C$5:$EP$5,DH$1))</f>
        <v/>
      </c>
      <c r="DI40" s="222" t="str">
        <f aca="false">IF(OR($B40="",DI$2=""),"",SUMIFS(INDEX(Tbl_Marks,MATCH($B40,Tbl_Student_Names,0),),Entry!$A$4:$EP$4,DI$2,Entry!$A$5:$EP$5,DI$1) / SUMIFS(Entry!$C$6:$EP$6,Entry!$C$4:$EP$4,DI$2,Entry!$C$5:$EP$5,DI$1))</f>
        <v/>
      </c>
      <c r="DJ40" s="222" t="str">
        <f aca="false">IF(OR($B40="",DJ$2=""),"",SUMIFS(INDEX(Tbl_Marks,MATCH($B40,Tbl_Student_Names,0),),Entry!$A$4:$EP$4,DJ$2,Entry!$A$5:$EP$5,DJ$1) / SUMIFS(Entry!$C$6:$EP$6,Entry!$C$4:$EP$4,DJ$2,Entry!$C$5:$EP$5,DJ$1))</f>
        <v/>
      </c>
      <c r="DK40" s="222" t="str">
        <f aca="false">IF(OR($B40="",DK$2=""),"",SUMIFS(INDEX(Tbl_Marks,MATCH($B40,Tbl_Student_Names,0),),Entry!$A$4:$EP$4,DK$2,Entry!$A$5:$EP$5,DK$1) / SUMIFS(Entry!$C$6:$EP$6,Entry!$C$4:$EP$4,DK$2,Entry!$C$5:$EP$5,DK$1))</f>
        <v/>
      </c>
      <c r="DL40" s="222" t="str">
        <f aca="false">IF(OR($B40="",DL$2=""),"",SUMIFS(INDEX(Tbl_Marks,MATCH($B40,Tbl_Student_Names,0),),Entry!$A$4:$EP$4,DL$2,Entry!$A$5:$EP$5,DL$1) / SUMIFS(Entry!$C$6:$EP$6,Entry!$C$4:$EP$4,DL$2,Entry!$C$5:$EP$5,DL$1))</f>
        <v/>
      </c>
      <c r="DM40" s="222" t="str">
        <f aca="false">IF(OR($B40="",DM$2=""),"",SUMIFS(INDEX(Tbl_Marks,MATCH($B40,Tbl_Student_Names,0),),Entry!$A$4:$EP$4,DM$2,Entry!$A$5:$EP$5,DM$1) / SUMIFS(Entry!$C$6:$EP$6,Entry!$C$4:$EP$4,DM$2,Entry!$C$5:$EP$5,DM$1))</f>
        <v/>
      </c>
      <c r="DN40" s="222" t="str">
        <f aca="false">IF(OR($B40="",DN$2=""),"",SUMIFS(INDEX(Tbl_Marks,MATCH($B40,Tbl_Student_Names,0),),Entry!$A$4:$EP$4,DN$2,Entry!$A$5:$EP$5,DN$1) / SUMIFS(Entry!$C$6:$EP$6,Entry!$C$4:$EP$4,DN$2,Entry!$C$5:$EP$5,DN$1))</f>
        <v/>
      </c>
      <c r="DO40" s="222" t="str">
        <f aca="false">IF(OR($B40="",DO$2=""),"",SUMIFS(INDEX(Tbl_Marks,MATCH($B40,Tbl_Student_Names,0),),Entry!$A$4:$EP$4,DO$2,Entry!$A$5:$EP$5,DO$1) / SUMIFS(Entry!$C$6:$EP$6,Entry!$C$4:$EP$4,DO$2,Entry!$C$5:$EP$5,DO$1))</f>
        <v/>
      </c>
      <c r="DP40" s="222" t="str">
        <f aca="false">IF(OR($B40="",DP$2=""),"",SUMIFS(INDEX(Tbl_Marks,MATCH($B40,Tbl_Student_Names,0),),Entry!$A$4:$EP$4,DP$2,Entry!$A$5:$EP$5,DP$1) / SUMIFS(Entry!$C$6:$EP$6,Entry!$C$4:$EP$4,DP$2,Entry!$C$5:$EP$5,DP$1))</f>
        <v/>
      </c>
      <c r="DQ40" s="222" t="str">
        <f aca="false">IF(OR($B40="",DQ$2=""),"",SUMIFS(INDEX(Tbl_Marks,MATCH($B40,Tbl_Student_Names,0),),Entry!$A$4:$EP$4,DQ$2,Entry!$A$5:$EP$5,DQ$1) / SUMIFS(Entry!$C$6:$EP$6,Entry!$C$4:$EP$4,DQ$2,Entry!$C$5:$EP$5,DQ$1))</f>
        <v/>
      </c>
      <c r="DR40" s="222" t="str">
        <f aca="false">IF(OR($B40="",DR$2=""),"",SUMIFS(INDEX(Tbl_Marks,MATCH($B40,Tbl_Student_Names,0),),Entry!$A$4:$EP$4,DR$2,Entry!$A$5:$EP$5,DR$1) / SUMIFS(Entry!$C$6:$EP$6,Entry!$C$4:$EP$4,DR$2,Entry!$C$5:$EP$5,DR$1))</f>
        <v/>
      </c>
      <c r="DS40" s="222" t="str">
        <f aca="false">IF(OR($B40="",DS$2=""),"",SUMIFS(INDEX(Tbl_Marks,MATCH($B40,Tbl_Student_Names,0),),Entry!$A$4:$EP$4,DS$2,Entry!$A$5:$EP$5,DS$1) / SUMIFS(Entry!$C$6:$EP$6,Entry!$C$4:$EP$4,DS$2,Entry!$C$5:$EP$5,DS$1))</f>
        <v/>
      </c>
      <c r="DT40" s="222" t="str">
        <f aca="false">IF(OR($B40="",DT$2=""),"",SUMIFS(INDEX(Tbl_Marks,MATCH($B40,Tbl_Student_Names,0),),Entry!$A$4:$EP$4,DT$2,Entry!$A$5:$EP$5,DT$1) / SUMIFS(Entry!$C$6:$EP$6,Entry!$C$4:$EP$4,DT$2,Entry!$C$5:$EP$5,DT$1))</f>
        <v/>
      </c>
      <c r="DU40" s="222" t="str">
        <f aca="false">IF(OR($B40="",DU$2=""),"",SUMIFS(INDEX(Tbl_Marks,MATCH($B40,Tbl_Student_Names,0),),Entry!$A$4:$EP$4,DU$2,Entry!$A$5:$EP$5,DU$1) / SUMIFS(Entry!$C$6:$EP$6,Entry!$C$4:$EP$4,DU$2,Entry!$C$5:$EP$5,DU$1))</f>
        <v/>
      </c>
      <c r="DV40" s="222" t="str">
        <f aca="false">IF(OR($B40="",DV$2=""),"",SUMIFS(INDEX(Tbl_Marks,MATCH($B40,Tbl_Student_Names,0),),Entry!$A$4:$EP$4,DV$2,Entry!$A$5:$EP$5,DV$1) / SUMIFS(Entry!$C$6:$EP$6,Entry!$C$4:$EP$4,DV$2,Entry!$C$5:$EP$5,DV$1))</f>
        <v/>
      </c>
      <c r="DW40" s="222" t="str">
        <f aca="false">IF(OR($B40="",DW$2=""),"",SUMIFS(INDEX(Tbl_Marks,MATCH($B40,Tbl_Student_Names,0),),Entry!$A$4:$EP$4,DW$2,Entry!$A$5:$EP$5,DW$1) / SUMIFS(Entry!$C$6:$EP$6,Entry!$C$4:$EP$4,DW$2,Entry!$C$5:$EP$5,DW$1))</f>
        <v/>
      </c>
      <c r="DX40" s="222" t="str">
        <f aca="false">IF(OR($B40="",DX$2=""),"",SUMIFS(INDEX(Tbl_Marks,MATCH($B40,Tbl_Student_Names,0),),Entry!$A$4:$EP$4,DX$2,Entry!$A$5:$EP$5,DX$1) / SUMIFS(Entry!$C$6:$EP$6,Entry!$C$4:$EP$4,DX$2,Entry!$C$5:$EP$5,DX$1))</f>
        <v/>
      </c>
      <c r="DY40" s="222" t="str">
        <f aca="false">IF(OR($B40="",DY$2=""),"",SUMIFS(INDEX(Tbl_Marks,MATCH($B40,Tbl_Student_Names,0),),Entry!$A$4:$EP$4,DY$2,Entry!$A$5:$EP$5,DY$1) / SUMIFS(Entry!$C$6:$EP$6,Entry!$C$4:$EP$4,DY$2,Entry!$C$5:$EP$5,DY$1))</f>
        <v/>
      </c>
      <c r="DZ40" s="222" t="str">
        <f aca="false">IF(OR($B40="",DZ$2=""),"",SUMIFS(INDEX(Tbl_Marks,MATCH($B40,Tbl_Student_Names,0),),Entry!$A$4:$EP$4,DZ$2,Entry!$A$5:$EP$5,DZ$1) / SUMIFS(Entry!$C$6:$EP$6,Entry!$C$4:$EP$4,DZ$2,Entry!$C$5:$EP$5,DZ$1))</f>
        <v/>
      </c>
      <c r="EA40" s="222" t="str">
        <f aca="false">IF(OR($B40="",EA$2=""),"",SUMIFS(INDEX(Tbl_Marks,MATCH($B40,Tbl_Student_Names,0),),Entry!$A$4:$EP$4,EA$2,Entry!$A$5:$EP$5,EA$1) / SUMIFS(Entry!$C$6:$EP$6,Entry!$C$4:$EP$4,EA$2,Entry!$C$5:$EP$5,EA$1))</f>
        <v/>
      </c>
      <c r="EB40" s="222" t="str">
        <f aca="false">IF(OR($B40="",EB$2=""),"",SUMIFS(INDEX(Tbl_Marks,MATCH($B40,Tbl_Student_Names,0),),Entry!$A$4:$EP$4,EB$2,Entry!$A$5:$EP$5,EB$1) / SUMIFS(Entry!$C$6:$EP$6,Entry!$C$4:$EP$4,EB$2,Entry!$C$5:$EP$5,EB$1))</f>
        <v/>
      </c>
      <c r="EC40" s="222" t="str">
        <f aca="false">IF(OR($B40="",EC$2=""),"",SUMIFS(INDEX(Tbl_Marks,MATCH($B40,Tbl_Student_Names,0),),Entry!$A$4:$EP$4,EC$2,Entry!$A$5:$EP$5,EC$1) / SUMIFS(Entry!$C$6:$EP$6,Entry!$C$4:$EP$4,EC$2,Entry!$C$5:$EP$5,EC$1))</f>
        <v/>
      </c>
      <c r="ED40" s="222" t="str">
        <f aca="false">IF(OR($B40="",ED$2=""),"",SUMIFS(INDEX(Tbl_Marks,MATCH($B40,Tbl_Student_Names,0),),Entry!$A$4:$EP$4,ED$2,Entry!$A$5:$EP$5,ED$1) / SUMIFS(Entry!$C$6:$EP$6,Entry!$C$4:$EP$4,ED$2,Entry!$C$5:$EP$5,ED$1))</f>
        <v/>
      </c>
      <c r="EE40" s="222" t="str">
        <f aca="false">IF(OR($B40="",EE$2=""),"",SUMIFS(INDEX(Tbl_Marks,MATCH($B40,Tbl_Student_Names,0),),Entry!$A$4:$EP$4,EE$2,Entry!$A$5:$EP$5,EE$1) / SUMIFS(Entry!$C$6:$EP$6,Entry!$C$4:$EP$4,EE$2,Entry!$C$5:$EP$5,EE$1))</f>
        <v/>
      </c>
      <c r="EF40" s="222" t="str">
        <f aca="false">IF(OR($B40="",EF$2=""),"",SUMIFS(INDEX(Tbl_Marks,MATCH($B40,Tbl_Student_Names,0),),Entry!$A$4:$EP$4,EF$2,Entry!$A$5:$EP$5,EF$1) / SUMIFS(Entry!$C$6:$EP$6,Entry!$C$4:$EP$4,EF$2,Entry!$C$5:$EP$5,EF$1))</f>
        <v/>
      </c>
      <c r="EG40" s="222" t="str">
        <f aca="false">IF(OR($B40="",EG$2=""),"",SUMIFS(INDEX(Tbl_Marks,MATCH($B40,Tbl_Student_Names,0),),Entry!$A$4:$EP$4,EG$2,Entry!$A$5:$EP$5,EG$1) / SUMIFS(Entry!$C$6:$EP$6,Entry!$C$4:$EP$4,EG$2,Entry!$C$5:$EP$5,EG$1))</f>
        <v/>
      </c>
      <c r="EH40" s="222" t="str">
        <f aca="false">IF(OR($B40="",EH$2=""),"",SUMIFS(INDEX(Tbl_Marks,MATCH($B40,Tbl_Student_Names,0),),Entry!$A$4:$EP$4,EH$2,Entry!$A$5:$EP$5,EH$1) / SUMIFS(Entry!$C$6:$EP$6,Entry!$C$4:$EP$4,EH$2,Entry!$C$5:$EP$5,EH$1))</f>
        <v/>
      </c>
      <c r="EI40" s="222" t="str">
        <f aca="false">IF(OR($B40="",EI$2=""),"",SUMIFS(INDEX(Tbl_Marks,MATCH($B40,Tbl_Student_Names,0),),Entry!$A$4:$EP$4,EI$2,Entry!$A$5:$EP$5,EI$1) / SUMIFS(Entry!$C$6:$EP$6,Entry!$C$4:$EP$4,EI$2,Entry!$C$5:$EP$5,EI$1))</f>
        <v/>
      </c>
      <c r="EJ40" s="222" t="str">
        <f aca="false">IF(OR($B40="",EJ$2=""),"",SUMIFS(INDEX(Tbl_Marks,MATCH($B40,Tbl_Student_Names,0),),Entry!$A$4:$EP$4,EJ$2,Entry!$A$5:$EP$5,EJ$1) / SUMIFS(Entry!$C$6:$EP$6,Entry!$C$4:$EP$4,EJ$2,Entry!$C$5:$EP$5,EJ$1))</f>
        <v/>
      </c>
      <c r="EK40" s="222" t="str">
        <f aca="false">IF(OR($B40="",EK$2=""),"",SUMIFS(INDEX(Tbl_Marks,MATCH($B40,Tbl_Student_Names,0),),Entry!$A$4:$EP$4,EK$2,Entry!$A$5:$EP$5,EK$1) / SUMIFS(Entry!$C$6:$EP$6,Entry!$C$4:$EP$4,EK$2,Entry!$C$5:$EP$5,EK$1))</f>
        <v/>
      </c>
      <c r="EL40" s="222" t="str">
        <f aca="false">IF(OR($B40="",EL$2=""),"",SUMIFS(INDEX(Tbl_Marks,MATCH($B40,Tbl_Student_Names,0),),Entry!$A$4:$EP$4,EL$2,Entry!$A$5:$EP$5,EL$1) / SUMIFS(Entry!$C$6:$EP$6,Entry!$C$4:$EP$4,EL$2,Entry!$C$5:$EP$5,EL$1))</f>
        <v/>
      </c>
      <c r="EM40" s="222" t="str">
        <f aca="false">IF(OR($B40="",EM$2=""),"",SUMIFS(INDEX(Tbl_Marks,MATCH($B40,Tbl_Student_Names,0),),Entry!$A$4:$EP$4,EM$2,Entry!$A$5:$EP$5,EM$1) / SUMIFS(Entry!$C$6:$EP$6,Entry!$C$4:$EP$4,EM$2,Entry!$C$5:$EP$5,EM$1))</f>
        <v/>
      </c>
      <c r="EN40" s="222" t="str">
        <f aca="false">IF(OR($B40="",EN$2=""),"",SUMIFS(INDEX(Tbl_Marks,MATCH($B40,Tbl_Student_Names,0),),Entry!$A$4:$EP$4,EN$2,Entry!$A$5:$EP$5,EN$1) / SUMIFS(Entry!$C$6:$EP$6,Entry!$C$4:$EP$4,EN$2,Entry!$C$5:$EP$5,EN$1))</f>
        <v/>
      </c>
      <c r="EO40" s="222" t="str">
        <f aca="false">IF(OR($B40="",EO$2=""),"",SUMIFS(INDEX(Tbl_Marks,MATCH($B40,Tbl_Student_Names,0),),Entry!$A$4:$EP$4,EO$2,Entry!$A$5:$EP$5,EO$1) / SUMIFS(Entry!$C$6:$EP$6,Entry!$C$4:$EP$4,EO$2,Entry!$C$5:$EP$5,EO$1))</f>
        <v/>
      </c>
      <c r="EP40" s="222" t="str">
        <f aca="false">IF(OR($B40="",EP$2=""),"",SUMIFS(INDEX(Tbl_Marks,MATCH($B40,Tbl_Student_Names,0),),Entry!$A$4:$EP$4,EP$2,Entry!$A$5:$EP$5,EP$1) / SUMIFS(Entry!$C$6:$EP$6,Entry!$C$4:$EP$4,EP$2,Entry!$C$5:$EP$5,EP$1))</f>
        <v/>
      </c>
      <c r="EQ40" s="222" t="str">
        <f aca="false">IF(OR($B40="",EQ$2=""),"",SUMIFS(INDEX(Tbl_Marks,MATCH($B40,Tbl_Student_Names,0),),Entry!$A$4:$EP$4,EQ$2,Entry!$A$5:$EP$5,EQ$1) / SUMIFS(Entry!$C$6:$EP$6,Entry!$C$4:$EP$4,EQ$2,Entry!$C$5:$EP$5,EQ$1))</f>
        <v/>
      </c>
      <c r="ER40" s="222" t="str">
        <f aca="false">IF(OR($B40="",ER$2=""),"",SUMIFS(INDEX(Tbl_Marks,MATCH($B40,Tbl_Student_Names,0),),Entry!$A$4:$EP$4,ER$2,Entry!$A$5:$EP$5,ER$1) / SUMIFS(Entry!$C$6:$EP$6,Entry!$C$4:$EP$4,ER$2,Entry!$C$5:$EP$5,ER$1))</f>
        <v/>
      </c>
      <c r="ES40" s="222" t="str">
        <f aca="false">IF(OR($B40="",ES$2=""),"",SUMIFS(INDEX(Tbl_Marks,MATCH($B40,Tbl_Student_Names,0),),Entry!$A$4:$EP$4,ES$2,Entry!$A$5:$EP$5,ES$1) / SUMIFS(Entry!$C$6:$EP$6,Entry!$C$4:$EP$4,ES$2,Entry!$C$5:$EP$5,ES$1))</f>
        <v/>
      </c>
      <c r="ET40" s="222" t="str">
        <f aca="false">IF(OR($B40="",ET$2=""),"",SUMIFS(INDEX(Tbl_Marks,MATCH($B40,Tbl_Student_Names,0),),Entry!$A$4:$EP$4,ET$2,Entry!$A$5:$EP$5,ET$1) / SUMIFS(Entry!$C$6:$EP$6,Entry!$C$4:$EP$4,ET$2,Entry!$C$5:$EP$5,ET$1))</f>
        <v/>
      </c>
      <c r="EU40" s="222" t="str">
        <f aca="false">IF(OR($B40="",EU$2=""),"",SUMIFS(INDEX(Tbl_Marks,MATCH($B40,Tbl_Student_Names,0),),Entry!$A$4:$EP$4,EU$2,Entry!$A$5:$EP$5,EU$1) / SUMIFS(Entry!$C$6:$EP$6,Entry!$C$4:$EP$4,EU$2,Entry!$C$5:$EP$5,EU$1))</f>
        <v/>
      </c>
      <c r="EV40" s="222" t="str">
        <f aca="false">IF(OR($B40="",EV$2=""),"",SUMIFS(INDEX(Tbl_Marks,MATCH($B40,Tbl_Student_Names,0),),Entry!$A$4:$EP$4,EV$2,Entry!$A$5:$EP$5,EV$1) / SUMIFS(Entry!$C$6:$EP$6,Entry!$C$4:$EP$4,EV$2,Entry!$C$5:$EP$5,EV$1))</f>
        <v/>
      </c>
      <c r="EW40" s="222" t="str">
        <f aca="false">IF(OR($B40="",EW$2=""),"",SUMIFS(INDEX(Tbl_Marks,MATCH($B40,Tbl_Student_Names,0),),Entry!$A$4:$EP$4,EW$2,Entry!$A$5:$EP$5,EW$1) / SUMIFS(Entry!$C$6:$EP$6,Entry!$C$4:$EP$4,EW$2,Entry!$C$5:$EP$5,EW$1))</f>
        <v/>
      </c>
      <c r="EX40" s="222" t="str">
        <f aca="false">IF(OR($B40="",EX$2=""),"",SUMIFS(INDEX(Tbl_Marks,MATCH($B40,Tbl_Student_Names,0),),Entry!$A$4:$EP$4,EX$2,Entry!$A$5:$EP$5,EX$1) / SUMIFS(Entry!$C$6:$EP$6,Entry!$C$4:$EP$4,EX$2,Entry!$C$5:$EP$5,EX$1))</f>
        <v/>
      </c>
      <c r="EY40" s="222" t="str">
        <f aca="false">IF(OR($B40="",EY$2=""),"",SUMIFS(INDEX(Tbl_Marks,MATCH($B40,Tbl_Student_Names,0),),Entry!$A$4:$EP$4,EY$2,Entry!$A$5:$EP$5,EY$1) / SUMIFS(Entry!$C$6:$EP$6,Entry!$C$4:$EP$4,EY$2,Entry!$C$5:$EP$5,EY$1))</f>
        <v/>
      </c>
      <c r="EZ40" s="222" t="str">
        <f aca="false">IF(OR($B40="",EZ$2=""),"",SUMIFS(INDEX(Tbl_Marks,MATCH($B40,Tbl_Student_Names,0),),Entry!$A$4:$EP$4,EZ$2,Entry!$A$5:$EP$5,EZ$1) / SUMIFS(Entry!$C$6:$EP$6,Entry!$C$4:$EP$4,EZ$2,Entry!$C$5:$EP$5,EZ$1))</f>
        <v/>
      </c>
      <c r="FA40" s="222" t="str">
        <f aca="false">IF(OR($B40="",FA$2=""),"",SUMIFS(INDEX(Tbl_Marks,MATCH($B40,Tbl_Student_Names,0),),Entry!$A$4:$EP$4,FA$2,Entry!$A$5:$EP$5,FA$1) / SUMIFS(Entry!$C$6:$EP$6,Entry!$C$4:$EP$4,FA$2,Entry!$C$5:$EP$5,FA$1))</f>
        <v/>
      </c>
      <c r="FB40" s="222" t="str">
        <f aca="false">IF(OR($B40="",FB$2=""),"",SUMIFS(INDEX(Tbl_Marks,MATCH($B40,Tbl_Student_Names,0),),Entry!$A$4:$EP$4,FB$2,Entry!$A$5:$EP$5,FB$1) / SUMIFS(Entry!$C$6:$EP$6,Entry!$C$4:$EP$4,FB$2,Entry!$C$5:$EP$5,FB$1))</f>
        <v/>
      </c>
      <c r="FC40" s="222" t="str">
        <f aca="false">IF(OR($B40="",FC$2=""),"",SUMIFS(INDEX(Tbl_Marks,MATCH($B40,Tbl_Student_Names,0),),Entry!$A$4:$EP$4,FC$2,Entry!$A$5:$EP$5,FC$1) / SUMIFS(Entry!$C$6:$EP$6,Entry!$C$4:$EP$4,FC$2,Entry!$C$5:$EP$5,FC$1))</f>
        <v/>
      </c>
      <c r="FD40" s="222" t="str">
        <f aca="false">IF(OR($B40="",FD$2=""),"",SUMIFS(INDEX(Tbl_Marks,MATCH($B40,Tbl_Student_Names,0),),Entry!$A$4:$EP$4,FD$2,Entry!$A$5:$EP$5,FD$1) / SUMIFS(Entry!$C$6:$EP$6,Entry!$C$4:$EP$4,FD$2,Entry!$C$5:$EP$5,FD$1))</f>
        <v/>
      </c>
      <c r="FE40" s="222" t="str">
        <f aca="false">IF(OR($B40="",FE$2=""),"",SUMIFS(INDEX(Tbl_Marks,MATCH($B40,Tbl_Student_Names,0),),Entry!$A$4:$EP$4,FE$2,Entry!$A$5:$EP$5,FE$1) / SUMIFS(Entry!$C$6:$EP$6,Entry!$C$4:$EP$4,FE$2,Entry!$C$5:$EP$5,FE$1))</f>
        <v/>
      </c>
      <c r="FF40" s="222" t="str">
        <f aca="false">IF(OR($B40="",FF$2=""),"",SUMIFS(INDEX(Tbl_Marks,MATCH($B40,Tbl_Student_Names,0),),Entry!$A$4:$EP$4,FF$2,Entry!$A$5:$EP$5,FF$1) / SUMIFS(Entry!$C$6:$EP$6,Entry!$C$4:$EP$4,FF$2,Entry!$C$5:$EP$5,FF$1))</f>
        <v/>
      </c>
      <c r="FG40" s="222" t="str">
        <f aca="false">IF(OR($B40="",FG$2=""),"",SUMIFS(INDEX(Tbl_Marks,MATCH($B40,Tbl_Student_Names,0),),Entry!$A$4:$EP$4,FG$2,Entry!$A$5:$EP$5,FG$1) / SUMIFS(Entry!$C$6:$EP$6,Entry!$C$4:$EP$4,FG$2,Entry!$C$5:$EP$5,FG$1))</f>
        <v/>
      </c>
      <c r="FH40" s="222" t="str">
        <f aca="false">IF(OR($B40="",FH$2=""),"",SUMIFS(INDEX(Tbl_Marks,MATCH($B40,Tbl_Student_Names,0),),Entry!$A$4:$EP$4,FH$2,Entry!$A$5:$EP$5,FH$1) / SUMIFS(Entry!$C$6:$EP$6,Entry!$C$4:$EP$4,FH$2,Entry!$C$5:$EP$5,FH$1))</f>
        <v/>
      </c>
      <c r="FI40" s="222" t="str">
        <f aca="false">IF(OR($B40="",FI$2=""),"",SUMIFS(INDEX(Tbl_Marks,MATCH($B40,Tbl_Student_Names,0),),Entry!$A$4:$EP$4,FI$2,Entry!$A$5:$EP$5,FI$1) / SUMIFS(Entry!$C$6:$EP$6,Entry!$C$4:$EP$4,FI$2,Entry!$C$5:$EP$5,FI$1))</f>
        <v/>
      </c>
      <c r="FJ40" s="222" t="str">
        <f aca="false">IF(OR($B40="",FJ$2=""),"",SUMIFS(INDEX(Tbl_Marks,MATCH($B40,Tbl_Student_Names,0),),Entry!$A$4:$EP$4,FJ$2,Entry!$A$5:$EP$5,FJ$1) / SUMIFS(Entry!$C$6:$EP$6,Entry!$C$4:$EP$4,FJ$2,Entry!$C$5:$EP$5,FJ$1))</f>
        <v/>
      </c>
      <c r="FK40" s="222" t="str">
        <f aca="false">IF(OR($B40="",FK$2=""),"",SUMIFS(INDEX(Tbl_Marks,MATCH($B40,Tbl_Student_Names,0),),Entry!$A$4:$EP$4,FK$2,Entry!$A$5:$EP$5,FK$1) / SUMIFS(Entry!$C$6:$EP$6,Entry!$C$4:$EP$4,FK$2,Entry!$C$5:$EP$5,FK$1))</f>
        <v/>
      </c>
      <c r="FL40" s="222" t="str">
        <f aca="false">IF(OR($B40="",FL$2=""),"",SUMIFS(INDEX(Tbl_Marks,MATCH($B40,Tbl_Student_Names,0),),Entry!$A$4:$EP$4,FL$2,Entry!$A$5:$EP$5,FL$1) / SUMIFS(Entry!$C$6:$EP$6,Entry!$C$4:$EP$4,FL$2,Entry!$C$5:$EP$5,FL$1))</f>
        <v/>
      </c>
      <c r="FM40" s="222" t="str">
        <f aca="false">IF(OR($B40="",FM$2=""),"",SUMIFS(INDEX(Tbl_Marks,MATCH($B40,Tbl_Student_Names,0),),Entry!$A$4:$EP$4,FM$2,Entry!$A$5:$EP$5,FM$1) / SUMIFS(Entry!$C$6:$EP$6,Entry!$C$4:$EP$4,FM$2,Entry!$C$5:$EP$5,FM$1))</f>
        <v/>
      </c>
      <c r="FN40" s="222" t="str">
        <f aca="false">IF(OR($B40="",FN$2=""),"",SUMIFS(INDEX(Tbl_Marks,MATCH($B40,Tbl_Student_Names,0),),Entry!$A$4:$EP$4,FN$2,Entry!$A$5:$EP$5,FN$1) / SUMIFS(Entry!$C$6:$EP$6,Entry!$C$4:$EP$4,FN$2,Entry!$C$5:$EP$5,FN$1))</f>
        <v/>
      </c>
      <c r="FO40" s="222" t="str">
        <f aca="false">IF(OR($B40="",FO$2=""),"",SUMIFS(INDEX(Tbl_Marks,MATCH($B40,Tbl_Student_Names,0),),Entry!$A$4:$EP$4,FO$2,Entry!$A$5:$EP$5,FO$1) / SUMIFS(Entry!$C$6:$EP$6,Entry!$C$4:$EP$4,FO$2,Entry!$C$5:$EP$5,FO$1))</f>
        <v/>
      </c>
      <c r="FP40" s="222" t="str">
        <f aca="false">IF(OR($B40="",FP$2=""),"",SUMIFS(INDEX(Tbl_Marks,MATCH($B40,Tbl_Student_Names,0),),Entry!$A$4:$EP$4,FP$2,Entry!$A$5:$EP$5,FP$1) / SUMIFS(Entry!$C$6:$EP$6,Entry!$C$4:$EP$4,FP$2,Entry!$C$5:$EP$5,FP$1))</f>
        <v/>
      </c>
      <c r="FQ40" s="222" t="str">
        <f aca="false">IF(OR($B40="",FQ$2=""),"",SUMIFS(INDEX(Tbl_Marks,MATCH($B40,Tbl_Student_Names,0),),Entry!$A$4:$EP$4,FQ$2,Entry!$A$5:$EP$5,FQ$1) / SUMIFS(Entry!$C$6:$EP$6,Entry!$C$4:$EP$4,FQ$2,Entry!$C$5:$EP$5,FQ$1))</f>
        <v/>
      </c>
      <c r="FR40" s="222" t="str">
        <f aca="false">IF(OR($B40="",FR$2=""),"",SUMIFS(INDEX(Tbl_Marks,MATCH($B40,Tbl_Student_Names,0),),Entry!$A$4:$EP$4,FR$2,Entry!$A$5:$EP$5,FR$1) / SUMIFS(Entry!$C$6:$EP$6,Entry!$C$4:$EP$4,FR$2,Entry!$C$5:$EP$5,FR$1))</f>
        <v/>
      </c>
      <c r="FS40" s="222" t="str">
        <f aca="false">IF(OR($B40="",FS$2=""),"",SUMIFS(INDEX(Tbl_Marks,MATCH($B40,Tbl_Student_Names,0),),Entry!$A$4:$EP$4,FS$2,Entry!$A$5:$EP$5,FS$1) / SUMIFS(Entry!$C$6:$EP$6,Entry!$C$4:$EP$4,FS$2,Entry!$C$5:$EP$5,FS$1))</f>
        <v/>
      </c>
      <c r="FT40" s="222" t="str">
        <f aca="false">IF(OR($B40="",FT$2=""),"",SUMIFS(INDEX(Tbl_Marks,MATCH($B40,Tbl_Student_Names,0),),Entry!$A$4:$EP$4,FT$2,Entry!$A$5:$EP$5,FT$1) / SUMIFS(Entry!$C$6:$EP$6,Entry!$C$4:$EP$4,FT$2,Entry!$C$5:$EP$5,FT$1))</f>
        <v/>
      </c>
      <c r="FU40" s="222" t="str">
        <f aca="false">IF(OR($B40="",FU$2=""),"",SUMIFS(INDEX(Tbl_Marks,MATCH($B40,Tbl_Student_Names,0),),Entry!$A$4:$EP$4,FU$2,Entry!$A$5:$EP$5,FU$1) / SUMIFS(Entry!$C$6:$EP$6,Entry!$C$4:$EP$4,FU$2,Entry!$C$5:$EP$5,FU$1))</f>
        <v/>
      </c>
      <c r="FV40" s="222" t="str">
        <f aca="false">IF(OR($B40="",FV$2=""),"",SUMIFS(INDEX(Tbl_Marks,MATCH($B40,Tbl_Student_Names,0),),Entry!$A$4:$EP$4,FV$2,Entry!$A$5:$EP$5,FV$1) / SUMIFS(Entry!$C$6:$EP$6,Entry!$C$4:$EP$4,FV$2,Entry!$C$5:$EP$5,FV$1))</f>
        <v/>
      </c>
      <c r="FW40" s="222" t="str">
        <f aca="false">IF(OR($B40="",FW$2=""),"",SUMIFS(INDEX(Tbl_Marks,MATCH($B40,Tbl_Student_Names,0),),Entry!$A$4:$EP$4,FW$2,Entry!$A$5:$EP$5,FW$1) / SUMIFS(Entry!$C$6:$EP$6,Entry!$C$4:$EP$4,FW$2,Entry!$C$5:$EP$5,FW$1))</f>
        <v/>
      </c>
      <c r="FX40" s="222" t="str">
        <f aca="false">IF(OR($B40="",FX$2=""),"",SUMIFS(INDEX(Tbl_Marks,MATCH($B40,Tbl_Student_Names,0),),Entry!$A$4:$EP$4,FX$2,Entry!$A$5:$EP$5,FX$1) / SUMIFS(Entry!$C$6:$EP$6,Entry!$C$4:$EP$4,FX$2,Entry!$C$5:$EP$5,FX$1))</f>
        <v/>
      </c>
      <c r="FY40" s="222" t="str">
        <f aca="false">IF(OR($B40="",FY$2=""),"",SUMIFS(INDEX(Tbl_Marks,MATCH($B40,Tbl_Student_Names,0),),Entry!$A$4:$EP$4,FY$2,Entry!$A$5:$EP$5,FY$1) / SUMIFS(Entry!$C$6:$EP$6,Entry!$C$4:$EP$4,FY$2,Entry!$C$5:$EP$5,FY$1))</f>
        <v/>
      </c>
      <c r="FZ40" s="222" t="str">
        <f aca="false">IF(OR($B40="",FZ$2=""),"",SUMIFS(INDEX(Tbl_Marks,MATCH($B40,Tbl_Student_Names,0),),Entry!$A$4:$EP$4,FZ$2,Entry!$A$5:$EP$5,FZ$1) / SUMIFS(Entry!$C$6:$EP$6,Entry!$C$4:$EP$4,FZ$2,Entry!$C$5:$EP$5,FZ$1))</f>
        <v/>
      </c>
      <c r="GA40" s="222" t="str">
        <f aca="false">IF(OR($B40="",GA$2=""),"",SUMIFS(INDEX(Tbl_Marks,MATCH($B40,Tbl_Student_Names,0),),Entry!$A$4:$EP$4,GA$2,Entry!$A$5:$EP$5,GA$1) / SUMIFS(Entry!$C$6:$EP$6,Entry!$C$4:$EP$4,GA$2,Entry!$C$5:$EP$5,GA$1))</f>
        <v/>
      </c>
      <c r="GB40" s="222" t="str">
        <f aca="false">IF(OR($B40="",GB$2=""),"",SUMIFS(INDEX(Tbl_Marks,MATCH($B40,Tbl_Student_Names,0),),Entry!$A$4:$EP$4,GB$2,Entry!$A$5:$EP$5,GB$1) / SUMIFS(Entry!$C$6:$EP$6,Entry!$C$4:$EP$4,GB$2,Entry!$C$5:$EP$5,GB$1))</f>
        <v/>
      </c>
      <c r="GC40" s="222" t="str">
        <f aca="false">IF(OR($B40="",GC$2=""),"",SUMIFS(INDEX(Tbl_Marks,MATCH($B40,Tbl_Student_Names,0),),Entry!$A$4:$EP$4,GC$2,Entry!$A$5:$EP$5,GC$1) / SUMIFS(Entry!$C$6:$EP$6,Entry!$C$4:$EP$4,GC$2,Entry!$C$5:$EP$5,GC$1))</f>
        <v/>
      </c>
      <c r="GD40" s="222" t="str">
        <f aca="false">IF(OR($B40="",GD$2=""),"",SUMIFS(INDEX(Tbl_Marks,MATCH($B40,Tbl_Student_Names,0),),Entry!$A$4:$EP$4,GD$2,Entry!$A$5:$EP$5,GD$1) / SUMIFS(Entry!$C$6:$EP$6,Entry!$C$4:$EP$4,GD$2,Entry!$C$5:$EP$5,GD$1))</f>
        <v/>
      </c>
      <c r="GE40" s="222" t="str">
        <f aca="false">IF(OR($B40="",GE$2=""),"",SUMIFS(INDEX(Tbl_Marks,MATCH($B40,Tbl_Student_Names,0),),Entry!$A$4:$EP$4,GE$2,Entry!$A$5:$EP$5,GE$1) / SUMIFS(Entry!$C$6:$EP$6,Entry!$C$4:$EP$4,GE$2,Entry!$C$5:$EP$5,GE$1))</f>
        <v/>
      </c>
      <c r="GF40" s="222" t="str">
        <f aca="false">IF(OR($B40="",GF$2=""),"",SUMIFS(INDEX(Tbl_Marks,MATCH($B40,Tbl_Student_Names,0),),Entry!$A$4:$EP$4,GF$2,Entry!$A$5:$EP$5,GF$1) / SUMIFS(Entry!$C$6:$EP$6,Entry!$C$4:$EP$4,GF$2,Entry!$C$5:$EP$5,GF$1))</f>
        <v/>
      </c>
      <c r="GG40" s="222" t="str">
        <f aca="false">IF(OR($B40="",GG$2=""),"",SUMIFS(INDEX(Tbl_Marks,MATCH($B40,Tbl_Student_Names,0),),Entry!$A$4:$EP$4,GG$2,Entry!$A$5:$EP$5,GG$1) / SUMIFS(Entry!$C$6:$EP$6,Entry!$C$4:$EP$4,GG$2,Entry!$C$5:$EP$5,GG$1))</f>
        <v/>
      </c>
      <c r="GH40" s="222" t="str">
        <f aca="false">IF(OR($B40="",GH$2=""),"",SUMIFS(INDEX(Tbl_Marks,MATCH($B40,Tbl_Student_Names,0),),Entry!$A$4:$EP$4,GH$2,Entry!$A$5:$EP$5,GH$1) / SUMIFS(Entry!$C$6:$EP$6,Entry!$C$4:$EP$4,GH$2,Entry!$C$5:$EP$5,GH$1))</f>
        <v/>
      </c>
      <c r="GI40" s="222" t="str">
        <f aca="false">IF(OR($B40="",GI$2=""),"",SUMIFS(INDEX(Tbl_Marks,MATCH($B40,Tbl_Student_Names,0),),Entry!$A$4:$EP$4,GI$2,Entry!$A$5:$EP$5,GI$1) / SUMIFS(Entry!$C$6:$EP$6,Entry!$C$4:$EP$4,GI$2,Entry!$C$5:$EP$5,GI$1))</f>
        <v/>
      </c>
      <c r="GJ40" s="222" t="str">
        <f aca="false">IF(OR($B40="",GJ$2=""),"",SUMIFS(INDEX(Tbl_Marks,MATCH($B40,Tbl_Student_Names,0),),Entry!$A$4:$EP$4,GJ$2,Entry!$A$5:$EP$5,GJ$1) / SUMIFS(Entry!$C$6:$EP$6,Entry!$C$4:$EP$4,GJ$2,Entry!$C$5:$EP$5,GJ$1))</f>
        <v/>
      </c>
      <c r="GK40" s="222" t="str">
        <f aca="false">IF(OR($B40="",GK$2=""),"",SUMIFS(INDEX(Tbl_Marks,MATCH($B40,Tbl_Student_Names,0),),Entry!$A$4:$EP$4,GK$2,Entry!$A$5:$EP$5,GK$1) / SUMIFS(Entry!$C$6:$EP$6,Entry!$C$4:$EP$4,GK$2,Entry!$C$5:$EP$5,GK$1))</f>
        <v/>
      </c>
      <c r="GL40" s="222" t="str">
        <f aca="false">IF(OR($B40="",GL$2=""),"",SUMIFS(INDEX(Tbl_Marks,MATCH($B40,Tbl_Student_Names,0),),Entry!$A$4:$EP$4,GL$2,Entry!$A$5:$EP$5,GL$1) / SUMIFS(Entry!$C$6:$EP$6,Entry!$C$4:$EP$4,GL$2,Entry!$C$5:$EP$5,GL$1))</f>
        <v/>
      </c>
      <c r="GM40" s="222" t="str">
        <f aca="false">IF(OR($B40="",GM$2=""),"",SUMIFS(INDEX(Tbl_Marks,MATCH($B40,Tbl_Student_Names,0),),Entry!$A$4:$EP$4,GM$2,Entry!$A$5:$EP$5,GM$1) / SUMIFS(Entry!$C$6:$EP$6,Entry!$C$4:$EP$4,GM$2,Entry!$C$5:$EP$5,GM$1))</f>
        <v/>
      </c>
      <c r="GN40" s="222" t="str">
        <f aca="false">IF(OR($B40="",GN$2=""),"",SUMIFS(INDEX(Tbl_Marks,MATCH($B40,Tbl_Student_Names,0),),Entry!$A$4:$EP$4,GN$2,Entry!$A$5:$EP$5,GN$1) / SUMIFS(Entry!$C$6:$EP$6,Entry!$C$4:$EP$4,GN$2,Entry!$C$5:$EP$5,GN$1))</f>
        <v/>
      </c>
      <c r="GO40" s="222" t="str">
        <f aca="false">IF(OR($B40="",GO$2=""),"",SUMIFS(INDEX(Tbl_Marks,MATCH($B40,Tbl_Student_Names,0),),Entry!$A$4:$EP$4,GO$2,Entry!$A$5:$EP$5,GO$1) / SUMIFS(Entry!$C$6:$EP$6,Entry!$C$4:$EP$4,GO$2,Entry!$C$5:$EP$5,GO$1))</f>
        <v/>
      </c>
      <c r="GP40" s="222" t="str">
        <f aca="false">IF(OR($B40="",GP$2=""),"",SUMIFS(INDEX(Tbl_Marks,MATCH($B40,Tbl_Student_Names,0),),Entry!$A$4:$EP$4,GP$2,Entry!$A$5:$EP$5,GP$1) / SUMIFS(Entry!$C$6:$EP$6,Entry!$C$4:$EP$4,GP$2,Entry!$C$5:$EP$5,GP$1))</f>
        <v/>
      </c>
      <c r="GQ40" s="223" t="str">
        <f aca="false" t="array" ref="GQ40:GQ40">IF(OR(GQ$1="",$B40=""),"",SUMPRODUCT(TRANSPOSE($BC40:$BN40),(Settings!$D$19:$D$30)))</f>
        <v/>
      </c>
      <c r="GR40" s="223" t="str">
        <f aca="false" t="array" ref="GR40:GR40">IF(OR(GR$1="",$B40=""),"",SUMPRODUCT(TRANSPOSE($BO40:$BZ40),(Settings!$D$19:$D$30)))</f>
        <v/>
      </c>
      <c r="GS40" s="223" t="str">
        <f aca="false" t="array" ref="GS40:GS40">IF(OR(GS$1="",$B40=""),"",SUMPRODUCT(TRANSPOSE($CA40:$CL40),(Settings!$D$19:$D$30)))</f>
        <v/>
      </c>
      <c r="GT40" s="223" t="str">
        <f aca="false" t="array" ref="GT40:GT40">IF(OR(GT$1="",$B40=""),"",SUMPRODUCT(TRANSPOSE($CM40:$CX40),(Settings!$D$19:$D$30)))</f>
        <v/>
      </c>
      <c r="GU40" s="223" t="str">
        <f aca="false" t="array" ref="GU40:GU40">IF(OR(GU$1="",$B40=""),"",SUMPRODUCT(TRANSPOSE($CY40:$DJ40),(Settings!$D$19:$D$30)))</f>
        <v/>
      </c>
      <c r="GV40" s="223" t="str">
        <f aca="false" t="array" ref="GV40:GV40">IF(OR(GV$1="",$B40=""),"",SUMPRODUCT(TRANSPOSE($DK40:$DV40),(Settings!$D$19:$D$30)))</f>
        <v/>
      </c>
      <c r="GW40" s="223" t="str">
        <f aca="false" t="array" ref="GW40:GW40">IF(OR(GW$1="",$B40=""),"",SUMPRODUCT(TRANSPOSE($DW40:$EH40),(Settings!$D$19:$D$30)))</f>
        <v/>
      </c>
      <c r="GX40" s="223" t="str">
        <f aca="false" t="array" ref="GX40:GX40">IF(OR(GX$1="",$B40=""),"",SUMPRODUCT(TRANSPOSE($EI40:$ET40),(Settings!$D$19:$D$30)))</f>
        <v/>
      </c>
      <c r="GY40" s="223" t="str">
        <f aca="false" t="array" ref="GY40:GY40">IF(OR(GY$1="",$B40=""),"",SUMPRODUCT(TRANSPOSE($EU40:$FF40),(Settings!$D$19:$D$30)))</f>
        <v/>
      </c>
      <c r="GZ40" s="223" t="str">
        <f aca="false" t="array" ref="GZ40:GZ40">IF(OR(GZ$1="",$B40=""),"",SUMPRODUCT(TRANSPOSE($FG40:$FR40),(Settings!$D$19:$D$30)))</f>
        <v/>
      </c>
      <c r="HA40" s="223" t="str">
        <f aca="false" t="array" ref="HA40:HA40">IF(OR(HA$1="",$B40=""),"",SUMPRODUCT(TRANSPOSE($FS40:$GD40),(Settings!$D$19:$D$30)))</f>
        <v/>
      </c>
      <c r="HB40" s="224" t="str">
        <f aca="false" t="array" ref="HB40:HB40">IF(OR(HB$1="",$B40=""),"",SUMPRODUCT(TRANSPOSE($GE40:$GP40),(Settings!$D$19:$D$30)))</f>
        <v/>
      </c>
      <c r="HC40" s="225"/>
      <c r="HD40" s="222" t="str">
        <f aca="false">IF(OR(HD$2="",$B40=""),"",SUMIFS(INDEX(Tbl_Marks,MATCH($B40,Tbl_Student_Names,0),),Entry!$A$4:$EP$4,HD$2) / SUMIFS(Entry!$C$6:$EP$6,Entry!$C$4:$EP$4,HD$2))</f>
        <v/>
      </c>
      <c r="HE40" s="222" t="str">
        <f aca="false">IF(OR(HE$2="",$B40=""),"",SUMIFS(INDEX(Tbl_Marks,MATCH($B40,Tbl_Student_Names,0),),Entry!$A$4:$EP$4,HE$2) / SUMIFS(Entry!$C$6:$EP$6,Entry!$C$4:$EP$4,HE$2))</f>
        <v/>
      </c>
      <c r="HF40" s="222" t="str">
        <f aca="false">IF(OR(HF$2="",$B40=""),"",SUMIFS(INDEX(Tbl_Marks,MATCH($B40,Tbl_Student_Names,0),),Entry!$A$4:$EP$4,HF$2) / SUMIFS(Entry!$C$6:$EP$6,Entry!$C$4:$EP$4,HF$2))</f>
        <v/>
      </c>
      <c r="HG40" s="222" t="str">
        <f aca="false">IF(OR(HG$2="",$B40=""),"",SUMIFS(INDEX(Tbl_Marks,MATCH($B40,Tbl_Student_Names,0),),Entry!$A$4:$EP$4,HG$2) / SUMIFS(Entry!$C$6:$EP$6,Entry!$C$4:$EP$4,HG$2))</f>
        <v/>
      </c>
      <c r="HH40" s="222" t="str">
        <f aca="false">IF(OR(HH$2="",$B40=""),"",SUMIFS(INDEX(Tbl_Marks,MATCH($B40,Tbl_Student_Names,0),),Entry!$A$4:$EP$4,HH$2) / SUMIFS(Entry!$C$6:$EP$6,Entry!$C$4:$EP$4,HH$2))</f>
        <v/>
      </c>
      <c r="HI40" s="222" t="str">
        <f aca="false">IF(OR(HI$2="",$B40=""),"",SUMIFS(INDEX(Tbl_Marks,MATCH($B40,Tbl_Student_Names,0),),Entry!$A$4:$EP$4,HI$2) / SUMIFS(Entry!$C$6:$EP$6,Entry!$C$4:$EP$4,HI$2))</f>
        <v/>
      </c>
      <c r="HJ40" s="222" t="str">
        <f aca="false">IF(OR(HJ$2="",$B40=""),"",SUMIFS(INDEX(Tbl_Marks,MATCH($B40,Tbl_Student_Names,0),),Entry!$A$4:$EP$4,HJ$2) / SUMIFS(Entry!$C$6:$EP$6,Entry!$C$4:$EP$4,HJ$2))</f>
        <v/>
      </c>
      <c r="HK40" s="222" t="str">
        <f aca="false">IF(OR(HK$2="",$B40=""),"",SUMIFS(INDEX(Tbl_Marks,MATCH($B40,Tbl_Student_Names,0),),Entry!$A$4:$EP$4,HK$2) / SUMIFS(Entry!$C$6:$EP$6,Entry!$C$4:$EP$4,HK$2))</f>
        <v/>
      </c>
      <c r="HL40" s="222" t="str">
        <f aca="false">IF(OR(HL$2="",$B40=""),"",SUMIFS(INDEX(Tbl_Marks,MATCH($B40,Tbl_Student_Names,0),),Entry!$A$4:$EP$4,HL$2) / SUMIFS(Entry!$C$6:$EP$6,Entry!$C$4:$EP$4,HL$2))</f>
        <v/>
      </c>
      <c r="HM40" s="222" t="str">
        <f aca="false">IF(OR(HM$2="",$B40=""),"",SUMIFS(INDEX(Tbl_Marks,MATCH($B40,Tbl_Student_Names,0),),Entry!$A$4:$EP$4,HM$2) / SUMIFS(Entry!$C$6:$EP$6,Entry!$C$4:$EP$4,HM$2))</f>
        <v/>
      </c>
      <c r="HN40" s="222" t="str">
        <f aca="false">IF(OR(HN$2="",$B40=""),"",SUMIFS(INDEX(Tbl_Marks,MATCH($B40,Tbl_Student_Names,0),),Entry!$A$4:$EP$4,HN$2) / SUMIFS(Entry!$C$6:$EP$6,Entry!$C$4:$EP$4,HN$2))</f>
        <v/>
      </c>
      <c r="HO40" s="222" t="str">
        <f aca="false">IF(OR(HO$2="",$B40=""),"",SUMIFS(INDEX(Tbl_Marks,MATCH($B40,Tbl_Student_Names,0),),Entry!$A$4:$EP$4,HO$2) / SUMIFS(Entry!$C$6:$EP$6,Entry!$C$4:$EP$4,HO$2))</f>
        <v/>
      </c>
      <c r="HP40" s="222" t="str">
        <f aca="false">IF($B40="","",AVERAGE($GQ40:$HB40))</f>
        <v/>
      </c>
    </row>
    <row r="41" customFormat="false" ht="15" hidden="false" customHeight="false" outlineLevel="0" collapsed="false">
      <c r="A41" s="201" t="n">
        <f aca="false">INDEX(Tbl_Marks,ROW(A41)-ROW($A$2),1)</f>
        <v>0</v>
      </c>
      <c r="B41" s="201" t="str">
        <f aca="false">IF(LEN(INDEX(Tbl_Marks,ROW(B41)-ROW($B$2),2))=0,"",INDEX(Tbl_Marks,ROW(B41)-ROW($B$2),2))</f>
        <v/>
      </c>
      <c r="C41" s="201" t="str">
        <f aca="false">IF(OR($B41="",C$2=""),"",SUMIF(Entry!$A$4:$EP$4,C$2,INDEX(Tbl_Marks,MATCH($B41,Tbl_Student_Names,0),)))</f>
        <v/>
      </c>
      <c r="D41" s="201" t="str">
        <f aca="false">IF(OR($B41="",D$2=""),"",SUMIF(Entry!$A$4:$EP$4,D$2,INDEX(Tbl_Marks,MATCH($B41,Tbl_Student_Names,0),)))</f>
        <v/>
      </c>
      <c r="E41" s="201" t="str">
        <f aca="false">IF(OR($B41="",E$2=""),"",SUMIF(Entry!$A$4:$EP$4,E$2,INDEX(Tbl_Marks,MATCH($B41,Tbl_Student_Names,0),)))</f>
        <v/>
      </c>
      <c r="F41" s="201" t="str">
        <f aca="false">IF(OR($B41="",F$2=""),"",SUMIF(Entry!$A$4:$EP$4,F$2,INDEX(Tbl_Marks,MATCH($B41,Tbl_Student_Names,0),)))</f>
        <v/>
      </c>
      <c r="G41" s="201" t="str">
        <f aca="false">IF(OR($B41="",G$2=""),"",SUMIF(Entry!$A$4:$EP$4,G$2,INDEX(Tbl_Marks,MATCH($B41,Tbl_Student_Names,0),)))</f>
        <v/>
      </c>
      <c r="H41" s="201" t="str">
        <f aca="false">IF(OR($B41="",H$2=""),"",SUMIF(Entry!$A$4:$EP$4,H$2,INDEX(Tbl_Marks,MATCH($B41,Tbl_Student_Names,0),)))</f>
        <v/>
      </c>
      <c r="I41" s="201" t="str">
        <f aca="false">IF(OR($B41="",I$2=""),"",SUMIF(Entry!$A$4:$EP$4,I$2,INDEX(Tbl_Marks,MATCH($B41,Tbl_Student_Names,0),)))</f>
        <v/>
      </c>
      <c r="J41" s="201" t="str">
        <f aca="false">IF(OR($B41="",J$2=""),"",SUMIF(Entry!$A$4:$EP$4,J$2,INDEX(Tbl_Marks,MATCH($B41,Tbl_Student_Names,0),)))</f>
        <v/>
      </c>
      <c r="K41" s="201" t="str">
        <f aca="false">IF(OR($B41="",K$2=""),"",SUMIF(Entry!$A$4:$EP$4,K$2,INDEX(Tbl_Marks,MATCH($B41,Tbl_Student_Names,0),)))</f>
        <v/>
      </c>
      <c r="L41" s="201" t="str">
        <f aca="false">IF(OR($B41="",L$2=""),"",SUMIF(Entry!$A$4:$EP$4,L$2,INDEX(Tbl_Marks,MATCH($B41,Tbl_Student_Names,0),)))</f>
        <v/>
      </c>
      <c r="M41" s="201" t="str">
        <f aca="false">IF(OR($B41="",M$2=""),"",SUMIF(Entry!$A$4:$EP$4,M$2,INDEX(Tbl_Marks,MATCH($B41,Tbl_Student_Names,0),)))</f>
        <v/>
      </c>
      <c r="N41" s="201" t="str">
        <f aca="false">IF(OR($B41="",N$2=""),"",SUMIF(Entry!$A$4:$EP$4,N$2,INDEX(Tbl_Marks,MATCH($B41,Tbl_Student_Names,0),)))</f>
        <v/>
      </c>
      <c r="O41" s="217" t="str">
        <f aca="false">IF($B41="","",(HP41*Num_Subjects*100))</f>
        <v/>
      </c>
      <c r="P41" s="218" t="str">
        <f aca="false" t="array" ref="P41:P41">IF(OR($B41="",P$2=""),"",IF(MIN(IF(Help_Lookup_Tests=P$2,$BC41:$GP41,""))&gt;=I_PassPercentage,"PASS","FAIL"))</f>
        <v/>
      </c>
      <c r="Q41" s="218" t="str">
        <f aca="false" t="array" ref="Q41:Q41">IF(OR($B41="",Q$2=""),"",IF(MIN(IF(Help_Lookup_Tests=Q$2,$BC41:$GP41,""))&gt;=I_PassPercentage,"PASS","FAIL"))</f>
        <v/>
      </c>
      <c r="R41" s="218" t="str">
        <f aca="false" t="array" ref="R41:R41">IF(OR($B41="",R$2=""),"",IF(MIN(IF(Help_Lookup_Tests=R$2,$BC41:$GP41,""))&gt;=I_PassPercentage,"PASS","FAIL"))</f>
        <v/>
      </c>
      <c r="S41" s="218" t="str">
        <f aca="false" t="array" ref="S41:S41">IF(OR($B41="",S$2=""),"",IF(MIN(IF(Help_Lookup_Tests=S$2,$BC41:$GP41,""))&gt;=I_PassPercentage,"PASS","FAIL"))</f>
        <v/>
      </c>
      <c r="T41" s="218" t="str">
        <f aca="false" t="array" ref="T41:T41">IF(OR($B41="",T$2=""),"",IF(MIN(IF(Help_Lookup_Tests=T$2,$BC41:$GP41,""))&gt;=I_PassPercentage,"PASS","FAIL"))</f>
        <v/>
      </c>
      <c r="U41" s="218" t="str">
        <f aca="false" t="array" ref="U41:U41">IF(OR($B41="",U$2=""),"",IF(MIN(IF(Help_Lookup_Tests=U$2,$BC41:$GP41,""))&gt;=I_PassPercentage,"PASS","FAIL"))</f>
        <v/>
      </c>
      <c r="V41" s="218" t="str">
        <f aca="false" t="array" ref="V41:V41">IF(OR($B41="",V$2=""),"",IF(MIN(IF(Help_Lookup_Tests=V$2,$BC41:$GP41,""))&gt;=I_PassPercentage,"PASS","FAIL"))</f>
        <v/>
      </c>
      <c r="W41" s="218" t="str">
        <f aca="false" t="array" ref="W41:W41">IF(OR($B41="",W$2=""),"",IF(MIN(IF(Help_Lookup_Tests=W$2,$BC41:$GP41,""))&gt;=I_PassPercentage,"PASS","FAIL"))</f>
        <v/>
      </c>
      <c r="X41" s="218" t="str">
        <f aca="false" t="array" ref="X41:X41">IF(OR($B41="",X$2=""),"",IF(MIN(IF(Help_Lookup_Tests=X$2,$BC41:$GP41,""))&gt;=I_PassPercentage,"PASS","FAIL"))</f>
        <v/>
      </c>
      <c r="Y41" s="218" t="str">
        <f aca="false" t="array" ref="Y41:Y41">IF(OR($B41="",Y$2=""),"",IF(MIN(IF(Help_Lookup_Tests=Y$2,$BC41:$GP41,""))&gt;=I_PassPercentage,"PASS","FAIL"))</f>
        <v/>
      </c>
      <c r="Z41" s="218" t="str">
        <f aca="false" t="array" ref="Z41:Z41">IF(OR($B41="",Z$2=""),"",IF(MIN(IF(Help_Lookup_Tests=Z$2,$BC41:$GP41,""))&gt;=I_PassPercentage,"PASS","FAIL"))</f>
        <v/>
      </c>
      <c r="AA41" s="218" t="str">
        <f aca="false" t="array" ref="AA41:AA41">IF(OR($B41="",AA$2=""),"",IF(MIN(IF(Help_Lookup_Tests=AA$2,$BC41:$GP41,""))&gt;=I_PassPercentage,"PASS","FAIL"))</f>
        <v/>
      </c>
      <c r="AB41" s="227" t="str">
        <f aca="false" t="array" ref="AB41:AB41">IF(OR($B41=""),"",IF(MIN(IF($GQ$2:$HB$2="FINAL",$GQ41:$HB41,""))&gt;=I_PassPercentage,"PASS","FAIL"))</f>
        <v/>
      </c>
      <c r="AC41" s="201" t="str">
        <f aca="false">IF(OR($B41="",AC$2="",P41="FAIL"),"",C41)</f>
        <v/>
      </c>
      <c r="AD41" s="201" t="str">
        <f aca="false">IF(OR($B41="",AD$2="",Q41="FAIL"),"",D41)</f>
        <v/>
      </c>
      <c r="AE41" s="201" t="str">
        <f aca="false">IF(OR($B41="",AE$2="",R41="FAIL"),"",E41)</f>
        <v/>
      </c>
      <c r="AF41" s="201" t="str">
        <f aca="false">IF(OR($B41="",AF$2="",S41="FAIL"),"",F41)</f>
        <v/>
      </c>
      <c r="AG41" s="201" t="str">
        <f aca="false">IF(OR($B41="",AG$2="",T41="FAIL"),"",G41)</f>
        <v/>
      </c>
      <c r="AH41" s="201" t="str">
        <f aca="false">IF(OR($B41="",AH$2="",U41="FAIL"),"",H41)</f>
        <v/>
      </c>
      <c r="AI41" s="201" t="str">
        <f aca="false">IF(OR($B41="",AI$2="",V41="FAIL"),"",I41)</f>
        <v/>
      </c>
      <c r="AJ41" s="201" t="str">
        <f aca="false">IF(OR($B41="",AJ$2="",W41="FAIL"),"",J41)</f>
        <v/>
      </c>
      <c r="AK41" s="201" t="str">
        <f aca="false">IF(OR($B41="",AK$2="",X41="FAIL"),"",K41)</f>
        <v/>
      </c>
      <c r="AL41" s="201" t="str">
        <f aca="false">IF(OR($B41="",AL$2="",Y41="FAIL"),"",L41)</f>
        <v/>
      </c>
      <c r="AM41" s="201" t="str">
        <f aca="false">IF(OR($B41="",AM$2="",Z41="FAIL"),"",M41)</f>
        <v/>
      </c>
      <c r="AN41" s="201" t="str">
        <f aca="false">IF(OR($B41="",AN$2="",AA41="FAIL"),"",N41)</f>
        <v/>
      </c>
      <c r="AO41" s="220" t="str">
        <f aca="false">IF(OR($B41="",AB41="FAIL"),"",O41)</f>
        <v/>
      </c>
      <c r="AP41" s="221" t="str">
        <f aca="false">IFERROR(IF(OR(AP$2="",$B41=""),"",RANK(AC41,AC$3:AC$52,0)),"NR")</f>
        <v/>
      </c>
      <c r="AQ41" s="221" t="str">
        <f aca="false">IFERROR(IF(OR(AQ$2="",$B41=""),"",RANK(AD41,AD$3:AD$52,0)),"NR")</f>
        <v/>
      </c>
      <c r="AR41" s="221" t="str">
        <f aca="false">IFERROR(IF(OR(AR$2="",$B41=""),"",RANK(AE41,AE$3:AE$52,0)),"NR")</f>
        <v/>
      </c>
      <c r="AS41" s="221" t="str">
        <f aca="false">IFERROR(IF(OR(AS$2="",$B41=""),"",RANK(AF41,AF$3:AF$52,0)),"NR")</f>
        <v/>
      </c>
      <c r="AT41" s="221" t="str">
        <f aca="false">IFERROR(IF(OR(AT$2="",$B41=""),"",RANK(AG41,AG$3:AG$52,0)),"NR")</f>
        <v/>
      </c>
      <c r="AU41" s="221" t="str">
        <f aca="false">IFERROR(IF(OR(AU$2="",$B41=""),"",RANK(AH41,AH$3:AH$52,0)),"NR")</f>
        <v/>
      </c>
      <c r="AV41" s="221" t="str">
        <f aca="false">IFERROR(IF(OR(AV$2="",$B41=""),"",RANK(AI41,AI$3:AI$52,0)),"NR")</f>
        <v/>
      </c>
      <c r="AW41" s="221" t="str">
        <f aca="false">IFERROR(IF(OR(AW$2="",$B41=""),"",RANK(AJ41,AJ$3:AJ$52,0)),"NR")</f>
        <v/>
      </c>
      <c r="AX41" s="221" t="str">
        <f aca="false">IFERROR(IF(OR(AX$2="",$B41=""),"",RANK(AK41,AK$3:AK$52,0)),"NR")</f>
        <v/>
      </c>
      <c r="AY41" s="221" t="str">
        <f aca="false">IFERROR(IF(OR(AY$2="",$B41=""),"",RANK(AL41,AL$3:AL$52,0)),"NR")</f>
        <v/>
      </c>
      <c r="AZ41" s="221" t="str">
        <f aca="false">IFERROR(IF(OR(AZ$2="",$B41=""),"",RANK(AM41,AM$3:AM$52,0)),"NR")</f>
        <v/>
      </c>
      <c r="BA41" s="221" t="str">
        <f aca="false">IFERROR(IF(OR(BA$2="",$B41=""),"",RANK(AN41,AN$3:AN$52,0)),"NR")</f>
        <v/>
      </c>
      <c r="BB41" s="211" t="str">
        <f aca="false">IFERROR(IF($B41="","",RANK(AO41,AO$3:AO$52,0)),"NR")</f>
        <v/>
      </c>
      <c r="BC41" s="222" t="str">
        <f aca="false">IF(OR($B41="",BC$2=""),"",SUMIFS(INDEX(Tbl_Marks,MATCH($B41,Tbl_Student_Names,0),),Entry!$A$4:$EP$4,BC$2,Entry!$A$5:$EP$5,BC$1) / SUMIFS(Entry!$C$6:$EP$6,Entry!$C$4:$EP$4,BC$2,Entry!$C$5:$EP$5,BC$1))</f>
        <v/>
      </c>
      <c r="BD41" s="222" t="str">
        <f aca="false">IF(OR($B41="",BD$2=""),"",SUMIFS(INDEX(Tbl_Marks,MATCH($B41,Tbl_Student_Names,0),),Entry!$A$4:$EP$4,BD$2,Entry!$A$5:$EP$5,BD$1) / SUMIFS(Entry!$C$6:$EP$6,Entry!$C$4:$EP$4,BD$2,Entry!$C$5:$EP$5,BD$1))</f>
        <v/>
      </c>
      <c r="BE41" s="222" t="str">
        <f aca="false">IF(OR($B41="",BE$2=""),"",SUMIFS(INDEX(Tbl_Marks,MATCH($B41,Tbl_Student_Names,0),),Entry!$A$4:$EP$4,BE$2,Entry!$A$5:$EP$5,BE$1) / SUMIFS(Entry!$C$6:$EP$6,Entry!$C$4:$EP$4,BE$2,Entry!$C$5:$EP$5,BE$1))</f>
        <v/>
      </c>
      <c r="BF41" s="222" t="str">
        <f aca="false">IF(OR($B41="",BF$2=""),"",SUMIFS(INDEX(Tbl_Marks,MATCH($B41,Tbl_Student_Names,0),),Entry!$A$4:$EP$4,BF$2,Entry!$A$5:$EP$5,BF$1) / SUMIFS(Entry!$C$6:$EP$6,Entry!$C$4:$EP$4,BF$2,Entry!$C$5:$EP$5,BF$1))</f>
        <v/>
      </c>
      <c r="BG41" s="222" t="str">
        <f aca="false">IF(OR($B41="",BG$2=""),"",SUMIFS(INDEX(Tbl_Marks,MATCH($B41,Tbl_Student_Names,0),),Entry!$A$4:$EP$4,BG$2,Entry!$A$5:$EP$5,BG$1) / SUMIFS(Entry!$C$6:$EP$6,Entry!$C$4:$EP$4,BG$2,Entry!$C$5:$EP$5,BG$1))</f>
        <v/>
      </c>
      <c r="BH41" s="222" t="str">
        <f aca="false">IF(OR($B41="",BH$2=""),"",SUMIFS(INDEX(Tbl_Marks,MATCH($B41,Tbl_Student_Names,0),),Entry!$A$4:$EP$4,BH$2,Entry!$A$5:$EP$5,BH$1) / SUMIFS(Entry!$C$6:$EP$6,Entry!$C$4:$EP$4,BH$2,Entry!$C$5:$EP$5,BH$1))</f>
        <v/>
      </c>
      <c r="BI41" s="222" t="str">
        <f aca="false">IF(OR($B41="",BI$2=""),"",SUMIFS(INDEX(Tbl_Marks,MATCH($B41,Tbl_Student_Names,0),),Entry!$A$4:$EP$4,BI$2,Entry!$A$5:$EP$5,BI$1) / SUMIFS(Entry!$C$6:$EP$6,Entry!$C$4:$EP$4,BI$2,Entry!$C$5:$EP$5,BI$1))</f>
        <v/>
      </c>
      <c r="BJ41" s="222" t="str">
        <f aca="false">IF(OR($B41="",BJ$2=""),"",SUMIFS(INDEX(Tbl_Marks,MATCH($B41,Tbl_Student_Names,0),),Entry!$A$4:$EP$4,BJ$2,Entry!$A$5:$EP$5,BJ$1) / SUMIFS(Entry!$C$6:$EP$6,Entry!$C$4:$EP$4,BJ$2,Entry!$C$5:$EP$5,BJ$1))</f>
        <v/>
      </c>
      <c r="BK41" s="222" t="str">
        <f aca="false">IF(OR($B41="",BK$2=""),"",SUMIFS(INDEX(Tbl_Marks,MATCH($B41,Tbl_Student_Names,0),),Entry!$A$4:$EP$4,BK$2,Entry!$A$5:$EP$5,BK$1) / SUMIFS(Entry!$C$6:$EP$6,Entry!$C$4:$EP$4,BK$2,Entry!$C$5:$EP$5,BK$1))</f>
        <v/>
      </c>
      <c r="BL41" s="222" t="str">
        <f aca="false">IF(OR($B41="",BL$2=""),"",SUMIFS(INDEX(Tbl_Marks,MATCH($B41,Tbl_Student_Names,0),),Entry!$A$4:$EP$4,BL$2,Entry!$A$5:$EP$5,BL$1) / SUMIFS(Entry!$C$6:$EP$6,Entry!$C$4:$EP$4,BL$2,Entry!$C$5:$EP$5,BL$1))</f>
        <v/>
      </c>
      <c r="BM41" s="222" t="str">
        <f aca="false">IF(OR($B41="",BM$2=""),"",SUMIFS(INDEX(Tbl_Marks,MATCH($B41,Tbl_Student_Names,0),),Entry!$A$4:$EP$4,BM$2,Entry!$A$5:$EP$5,BM$1) / SUMIFS(Entry!$C$6:$EP$6,Entry!$C$4:$EP$4,BM$2,Entry!$C$5:$EP$5,BM$1))</f>
        <v/>
      </c>
      <c r="BN41" s="222" t="str">
        <f aca="false">IF(OR($B41="",BN$2=""),"",SUMIFS(INDEX(Tbl_Marks,MATCH($B41,Tbl_Student_Names,0),),Entry!$A$4:$EP$4,BN$2,Entry!$A$5:$EP$5,BN$1) / SUMIFS(Entry!$C$6:$EP$6,Entry!$C$4:$EP$4,BN$2,Entry!$C$5:$EP$5,BN$1))</f>
        <v/>
      </c>
      <c r="BO41" s="222" t="str">
        <f aca="false">IF(OR($B41="",BO$2=""),"",SUMIFS(INDEX(Tbl_Marks,MATCH($B41,Tbl_Student_Names,0),),Entry!$A$4:$EP$4,BO$2,Entry!$A$5:$EP$5,BO$1) / SUMIFS(Entry!$C$6:$EP$6,Entry!$C$4:$EP$4,BO$2,Entry!$C$5:$EP$5,BO$1))</f>
        <v/>
      </c>
      <c r="BP41" s="222" t="str">
        <f aca="false">IF(OR($B41="",BP$2=""),"",SUMIFS(INDEX(Tbl_Marks,MATCH($B41,Tbl_Student_Names,0),),Entry!$A$4:$EP$4,BP$2,Entry!$A$5:$EP$5,BP$1) / SUMIFS(Entry!$C$6:$EP$6,Entry!$C$4:$EP$4,BP$2,Entry!$C$5:$EP$5,BP$1))</f>
        <v/>
      </c>
      <c r="BQ41" s="222" t="str">
        <f aca="false">IF(OR($B41="",BQ$2=""),"",SUMIFS(INDEX(Tbl_Marks,MATCH($B41,Tbl_Student_Names,0),),Entry!$A$4:$EP$4,BQ$2,Entry!$A$5:$EP$5,BQ$1) / SUMIFS(Entry!$C$6:$EP$6,Entry!$C$4:$EP$4,BQ$2,Entry!$C$5:$EP$5,BQ$1))</f>
        <v/>
      </c>
      <c r="BR41" s="222" t="str">
        <f aca="false">IF(OR($B41="",BR$2=""),"",SUMIFS(INDEX(Tbl_Marks,MATCH($B41,Tbl_Student_Names,0),),Entry!$A$4:$EP$4,BR$2,Entry!$A$5:$EP$5,BR$1) / SUMIFS(Entry!$C$6:$EP$6,Entry!$C$4:$EP$4,BR$2,Entry!$C$5:$EP$5,BR$1))</f>
        <v/>
      </c>
      <c r="BS41" s="222" t="str">
        <f aca="false">IF(OR($B41="",BS$2=""),"",SUMIFS(INDEX(Tbl_Marks,MATCH($B41,Tbl_Student_Names,0),),Entry!$A$4:$EP$4,BS$2,Entry!$A$5:$EP$5,BS$1) / SUMIFS(Entry!$C$6:$EP$6,Entry!$C$4:$EP$4,BS$2,Entry!$C$5:$EP$5,BS$1))</f>
        <v/>
      </c>
      <c r="BT41" s="222" t="str">
        <f aca="false">IF(OR($B41="",BT$2=""),"",SUMIFS(INDEX(Tbl_Marks,MATCH($B41,Tbl_Student_Names,0),),Entry!$A$4:$EP$4,BT$2,Entry!$A$5:$EP$5,BT$1) / SUMIFS(Entry!$C$6:$EP$6,Entry!$C$4:$EP$4,BT$2,Entry!$C$5:$EP$5,BT$1))</f>
        <v/>
      </c>
      <c r="BU41" s="222" t="str">
        <f aca="false">IF(OR($B41="",BU$2=""),"",SUMIFS(INDEX(Tbl_Marks,MATCH($B41,Tbl_Student_Names,0),),Entry!$A$4:$EP$4,BU$2,Entry!$A$5:$EP$5,BU$1) / SUMIFS(Entry!$C$6:$EP$6,Entry!$C$4:$EP$4,BU$2,Entry!$C$5:$EP$5,BU$1))</f>
        <v/>
      </c>
      <c r="BV41" s="222" t="str">
        <f aca="false">IF(OR($B41="",BV$2=""),"",SUMIFS(INDEX(Tbl_Marks,MATCH($B41,Tbl_Student_Names,0),),Entry!$A$4:$EP$4,BV$2,Entry!$A$5:$EP$5,BV$1) / SUMIFS(Entry!$C$6:$EP$6,Entry!$C$4:$EP$4,BV$2,Entry!$C$5:$EP$5,BV$1))</f>
        <v/>
      </c>
      <c r="BW41" s="222" t="str">
        <f aca="false">IF(OR($B41="",BW$2=""),"",SUMIFS(INDEX(Tbl_Marks,MATCH($B41,Tbl_Student_Names,0),),Entry!$A$4:$EP$4,BW$2,Entry!$A$5:$EP$5,BW$1) / SUMIFS(Entry!$C$6:$EP$6,Entry!$C$4:$EP$4,BW$2,Entry!$C$5:$EP$5,BW$1))</f>
        <v/>
      </c>
      <c r="BX41" s="222" t="str">
        <f aca="false">IF(OR($B41="",BX$2=""),"",SUMIFS(INDEX(Tbl_Marks,MATCH($B41,Tbl_Student_Names,0),),Entry!$A$4:$EP$4,BX$2,Entry!$A$5:$EP$5,BX$1) / SUMIFS(Entry!$C$6:$EP$6,Entry!$C$4:$EP$4,BX$2,Entry!$C$5:$EP$5,BX$1))</f>
        <v/>
      </c>
      <c r="BY41" s="222" t="str">
        <f aca="false">IF(OR($B41="",BY$2=""),"",SUMIFS(INDEX(Tbl_Marks,MATCH($B41,Tbl_Student_Names,0),),Entry!$A$4:$EP$4,BY$2,Entry!$A$5:$EP$5,BY$1) / SUMIFS(Entry!$C$6:$EP$6,Entry!$C$4:$EP$4,BY$2,Entry!$C$5:$EP$5,BY$1))</f>
        <v/>
      </c>
      <c r="BZ41" s="222" t="str">
        <f aca="false">IF(OR($B41="",BZ$2=""),"",SUMIFS(INDEX(Tbl_Marks,MATCH($B41,Tbl_Student_Names,0),),Entry!$A$4:$EP$4,BZ$2,Entry!$A$5:$EP$5,BZ$1) / SUMIFS(Entry!$C$6:$EP$6,Entry!$C$4:$EP$4,BZ$2,Entry!$C$5:$EP$5,BZ$1))</f>
        <v/>
      </c>
      <c r="CA41" s="222" t="str">
        <f aca="false">IF(OR($B41="",CA$2=""),"",SUMIFS(INDEX(Tbl_Marks,MATCH($B41,Tbl_Student_Names,0),),Entry!$A$4:$EP$4,CA$2,Entry!$A$5:$EP$5,CA$1) / SUMIFS(Entry!$C$6:$EP$6,Entry!$C$4:$EP$4,CA$2,Entry!$C$5:$EP$5,CA$1))</f>
        <v/>
      </c>
      <c r="CB41" s="222" t="str">
        <f aca="false">IF(OR($B41="",CB$2=""),"",SUMIFS(INDEX(Tbl_Marks,MATCH($B41,Tbl_Student_Names,0),),Entry!$A$4:$EP$4,CB$2,Entry!$A$5:$EP$5,CB$1) / SUMIFS(Entry!$C$6:$EP$6,Entry!$C$4:$EP$4,CB$2,Entry!$C$5:$EP$5,CB$1))</f>
        <v/>
      </c>
      <c r="CC41" s="222" t="str">
        <f aca="false">IF(OR($B41="",CC$2=""),"",SUMIFS(INDEX(Tbl_Marks,MATCH($B41,Tbl_Student_Names,0),),Entry!$A$4:$EP$4,CC$2,Entry!$A$5:$EP$5,CC$1) / SUMIFS(Entry!$C$6:$EP$6,Entry!$C$4:$EP$4,CC$2,Entry!$C$5:$EP$5,CC$1))</f>
        <v/>
      </c>
      <c r="CD41" s="222" t="str">
        <f aca="false">IF(OR($B41="",CD$2=""),"",SUMIFS(INDEX(Tbl_Marks,MATCH($B41,Tbl_Student_Names,0),),Entry!$A$4:$EP$4,CD$2,Entry!$A$5:$EP$5,CD$1) / SUMIFS(Entry!$C$6:$EP$6,Entry!$C$4:$EP$4,CD$2,Entry!$C$5:$EP$5,CD$1))</f>
        <v/>
      </c>
      <c r="CE41" s="222" t="str">
        <f aca="false">IF(OR($B41="",CE$2=""),"",SUMIFS(INDEX(Tbl_Marks,MATCH($B41,Tbl_Student_Names,0),),Entry!$A$4:$EP$4,CE$2,Entry!$A$5:$EP$5,CE$1) / SUMIFS(Entry!$C$6:$EP$6,Entry!$C$4:$EP$4,CE$2,Entry!$C$5:$EP$5,CE$1))</f>
        <v/>
      </c>
      <c r="CF41" s="222" t="str">
        <f aca="false">IF(OR($B41="",CF$2=""),"",SUMIFS(INDEX(Tbl_Marks,MATCH($B41,Tbl_Student_Names,0),),Entry!$A$4:$EP$4,CF$2,Entry!$A$5:$EP$5,CF$1) / SUMIFS(Entry!$C$6:$EP$6,Entry!$C$4:$EP$4,CF$2,Entry!$C$5:$EP$5,CF$1))</f>
        <v/>
      </c>
      <c r="CG41" s="222" t="str">
        <f aca="false">IF(OR($B41="",CG$2=""),"",SUMIFS(INDEX(Tbl_Marks,MATCH($B41,Tbl_Student_Names,0),),Entry!$A$4:$EP$4,CG$2,Entry!$A$5:$EP$5,CG$1) / SUMIFS(Entry!$C$6:$EP$6,Entry!$C$4:$EP$4,CG$2,Entry!$C$5:$EP$5,CG$1))</f>
        <v/>
      </c>
      <c r="CH41" s="222" t="str">
        <f aca="false">IF(OR($B41="",CH$2=""),"",SUMIFS(INDEX(Tbl_Marks,MATCH($B41,Tbl_Student_Names,0),),Entry!$A$4:$EP$4,CH$2,Entry!$A$5:$EP$5,CH$1) / SUMIFS(Entry!$C$6:$EP$6,Entry!$C$4:$EP$4,CH$2,Entry!$C$5:$EP$5,CH$1))</f>
        <v/>
      </c>
      <c r="CI41" s="222" t="str">
        <f aca="false">IF(OR($B41="",CI$2=""),"",SUMIFS(INDEX(Tbl_Marks,MATCH($B41,Tbl_Student_Names,0),),Entry!$A$4:$EP$4,CI$2,Entry!$A$5:$EP$5,CI$1) / SUMIFS(Entry!$C$6:$EP$6,Entry!$C$4:$EP$4,CI$2,Entry!$C$5:$EP$5,CI$1))</f>
        <v/>
      </c>
      <c r="CJ41" s="222" t="str">
        <f aca="false">IF(OR($B41="",CJ$2=""),"",SUMIFS(INDEX(Tbl_Marks,MATCH($B41,Tbl_Student_Names,0),),Entry!$A$4:$EP$4,CJ$2,Entry!$A$5:$EP$5,CJ$1) / SUMIFS(Entry!$C$6:$EP$6,Entry!$C$4:$EP$4,CJ$2,Entry!$C$5:$EP$5,CJ$1))</f>
        <v/>
      </c>
      <c r="CK41" s="222" t="str">
        <f aca="false">IF(OR($B41="",CK$2=""),"",SUMIFS(INDEX(Tbl_Marks,MATCH($B41,Tbl_Student_Names,0),),Entry!$A$4:$EP$4,CK$2,Entry!$A$5:$EP$5,CK$1) / SUMIFS(Entry!$C$6:$EP$6,Entry!$C$4:$EP$4,CK$2,Entry!$C$5:$EP$5,CK$1))</f>
        <v/>
      </c>
      <c r="CL41" s="222" t="str">
        <f aca="false">IF(OR($B41="",CL$2=""),"",SUMIFS(INDEX(Tbl_Marks,MATCH($B41,Tbl_Student_Names,0),),Entry!$A$4:$EP$4,CL$2,Entry!$A$5:$EP$5,CL$1) / SUMIFS(Entry!$C$6:$EP$6,Entry!$C$4:$EP$4,CL$2,Entry!$C$5:$EP$5,CL$1))</f>
        <v/>
      </c>
      <c r="CM41" s="222" t="str">
        <f aca="false">IF(OR($B41="",CM$2=""),"",SUMIFS(INDEX(Tbl_Marks,MATCH($B41,Tbl_Student_Names,0),),Entry!$A$4:$EP$4,CM$2,Entry!$A$5:$EP$5,CM$1) / SUMIFS(Entry!$C$6:$EP$6,Entry!$C$4:$EP$4,CM$2,Entry!$C$5:$EP$5,CM$1))</f>
        <v/>
      </c>
      <c r="CN41" s="222" t="str">
        <f aca="false">IF(OR($B41="",CN$2=""),"",SUMIFS(INDEX(Tbl_Marks,MATCH($B41,Tbl_Student_Names,0),),Entry!$A$4:$EP$4,CN$2,Entry!$A$5:$EP$5,CN$1) / SUMIFS(Entry!$C$6:$EP$6,Entry!$C$4:$EP$4,CN$2,Entry!$C$5:$EP$5,CN$1))</f>
        <v/>
      </c>
      <c r="CO41" s="222" t="str">
        <f aca="false">IF(OR($B41="",CO$2=""),"",SUMIFS(INDEX(Tbl_Marks,MATCH($B41,Tbl_Student_Names,0),),Entry!$A$4:$EP$4,CO$2,Entry!$A$5:$EP$5,CO$1) / SUMIFS(Entry!$C$6:$EP$6,Entry!$C$4:$EP$4,CO$2,Entry!$C$5:$EP$5,CO$1))</f>
        <v/>
      </c>
      <c r="CP41" s="222" t="str">
        <f aca="false">IF(OR($B41="",CP$2=""),"",SUMIFS(INDEX(Tbl_Marks,MATCH($B41,Tbl_Student_Names,0),),Entry!$A$4:$EP$4,CP$2,Entry!$A$5:$EP$5,CP$1) / SUMIFS(Entry!$C$6:$EP$6,Entry!$C$4:$EP$4,CP$2,Entry!$C$5:$EP$5,CP$1))</f>
        <v/>
      </c>
      <c r="CQ41" s="222" t="str">
        <f aca="false">IF(OR($B41="",CQ$2=""),"",SUMIFS(INDEX(Tbl_Marks,MATCH($B41,Tbl_Student_Names,0),),Entry!$A$4:$EP$4,CQ$2,Entry!$A$5:$EP$5,CQ$1) / SUMIFS(Entry!$C$6:$EP$6,Entry!$C$4:$EP$4,CQ$2,Entry!$C$5:$EP$5,CQ$1))</f>
        <v/>
      </c>
      <c r="CR41" s="222" t="str">
        <f aca="false">IF(OR($B41="",CR$2=""),"",SUMIFS(INDEX(Tbl_Marks,MATCH($B41,Tbl_Student_Names,0),),Entry!$A$4:$EP$4,CR$2,Entry!$A$5:$EP$5,CR$1) / SUMIFS(Entry!$C$6:$EP$6,Entry!$C$4:$EP$4,CR$2,Entry!$C$5:$EP$5,CR$1))</f>
        <v/>
      </c>
      <c r="CS41" s="222" t="str">
        <f aca="false">IF(OR($B41="",CS$2=""),"",SUMIFS(INDEX(Tbl_Marks,MATCH($B41,Tbl_Student_Names,0),),Entry!$A$4:$EP$4,CS$2,Entry!$A$5:$EP$5,CS$1) / SUMIFS(Entry!$C$6:$EP$6,Entry!$C$4:$EP$4,CS$2,Entry!$C$5:$EP$5,CS$1))</f>
        <v/>
      </c>
      <c r="CT41" s="222" t="str">
        <f aca="false">IF(OR($B41="",CT$2=""),"",SUMIFS(INDEX(Tbl_Marks,MATCH($B41,Tbl_Student_Names,0),),Entry!$A$4:$EP$4,CT$2,Entry!$A$5:$EP$5,CT$1) / SUMIFS(Entry!$C$6:$EP$6,Entry!$C$4:$EP$4,CT$2,Entry!$C$5:$EP$5,CT$1))</f>
        <v/>
      </c>
      <c r="CU41" s="222" t="str">
        <f aca="false">IF(OR($B41="",CU$2=""),"",SUMIFS(INDEX(Tbl_Marks,MATCH($B41,Tbl_Student_Names,0),),Entry!$A$4:$EP$4,CU$2,Entry!$A$5:$EP$5,CU$1) / SUMIFS(Entry!$C$6:$EP$6,Entry!$C$4:$EP$4,CU$2,Entry!$C$5:$EP$5,CU$1))</f>
        <v/>
      </c>
      <c r="CV41" s="222" t="str">
        <f aca="false">IF(OR($B41="",CV$2=""),"",SUMIFS(INDEX(Tbl_Marks,MATCH($B41,Tbl_Student_Names,0),),Entry!$A$4:$EP$4,CV$2,Entry!$A$5:$EP$5,CV$1) / SUMIFS(Entry!$C$6:$EP$6,Entry!$C$4:$EP$4,CV$2,Entry!$C$5:$EP$5,CV$1))</f>
        <v/>
      </c>
      <c r="CW41" s="222" t="str">
        <f aca="false">IF(OR($B41="",CW$2=""),"",SUMIFS(INDEX(Tbl_Marks,MATCH($B41,Tbl_Student_Names,0),),Entry!$A$4:$EP$4,CW$2,Entry!$A$5:$EP$5,CW$1) / SUMIFS(Entry!$C$6:$EP$6,Entry!$C$4:$EP$4,CW$2,Entry!$C$5:$EP$5,CW$1))</f>
        <v/>
      </c>
      <c r="CX41" s="222" t="str">
        <f aca="false">IF(OR($B41="",CX$2=""),"",SUMIFS(INDEX(Tbl_Marks,MATCH($B41,Tbl_Student_Names,0),),Entry!$A$4:$EP$4,CX$2,Entry!$A$5:$EP$5,CX$1) / SUMIFS(Entry!$C$6:$EP$6,Entry!$C$4:$EP$4,CX$2,Entry!$C$5:$EP$5,CX$1))</f>
        <v/>
      </c>
      <c r="CY41" s="222" t="str">
        <f aca="false">IF(OR($B41="",CY$2=""),"",SUMIFS(INDEX(Tbl_Marks,MATCH($B41,Tbl_Student_Names,0),),Entry!$A$4:$EP$4,CY$2,Entry!$A$5:$EP$5,CY$1) / SUMIFS(Entry!$C$6:$EP$6,Entry!$C$4:$EP$4,CY$2,Entry!$C$5:$EP$5,CY$1))</f>
        <v/>
      </c>
      <c r="CZ41" s="222" t="str">
        <f aca="false">IF(OR($B41="",CZ$2=""),"",SUMIFS(INDEX(Tbl_Marks,MATCH($B41,Tbl_Student_Names,0),),Entry!$A$4:$EP$4,CZ$2,Entry!$A$5:$EP$5,CZ$1) / SUMIFS(Entry!$C$6:$EP$6,Entry!$C$4:$EP$4,CZ$2,Entry!$C$5:$EP$5,CZ$1))</f>
        <v/>
      </c>
      <c r="DA41" s="222" t="str">
        <f aca="false">IF(OR($B41="",DA$2=""),"",SUMIFS(INDEX(Tbl_Marks,MATCH($B41,Tbl_Student_Names,0),),Entry!$A$4:$EP$4,DA$2,Entry!$A$5:$EP$5,DA$1) / SUMIFS(Entry!$C$6:$EP$6,Entry!$C$4:$EP$4,DA$2,Entry!$C$5:$EP$5,DA$1))</f>
        <v/>
      </c>
      <c r="DB41" s="222" t="str">
        <f aca="false">IF(OR($B41="",DB$2=""),"",SUMIFS(INDEX(Tbl_Marks,MATCH($B41,Tbl_Student_Names,0),),Entry!$A$4:$EP$4,DB$2,Entry!$A$5:$EP$5,DB$1) / SUMIFS(Entry!$C$6:$EP$6,Entry!$C$4:$EP$4,DB$2,Entry!$C$5:$EP$5,DB$1))</f>
        <v/>
      </c>
      <c r="DC41" s="222" t="str">
        <f aca="false">IF(OR($B41="",DC$2=""),"",SUMIFS(INDEX(Tbl_Marks,MATCH($B41,Tbl_Student_Names,0),),Entry!$A$4:$EP$4,DC$2,Entry!$A$5:$EP$5,DC$1) / SUMIFS(Entry!$C$6:$EP$6,Entry!$C$4:$EP$4,DC$2,Entry!$C$5:$EP$5,DC$1))</f>
        <v/>
      </c>
      <c r="DD41" s="222" t="str">
        <f aca="false">IF(OR($B41="",DD$2=""),"",SUMIFS(INDEX(Tbl_Marks,MATCH($B41,Tbl_Student_Names,0),),Entry!$A$4:$EP$4,DD$2,Entry!$A$5:$EP$5,DD$1) / SUMIFS(Entry!$C$6:$EP$6,Entry!$C$4:$EP$4,DD$2,Entry!$C$5:$EP$5,DD$1))</f>
        <v/>
      </c>
      <c r="DE41" s="222" t="str">
        <f aca="false">IF(OR($B41="",DE$2=""),"",SUMIFS(INDEX(Tbl_Marks,MATCH($B41,Tbl_Student_Names,0),),Entry!$A$4:$EP$4,DE$2,Entry!$A$5:$EP$5,DE$1) / SUMIFS(Entry!$C$6:$EP$6,Entry!$C$4:$EP$4,DE$2,Entry!$C$5:$EP$5,DE$1))</f>
        <v/>
      </c>
      <c r="DF41" s="222" t="str">
        <f aca="false">IF(OR($B41="",DF$2=""),"",SUMIFS(INDEX(Tbl_Marks,MATCH($B41,Tbl_Student_Names,0),),Entry!$A$4:$EP$4,DF$2,Entry!$A$5:$EP$5,DF$1) / SUMIFS(Entry!$C$6:$EP$6,Entry!$C$4:$EP$4,DF$2,Entry!$C$5:$EP$5,DF$1))</f>
        <v/>
      </c>
      <c r="DG41" s="222" t="str">
        <f aca="false">IF(OR($B41="",DG$2=""),"",SUMIFS(INDEX(Tbl_Marks,MATCH($B41,Tbl_Student_Names,0),),Entry!$A$4:$EP$4,DG$2,Entry!$A$5:$EP$5,DG$1) / SUMIFS(Entry!$C$6:$EP$6,Entry!$C$4:$EP$4,DG$2,Entry!$C$5:$EP$5,DG$1))</f>
        <v/>
      </c>
      <c r="DH41" s="222" t="str">
        <f aca="false">IF(OR($B41="",DH$2=""),"",SUMIFS(INDEX(Tbl_Marks,MATCH($B41,Tbl_Student_Names,0),),Entry!$A$4:$EP$4,DH$2,Entry!$A$5:$EP$5,DH$1) / SUMIFS(Entry!$C$6:$EP$6,Entry!$C$4:$EP$4,DH$2,Entry!$C$5:$EP$5,DH$1))</f>
        <v/>
      </c>
      <c r="DI41" s="222" t="str">
        <f aca="false">IF(OR($B41="",DI$2=""),"",SUMIFS(INDEX(Tbl_Marks,MATCH($B41,Tbl_Student_Names,0),),Entry!$A$4:$EP$4,DI$2,Entry!$A$5:$EP$5,DI$1) / SUMIFS(Entry!$C$6:$EP$6,Entry!$C$4:$EP$4,DI$2,Entry!$C$5:$EP$5,DI$1))</f>
        <v/>
      </c>
      <c r="DJ41" s="222" t="str">
        <f aca="false">IF(OR($B41="",DJ$2=""),"",SUMIFS(INDEX(Tbl_Marks,MATCH($B41,Tbl_Student_Names,0),),Entry!$A$4:$EP$4,DJ$2,Entry!$A$5:$EP$5,DJ$1) / SUMIFS(Entry!$C$6:$EP$6,Entry!$C$4:$EP$4,DJ$2,Entry!$C$5:$EP$5,DJ$1))</f>
        <v/>
      </c>
      <c r="DK41" s="222" t="str">
        <f aca="false">IF(OR($B41="",DK$2=""),"",SUMIFS(INDEX(Tbl_Marks,MATCH($B41,Tbl_Student_Names,0),),Entry!$A$4:$EP$4,DK$2,Entry!$A$5:$EP$5,DK$1) / SUMIFS(Entry!$C$6:$EP$6,Entry!$C$4:$EP$4,DK$2,Entry!$C$5:$EP$5,DK$1))</f>
        <v/>
      </c>
      <c r="DL41" s="222" t="str">
        <f aca="false">IF(OR($B41="",DL$2=""),"",SUMIFS(INDEX(Tbl_Marks,MATCH($B41,Tbl_Student_Names,0),),Entry!$A$4:$EP$4,DL$2,Entry!$A$5:$EP$5,DL$1) / SUMIFS(Entry!$C$6:$EP$6,Entry!$C$4:$EP$4,DL$2,Entry!$C$5:$EP$5,DL$1))</f>
        <v/>
      </c>
      <c r="DM41" s="222" t="str">
        <f aca="false">IF(OR($B41="",DM$2=""),"",SUMIFS(INDEX(Tbl_Marks,MATCH($B41,Tbl_Student_Names,0),),Entry!$A$4:$EP$4,DM$2,Entry!$A$5:$EP$5,DM$1) / SUMIFS(Entry!$C$6:$EP$6,Entry!$C$4:$EP$4,DM$2,Entry!$C$5:$EP$5,DM$1))</f>
        <v/>
      </c>
      <c r="DN41" s="222" t="str">
        <f aca="false">IF(OR($B41="",DN$2=""),"",SUMIFS(INDEX(Tbl_Marks,MATCH($B41,Tbl_Student_Names,0),),Entry!$A$4:$EP$4,DN$2,Entry!$A$5:$EP$5,DN$1) / SUMIFS(Entry!$C$6:$EP$6,Entry!$C$4:$EP$4,DN$2,Entry!$C$5:$EP$5,DN$1))</f>
        <v/>
      </c>
      <c r="DO41" s="222" t="str">
        <f aca="false">IF(OR($B41="",DO$2=""),"",SUMIFS(INDEX(Tbl_Marks,MATCH($B41,Tbl_Student_Names,0),),Entry!$A$4:$EP$4,DO$2,Entry!$A$5:$EP$5,DO$1) / SUMIFS(Entry!$C$6:$EP$6,Entry!$C$4:$EP$4,DO$2,Entry!$C$5:$EP$5,DO$1))</f>
        <v/>
      </c>
      <c r="DP41" s="222" t="str">
        <f aca="false">IF(OR($B41="",DP$2=""),"",SUMIFS(INDEX(Tbl_Marks,MATCH($B41,Tbl_Student_Names,0),),Entry!$A$4:$EP$4,DP$2,Entry!$A$5:$EP$5,DP$1) / SUMIFS(Entry!$C$6:$EP$6,Entry!$C$4:$EP$4,DP$2,Entry!$C$5:$EP$5,DP$1))</f>
        <v/>
      </c>
      <c r="DQ41" s="222" t="str">
        <f aca="false">IF(OR($B41="",DQ$2=""),"",SUMIFS(INDEX(Tbl_Marks,MATCH($B41,Tbl_Student_Names,0),),Entry!$A$4:$EP$4,DQ$2,Entry!$A$5:$EP$5,DQ$1) / SUMIFS(Entry!$C$6:$EP$6,Entry!$C$4:$EP$4,DQ$2,Entry!$C$5:$EP$5,DQ$1))</f>
        <v/>
      </c>
      <c r="DR41" s="222" t="str">
        <f aca="false">IF(OR($B41="",DR$2=""),"",SUMIFS(INDEX(Tbl_Marks,MATCH($B41,Tbl_Student_Names,0),),Entry!$A$4:$EP$4,DR$2,Entry!$A$5:$EP$5,DR$1) / SUMIFS(Entry!$C$6:$EP$6,Entry!$C$4:$EP$4,DR$2,Entry!$C$5:$EP$5,DR$1))</f>
        <v/>
      </c>
      <c r="DS41" s="222" t="str">
        <f aca="false">IF(OR($B41="",DS$2=""),"",SUMIFS(INDEX(Tbl_Marks,MATCH($B41,Tbl_Student_Names,0),),Entry!$A$4:$EP$4,DS$2,Entry!$A$5:$EP$5,DS$1) / SUMIFS(Entry!$C$6:$EP$6,Entry!$C$4:$EP$4,DS$2,Entry!$C$5:$EP$5,DS$1))</f>
        <v/>
      </c>
      <c r="DT41" s="222" t="str">
        <f aca="false">IF(OR($B41="",DT$2=""),"",SUMIFS(INDEX(Tbl_Marks,MATCH($B41,Tbl_Student_Names,0),),Entry!$A$4:$EP$4,DT$2,Entry!$A$5:$EP$5,DT$1) / SUMIFS(Entry!$C$6:$EP$6,Entry!$C$4:$EP$4,DT$2,Entry!$C$5:$EP$5,DT$1))</f>
        <v/>
      </c>
      <c r="DU41" s="222" t="str">
        <f aca="false">IF(OR($B41="",DU$2=""),"",SUMIFS(INDEX(Tbl_Marks,MATCH($B41,Tbl_Student_Names,0),),Entry!$A$4:$EP$4,DU$2,Entry!$A$5:$EP$5,DU$1) / SUMIFS(Entry!$C$6:$EP$6,Entry!$C$4:$EP$4,DU$2,Entry!$C$5:$EP$5,DU$1))</f>
        <v/>
      </c>
      <c r="DV41" s="222" t="str">
        <f aca="false">IF(OR($B41="",DV$2=""),"",SUMIFS(INDEX(Tbl_Marks,MATCH($B41,Tbl_Student_Names,0),),Entry!$A$4:$EP$4,DV$2,Entry!$A$5:$EP$5,DV$1) / SUMIFS(Entry!$C$6:$EP$6,Entry!$C$4:$EP$4,DV$2,Entry!$C$5:$EP$5,DV$1))</f>
        <v/>
      </c>
      <c r="DW41" s="222" t="str">
        <f aca="false">IF(OR($B41="",DW$2=""),"",SUMIFS(INDEX(Tbl_Marks,MATCH($B41,Tbl_Student_Names,0),),Entry!$A$4:$EP$4,DW$2,Entry!$A$5:$EP$5,DW$1) / SUMIFS(Entry!$C$6:$EP$6,Entry!$C$4:$EP$4,DW$2,Entry!$C$5:$EP$5,DW$1))</f>
        <v/>
      </c>
      <c r="DX41" s="222" t="str">
        <f aca="false">IF(OR($B41="",DX$2=""),"",SUMIFS(INDEX(Tbl_Marks,MATCH($B41,Tbl_Student_Names,0),),Entry!$A$4:$EP$4,DX$2,Entry!$A$5:$EP$5,DX$1) / SUMIFS(Entry!$C$6:$EP$6,Entry!$C$4:$EP$4,DX$2,Entry!$C$5:$EP$5,DX$1))</f>
        <v/>
      </c>
      <c r="DY41" s="222" t="str">
        <f aca="false">IF(OR($B41="",DY$2=""),"",SUMIFS(INDEX(Tbl_Marks,MATCH($B41,Tbl_Student_Names,0),),Entry!$A$4:$EP$4,DY$2,Entry!$A$5:$EP$5,DY$1) / SUMIFS(Entry!$C$6:$EP$6,Entry!$C$4:$EP$4,DY$2,Entry!$C$5:$EP$5,DY$1))</f>
        <v/>
      </c>
      <c r="DZ41" s="222" t="str">
        <f aca="false">IF(OR($B41="",DZ$2=""),"",SUMIFS(INDEX(Tbl_Marks,MATCH($B41,Tbl_Student_Names,0),),Entry!$A$4:$EP$4,DZ$2,Entry!$A$5:$EP$5,DZ$1) / SUMIFS(Entry!$C$6:$EP$6,Entry!$C$4:$EP$4,DZ$2,Entry!$C$5:$EP$5,DZ$1))</f>
        <v/>
      </c>
      <c r="EA41" s="222" t="str">
        <f aca="false">IF(OR($B41="",EA$2=""),"",SUMIFS(INDEX(Tbl_Marks,MATCH($B41,Tbl_Student_Names,0),),Entry!$A$4:$EP$4,EA$2,Entry!$A$5:$EP$5,EA$1) / SUMIFS(Entry!$C$6:$EP$6,Entry!$C$4:$EP$4,EA$2,Entry!$C$5:$EP$5,EA$1))</f>
        <v/>
      </c>
      <c r="EB41" s="222" t="str">
        <f aca="false">IF(OR($B41="",EB$2=""),"",SUMIFS(INDEX(Tbl_Marks,MATCH($B41,Tbl_Student_Names,0),),Entry!$A$4:$EP$4,EB$2,Entry!$A$5:$EP$5,EB$1) / SUMIFS(Entry!$C$6:$EP$6,Entry!$C$4:$EP$4,EB$2,Entry!$C$5:$EP$5,EB$1))</f>
        <v/>
      </c>
      <c r="EC41" s="222" t="str">
        <f aca="false">IF(OR($B41="",EC$2=""),"",SUMIFS(INDEX(Tbl_Marks,MATCH($B41,Tbl_Student_Names,0),),Entry!$A$4:$EP$4,EC$2,Entry!$A$5:$EP$5,EC$1) / SUMIFS(Entry!$C$6:$EP$6,Entry!$C$4:$EP$4,EC$2,Entry!$C$5:$EP$5,EC$1))</f>
        <v/>
      </c>
      <c r="ED41" s="222" t="str">
        <f aca="false">IF(OR($B41="",ED$2=""),"",SUMIFS(INDEX(Tbl_Marks,MATCH($B41,Tbl_Student_Names,0),),Entry!$A$4:$EP$4,ED$2,Entry!$A$5:$EP$5,ED$1) / SUMIFS(Entry!$C$6:$EP$6,Entry!$C$4:$EP$4,ED$2,Entry!$C$5:$EP$5,ED$1))</f>
        <v/>
      </c>
      <c r="EE41" s="222" t="str">
        <f aca="false">IF(OR($B41="",EE$2=""),"",SUMIFS(INDEX(Tbl_Marks,MATCH($B41,Tbl_Student_Names,0),),Entry!$A$4:$EP$4,EE$2,Entry!$A$5:$EP$5,EE$1) / SUMIFS(Entry!$C$6:$EP$6,Entry!$C$4:$EP$4,EE$2,Entry!$C$5:$EP$5,EE$1))</f>
        <v/>
      </c>
      <c r="EF41" s="222" t="str">
        <f aca="false">IF(OR($B41="",EF$2=""),"",SUMIFS(INDEX(Tbl_Marks,MATCH($B41,Tbl_Student_Names,0),),Entry!$A$4:$EP$4,EF$2,Entry!$A$5:$EP$5,EF$1) / SUMIFS(Entry!$C$6:$EP$6,Entry!$C$4:$EP$4,EF$2,Entry!$C$5:$EP$5,EF$1))</f>
        <v/>
      </c>
      <c r="EG41" s="222" t="str">
        <f aca="false">IF(OR($B41="",EG$2=""),"",SUMIFS(INDEX(Tbl_Marks,MATCH($B41,Tbl_Student_Names,0),),Entry!$A$4:$EP$4,EG$2,Entry!$A$5:$EP$5,EG$1) / SUMIFS(Entry!$C$6:$EP$6,Entry!$C$4:$EP$4,EG$2,Entry!$C$5:$EP$5,EG$1))</f>
        <v/>
      </c>
      <c r="EH41" s="222" t="str">
        <f aca="false">IF(OR($B41="",EH$2=""),"",SUMIFS(INDEX(Tbl_Marks,MATCH($B41,Tbl_Student_Names,0),),Entry!$A$4:$EP$4,EH$2,Entry!$A$5:$EP$5,EH$1) / SUMIFS(Entry!$C$6:$EP$6,Entry!$C$4:$EP$4,EH$2,Entry!$C$5:$EP$5,EH$1))</f>
        <v/>
      </c>
      <c r="EI41" s="222" t="str">
        <f aca="false">IF(OR($B41="",EI$2=""),"",SUMIFS(INDEX(Tbl_Marks,MATCH($B41,Tbl_Student_Names,0),),Entry!$A$4:$EP$4,EI$2,Entry!$A$5:$EP$5,EI$1) / SUMIFS(Entry!$C$6:$EP$6,Entry!$C$4:$EP$4,EI$2,Entry!$C$5:$EP$5,EI$1))</f>
        <v/>
      </c>
      <c r="EJ41" s="222" t="str">
        <f aca="false">IF(OR($B41="",EJ$2=""),"",SUMIFS(INDEX(Tbl_Marks,MATCH($B41,Tbl_Student_Names,0),),Entry!$A$4:$EP$4,EJ$2,Entry!$A$5:$EP$5,EJ$1) / SUMIFS(Entry!$C$6:$EP$6,Entry!$C$4:$EP$4,EJ$2,Entry!$C$5:$EP$5,EJ$1))</f>
        <v/>
      </c>
      <c r="EK41" s="222" t="str">
        <f aca="false">IF(OR($B41="",EK$2=""),"",SUMIFS(INDEX(Tbl_Marks,MATCH($B41,Tbl_Student_Names,0),),Entry!$A$4:$EP$4,EK$2,Entry!$A$5:$EP$5,EK$1) / SUMIFS(Entry!$C$6:$EP$6,Entry!$C$4:$EP$4,EK$2,Entry!$C$5:$EP$5,EK$1))</f>
        <v/>
      </c>
      <c r="EL41" s="222" t="str">
        <f aca="false">IF(OR($B41="",EL$2=""),"",SUMIFS(INDEX(Tbl_Marks,MATCH($B41,Tbl_Student_Names,0),),Entry!$A$4:$EP$4,EL$2,Entry!$A$5:$EP$5,EL$1) / SUMIFS(Entry!$C$6:$EP$6,Entry!$C$4:$EP$4,EL$2,Entry!$C$5:$EP$5,EL$1))</f>
        <v/>
      </c>
      <c r="EM41" s="222" t="str">
        <f aca="false">IF(OR($B41="",EM$2=""),"",SUMIFS(INDEX(Tbl_Marks,MATCH($B41,Tbl_Student_Names,0),),Entry!$A$4:$EP$4,EM$2,Entry!$A$5:$EP$5,EM$1) / SUMIFS(Entry!$C$6:$EP$6,Entry!$C$4:$EP$4,EM$2,Entry!$C$5:$EP$5,EM$1))</f>
        <v/>
      </c>
      <c r="EN41" s="222" t="str">
        <f aca="false">IF(OR($B41="",EN$2=""),"",SUMIFS(INDEX(Tbl_Marks,MATCH($B41,Tbl_Student_Names,0),),Entry!$A$4:$EP$4,EN$2,Entry!$A$5:$EP$5,EN$1) / SUMIFS(Entry!$C$6:$EP$6,Entry!$C$4:$EP$4,EN$2,Entry!$C$5:$EP$5,EN$1))</f>
        <v/>
      </c>
      <c r="EO41" s="222" t="str">
        <f aca="false">IF(OR($B41="",EO$2=""),"",SUMIFS(INDEX(Tbl_Marks,MATCH($B41,Tbl_Student_Names,0),),Entry!$A$4:$EP$4,EO$2,Entry!$A$5:$EP$5,EO$1) / SUMIFS(Entry!$C$6:$EP$6,Entry!$C$4:$EP$4,EO$2,Entry!$C$5:$EP$5,EO$1))</f>
        <v/>
      </c>
      <c r="EP41" s="222" t="str">
        <f aca="false">IF(OR($B41="",EP$2=""),"",SUMIFS(INDEX(Tbl_Marks,MATCH($B41,Tbl_Student_Names,0),),Entry!$A$4:$EP$4,EP$2,Entry!$A$5:$EP$5,EP$1) / SUMIFS(Entry!$C$6:$EP$6,Entry!$C$4:$EP$4,EP$2,Entry!$C$5:$EP$5,EP$1))</f>
        <v/>
      </c>
      <c r="EQ41" s="222" t="str">
        <f aca="false">IF(OR($B41="",EQ$2=""),"",SUMIFS(INDEX(Tbl_Marks,MATCH($B41,Tbl_Student_Names,0),),Entry!$A$4:$EP$4,EQ$2,Entry!$A$5:$EP$5,EQ$1) / SUMIFS(Entry!$C$6:$EP$6,Entry!$C$4:$EP$4,EQ$2,Entry!$C$5:$EP$5,EQ$1))</f>
        <v/>
      </c>
      <c r="ER41" s="222" t="str">
        <f aca="false">IF(OR($B41="",ER$2=""),"",SUMIFS(INDEX(Tbl_Marks,MATCH($B41,Tbl_Student_Names,0),),Entry!$A$4:$EP$4,ER$2,Entry!$A$5:$EP$5,ER$1) / SUMIFS(Entry!$C$6:$EP$6,Entry!$C$4:$EP$4,ER$2,Entry!$C$5:$EP$5,ER$1))</f>
        <v/>
      </c>
      <c r="ES41" s="222" t="str">
        <f aca="false">IF(OR($B41="",ES$2=""),"",SUMIFS(INDEX(Tbl_Marks,MATCH($B41,Tbl_Student_Names,0),),Entry!$A$4:$EP$4,ES$2,Entry!$A$5:$EP$5,ES$1) / SUMIFS(Entry!$C$6:$EP$6,Entry!$C$4:$EP$4,ES$2,Entry!$C$5:$EP$5,ES$1))</f>
        <v/>
      </c>
      <c r="ET41" s="222" t="str">
        <f aca="false">IF(OR($B41="",ET$2=""),"",SUMIFS(INDEX(Tbl_Marks,MATCH($B41,Tbl_Student_Names,0),),Entry!$A$4:$EP$4,ET$2,Entry!$A$5:$EP$5,ET$1) / SUMIFS(Entry!$C$6:$EP$6,Entry!$C$4:$EP$4,ET$2,Entry!$C$5:$EP$5,ET$1))</f>
        <v/>
      </c>
      <c r="EU41" s="222" t="str">
        <f aca="false">IF(OR($B41="",EU$2=""),"",SUMIFS(INDEX(Tbl_Marks,MATCH($B41,Tbl_Student_Names,0),),Entry!$A$4:$EP$4,EU$2,Entry!$A$5:$EP$5,EU$1) / SUMIFS(Entry!$C$6:$EP$6,Entry!$C$4:$EP$4,EU$2,Entry!$C$5:$EP$5,EU$1))</f>
        <v/>
      </c>
      <c r="EV41" s="222" t="str">
        <f aca="false">IF(OR($B41="",EV$2=""),"",SUMIFS(INDEX(Tbl_Marks,MATCH($B41,Tbl_Student_Names,0),),Entry!$A$4:$EP$4,EV$2,Entry!$A$5:$EP$5,EV$1) / SUMIFS(Entry!$C$6:$EP$6,Entry!$C$4:$EP$4,EV$2,Entry!$C$5:$EP$5,EV$1))</f>
        <v/>
      </c>
      <c r="EW41" s="222" t="str">
        <f aca="false">IF(OR($B41="",EW$2=""),"",SUMIFS(INDEX(Tbl_Marks,MATCH($B41,Tbl_Student_Names,0),),Entry!$A$4:$EP$4,EW$2,Entry!$A$5:$EP$5,EW$1) / SUMIFS(Entry!$C$6:$EP$6,Entry!$C$4:$EP$4,EW$2,Entry!$C$5:$EP$5,EW$1))</f>
        <v/>
      </c>
      <c r="EX41" s="222" t="str">
        <f aca="false">IF(OR($B41="",EX$2=""),"",SUMIFS(INDEX(Tbl_Marks,MATCH($B41,Tbl_Student_Names,0),),Entry!$A$4:$EP$4,EX$2,Entry!$A$5:$EP$5,EX$1) / SUMIFS(Entry!$C$6:$EP$6,Entry!$C$4:$EP$4,EX$2,Entry!$C$5:$EP$5,EX$1))</f>
        <v/>
      </c>
      <c r="EY41" s="222" t="str">
        <f aca="false">IF(OR($B41="",EY$2=""),"",SUMIFS(INDEX(Tbl_Marks,MATCH($B41,Tbl_Student_Names,0),),Entry!$A$4:$EP$4,EY$2,Entry!$A$5:$EP$5,EY$1) / SUMIFS(Entry!$C$6:$EP$6,Entry!$C$4:$EP$4,EY$2,Entry!$C$5:$EP$5,EY$1))</f>
        <v/>
      </c>
      <c r="EZ41" s="222" t="str">
        <f aca="false">IF(OR($B41="",EZ$2=""),"",SUMIFS(INDEX(Tbl_Marks,MATCH($B41,Tbl_Student_Names,0),),Entry!$A$4:$EP$4,EZ$2,Entry!$A$5:$EP$5,EZ$1) / SUMIFS(Entry!$C$6:$EP$6,Entry!$C$4:$EP$4,EZ$2,Entry!$C$5:$EP$5,EZ$1))</f>
        <v/>
      </c>
      <c r="FA41" s="222" t="str">
        <f aca="false">IF(OR($B41="",FA$2=""),"",SUMIFS(INDEX(Tbl_Marks,MATCH($B41,Tbl_Student_Names,0),),Entry!$A$4:$EP$4,FA$2,Entry!$A$5:$EP$5,FA$1) / SUMIFS(Entry!$C$6:$EP$6,Entry!$C$4:$EP$4,FA$2,Entry!$C$5:$EP$5,FA$1))</f>
        <v/>
      </c>
      <c r="FB41" s="222" t="str">
        <f aca="false">IF(OR($B41="",FB$2=""),"",SUMIFS(INDEX(Tbl_Marks,MATCH($B41,Tbl_Student_Names,0),),Entry!$A$4:$EP$4,FB$2,Entry!$A$5:$EP$5,FB$1) / SUMIFS(Entry!$C$6:$EP$6,Entry!$C$4:$EP$4,FB$2,Entry!$C$5:$EP$5,FB$1))</f>
        <v/>
      </c>
      <c r="FC41" s="222" t="str">
        <f aca="false">IF(OR($B41="",FC$2=""),"",SUMIFS(INDEX(Tbl_Marks,MATCH($B41,Tbl_Student_Names,0),),Entry!$A$4:$EP$4,FC$2,Entry!$A$5:$EP$5,FC$1) / SUMIFS(Entry!$C$6:$EP$6,Entry!$C$4:$EP$4,FC$2,Entry!$C$5:$EP$5,FC$1))</f>
        <v/>
      </c>
      <c r="FD41" s="222" t="str">
        <f aca="false">IF(OR($B41="",FD$2=""),"",SUMIFS(INDEX(Tbl_Marks,MATCH($B41,Tbl_Student_Names,0),),Entry!$A$4:$EP$4,FD$2,Entry!$A$5:$EP$5,FD$1) / SUMIFS(Entry!$C$6:$EP$6,Entry!$C$4:$EP$4,FD$2,Entry!$C$5:$EP$5,FD$1))</f>
        <v/>
      </c>
      <c r="FE41" s="222" t="str">
        <f aca="false">IF(OR($B41="",FE$2=""),"",SUMIFS(INDEX(Tbl_Marks,MATCH($B41,Tbl_Student_Names,0),),Entry!$A$4:$EP$4,FE$2,Entry!$A$5:$EP$5,FE$1) / SUMIFS(Entry!$C$6:$EP$6,Entry!$C$4:$EP$4,FE$2,Entry!$C$5:$EP$5,FE$1))</f>
        <v/>
      </c>
      <c r="FF41" s="222" t="str">
        <f aca="false">IF(OR($B41="",FF$2=""),"",SUMIFS(INDEX(Tbl_Marks,MATCH($B41,Tbl_Student_Names,0),),Entry!$A$4:$EP$4,FF$2,Entry!$A$5:$EP$5,FF$1) / SUMIFS(Entry!$C$6:$EP$6,Entry!$C$4:$EP$4,FF$2,Entry!$C$5:$EP$5,FF$1))</f>
        <v/>
      </c>
      <c r="FG41" s="222" t="str">
        <f aca="false">IF(OR($B41="",FG$2=""),"",SUMIFS(INDEX(Tbl_Marks,MATCH($B41,Tbl_Student_Names,0),),Entry!$A$4:$EP$4,FG$2,Entry!$A$5:$EP$5,FG$1) / SUMIFS(Entry!$C$6:$EP$6,Entry!$C$4:$EP$4,FG$2,Entry!$C$5:$EP$5,FG$1))</f>
        <v/>
      </c>
      <c r="FH41" s="222" t="str">
        <f aca="false">IF(OR($B41="",FH$2=""),"",SUMIFS(INDEX(Tbl_Marks,MATCH($B41,Tbl_Student_Names,0),),Entry!$A$4:$EP$4,FH$2,Entry!$A$5:$EP$5,FH$1) / SUMIFS(Entry!$C$6:$EP$6,Entry!$C$4:$EP$4,FH$2,Entry!$C$5:$EP$5,FH$1))</f>
        <v/>
      </c>
      <c r="FI41" s="222" t="str">
        <f aca="false">IF(OR($B41="",FI$2=""),"",SUMIFS(INDEX(Tbl_Marks,MATCH($B41,Tbl_Student_Names,0),),Entry!$A$4:$EP$4,FI$2,Entry!$A$5:$EP$5,FI$1) / SUMIFS(Entry!$C$6:$EP$6,Entry!$C$4:$EP$4,FI$2,Entry!$C$5:$EP$5,FI$1))</f>
        <v/>
      </c>
      <c r="FJ41" s="222" t="str">
        <f aca="false">IF(OR($B41="",FJ$2=""),"",SUMIFS(INDEX(Tbl_Marks,MATCH($B41,Tbl_Student_Names,0),),Entry!$A$4:$EP$4,FJ$2,Entry!$A$5:$EP$5,FJ$1) / SUMIFS(Entry!$C$6:$EP$6,Entry!$C$4:$EP$4,FJ$2,Entry!$C$5:$EP$5,FJ$1))</f>
        <v/>
      </c>
      <c r="FK41" s="222" t="str">
        <f aca="false">IF(OR($B41="",FK$2=""),"",SUMIFS(INDEX(Tbl_Marks,MATCH($B41,Tbl_Student_Names,0),),Entry!$A$4:$EP$4,FK$2,Entry!$A$5:$EP$5,FK$1) / SUMIFS(Entry!$C$6:$EP$6,Entry!$C$4:$EP$4,FK$2,Entry!$C$5:$EP$5,FK$1))</f>
        <v/>
      </c>
      <c r="FL41" s="222" t="str">
        <f aca="false">IF(OR($B41="",FL$2=""),"",SUMIFS(INDEX(Tbl_Marks,MATCH($B41,Tbl_Student_Names,0),),Entry!$A$4:$EP$4,FL$2,Entry!$A$5:$EP$5,FL$1) / SUMIFS(Entry!$C$6:$EP$6,Entry!$C$4:$EP$4,FL$2,Entry!$C$5:$EP$5,FL$1))</f>
        <v/>
      </c>
      <c r="FM41" s="222" t="str">
        <f aca="false">IF(OR($B41="",FM$2=""),"",SUMIFS(INDEX(Tbl_Marks,MATCH($B41,Tbl_Student_Names,0),),Entry!$A$4:$EP$4,FM$2,Entry!$A$5:$EP$5,FM$1) / SUMIFS(Entry!$C$6:$EP$6,Entry!$C$4:$EP$4,FM$2,Entry!$C$5:$EP$5,FM$1))</f>
        <v/>
      </c>
      <c r="FN41" s="222" t="str">
        <f aca="false">IF(OR($B41="",FN$2=""),"",SUMIFS(INDEX(Tbl_Marks,MATCH($B41,Tbl_Student_Names,0),),Entry!$A$4:$EP$4,FN$2,Entry!$A$5:$EP$5,FN$1) / SUMIFS(Entry!$C$6:$EP$6,Entry!$C$4:$EP$4,FN$2,Entry!$C$5:$EP$5,FN$1))</f>
        <v/>
      </c>
      <c r="FO41" s="222" t="str">
        <f aca="false">IF(OR($B41="",FO$2=""),"",SUMIFS(INDEX(Tbl_Marks,MATCH($B41,Tbl_Student_Names,0),),Entry!$A$4:$EP$4,FO$2,Entry!$A$5:$EP$5,FO$1) / SUMIFS(Entry!$C$6:$EP$6,Entry!$C$4:$EP$4,FO$2,Entry!$C$5:$EP$5,FO$1))</f>
        <v/>
      </c>
      <c r="FP41" s="222" t="str">
        <f aca="false">IF(OR($B41="",FP$2=""),"",SUMIFS(INDEX(Tbl_Marks,MATCH($B41,Tbl_Student_Names,0),),Entry!$A$4:$EP$4,FP$2,Entry!$A$5:$EP$5,FP$1) / SUMIFS(Entry!$C$6:$EP$6,Entry!$C$4:$EP$4,FP$2,Entry!$C$5:$EP$5,FP$1))</f>
        <v/>
      </c>
      <c r="FQ41" s="222" t="str">
        <f aca="false">IF(OR($B41="",FQ$2=""),"",SUMIFS(INDEX(Tbl_Marks,MATCH($B41,Tbl_Student_Names,0),),Entry!$A$4:$EP$4,FQ$2,Entry!$A$5:$EP$5,FQ$1) / SUMIFS(Entry!$C$6:$EP$6,Entry!$C$4:$EP$4,FQ$2,Entry!$C$5:$EP$5,FQ$1))</f>
        <v/>
      </c>
      <c r="FR41" s="222" t="str">
        <f aca="false">IF(OR($B41="",FR$2=""),"",SUMIFS(INDEX(Tbl_Marks,MATCH($B41,Tbl_Student_Names,0),),Entry!$A$4:$EP$4,FR$2,Entry!$A$5:$EP$5,FR$1) / SUMIFS(Entry!$C$6:$EP$6,Entry!$C$4:$EP$4,FR$2,Entry!$C$5:$EP$5,FR$1))</f>
        <v/>
      </c>
      <c r="FS41" s="222" t="str">
        <f aca="false">IF(OR($B41="",FS$2=""),"",SUMIFS(INDEX(Tbl_Marks,MATCH($B41,Tbl_Student_Names,0),),Entry!$A$4:$EP$4,FS$2,Entry!$A$5:$EP$5,FS$1) / SUMIFS(Entry!$C$6:$EP$6,Entry!$C$4:$EP$4,FS$2,Entry!$C$5:$EP$5,FS$1))</f>
        <v/>
      </c>
      <c r="FT41" s="222" t="str">
        <f aca="false">IF(OR($B41="",FT$2=""),"",SUMIFS(INDEX(Tbl_Marks,MATCH($B41,Tbl_Student_Names,0),),Entry!$A$4:$EP$4,FT$2,Entry!$A$5:$EP$5,FT$1) / SUMIFS(Entry!$C$6:$EP$6,Entry!$C$4:$EP$4,FT$2,Entry!$C$5:$EP$5,FT$1))</f>
        <v/>
      </c>
      <c r="FU41" s="222" t="str">
        <f aca="false">IF(OR($B41="",FU$2=""),"",SUMIFS(INDEX(Tbl_Marks,MATCH($B41,Tbl_Student_Names,0),),Entry!$A$4:$EP$4,FU$2,Entry!$A$5:$EP$5,FU$1) / SUMIFS(Entry!$C$6:$EP$6,Entry!$C$4:$EP$4,FU$2,Entry!$C$5:$EP$5,FU$1))</f>
        <v/>
      </c>
      <c r="FV41" s="222" t="str">
        <f aca="false">IF(OR($B41="",FV$2=""),"",SUMIFS(INDEX(Tbl_Marks,MATCH($B41,Tbl_Student_Names,0),),Entry!$A$4:$EP$4,FV$2,Entry!$A$5:$EP$5,FV$1) / SUMIFS(Entry!$C$6:$EP$6,Entry!$C$4:$EP$4,FV$2,Entry!$C$5:$EP$5,FV$1))</f>
        <v/>
      </c>
      <c r="FW41" s="222" t="str">
        <f aca="false">IF(OR($B41="",FW$2=""),"",SUMIFS(INDEX(Tbl_Marks,MATCH($B41,Tbl_Student_Names,0),),Entry!$A$4:$EP$4,FW$2,Entry!$A$5:$EP$5,FW$1) / SUMIFS(Entry!$C$6:$EP$6,Entry!$C$4:$EP$4,FW$2,Entry!$C$5:$EP$5,FW$1))</f>
        <v/>
      </c>
      <c r="FX41" s="222" t="str">
        <f aca="false">IF(OR($B41="",FX$2=""),"",SUMIFS(INDEX(Tbl_Marks,MATCH($B41,Tbl_Student_Names,0),),Entry!$A$4:$EP$4,FX$2,Entry!$A$5:$EP$5,FX$1) / SUMIFS(Entry!$C$6:$EP$6,Entry!$C$4:$EP$4,FX$2,Entry!$C$5:$EP$5,FX$1))</f>
        <v/>
      </c>
      <c r="FY41" s="222" t="str">
        <f aca="false">IF(OR($B41="",FY$2=""),"",SUMIFS(INDEX(Tbl_Marks,MATCH($B41,Tbl_Student_Names,0),),Entry!$A$4:$EP$4,FY$2,Entry!$A$5:$EP$5,FY$1) / SUMIFS(Entry!$C$6:$EP$6,Entry!$C$4:$EP$4,FY$2,Entry!$C$5:$EP$5,FY$1))</f>
        <v/>
      </c>
      <c r="FZ41" s="222" t="str">
        <f aca="false">IF(OR($B41="",FZ$2=""),"",SUMIFS(INDEX(Tbl_Marks,MATCH($B41,Tbl_Student_Names,0),),Entry!$A$4:$EP$4,FZ$2,Entry!$A$5:$EP$5,FZ$1) / SUMIFS(Entry!$C$6:$EP$6,Entry!$C$4:$EP$4,FZ$2,Entry!$C$5:$EP$5,FZ$1))</f>
        <v/>
      </c>
      <c r="GA41" s="222" t="str">
        <f aca="false">IF(OR($B41="",GA$2=""),"",SUMIFS(INDEX(Tbl_Marks,MATCH($B41,Tbl_Student_Names,0),),Entry!$A$4:$EP$4,GA$2,Entry!$A$5:$EP$5,GA$1) / SUMIFS(Entry!$C$6:$EP$6,Entry!$C$4:$EP$4,GA$2,Entry!$C$5:$EP$5,GA$1))</f>
        <v/>
      </c>
      <c r="GB41" s="222" t="str">
        <f aca="false">IF(OR($B41="",GB$2=""),"",SUMIFS(INDEX(Tbl_Marks,MATCH($B41,Tbl_Student_Names,0),),Entry!$A$4:$EP$4,GB$2,Entry!$A$5:$EP$5,GB$1) / SUMIFS(Entry!$C$6:$EP$6,Entry!$C$4:$EP$4,GB$2,Entry!$C$5:$EP$5,GB$1))</f>
        <v/>
      </c>
      <c r="GC41" s="222" t="str">
        <f aca="false">IF(OR($B41="",GC$2=""),"",SUMIFS(INDEX(Tbl_Marks,MATCH($B41,Tbl_Student_Names,0),),Entry!$A$4:$EP$4,GC$2,Entry!$A$5:$EP$5,GC$1) / SUMIFS(Entry!$C$6:$EP$6,Entry!$C$4:$EP$4,GC$2,Entry!$C$5:$EP$5,GC$1))</f>
        <v/>
      </c>
      <c r="GD41" s="222" t="str">
        <f aca="false">IF(OR($B41="",GD$2=""),"",SUMIFS(INDEX(Tbl_Marks,MATCH($B41,Tbl_Student_Names,0),),Entry!$A$4:$EP$4,GD$2,Entry!$A$5:$EP$5,GD$1) / SUMIFS(Entry!$C$6:$EP$6,Entry!$C$4:$EP$4,GD$2,Entry!$C$5:$EP$5,GD$1))</f>
        <v/>
      </c>
      <c r="GE41" s="222" t="str">
        <f aca="false">IF(OR($B41="",GE$2=""),"",SUMIFS(INDEX(Tbl_Marks,MATCH($B41,Tbl_Student_Names,0),),Entry!$A$4:$EP$4,GE$2,Entry!$A$5:$EP$5,GE$1) / SUMIFS(Entry!$C$6:$EP$6,Entry!$C$4:$EP$4,GE$2,Entry!$C$5:$EP$5,GE$1))</f>
        <v/>
      </c>
      <c r="GF41" s="222" t="str">
        <f aca="false">IF(OR($B41="",GF$2=""),"",SUMIFS(INDEX(Tbl_Marks,MATCH($B41,Tbl_Student_Names,0),),Entry!$A$4:$EP$4,GF$2,Entry!$A$5:$EP$5,GF$1) / SUMIFS(Entry!$C$6:$EP$6,Entry!$C$4:$EP$4,GF$2,Entry!$C$5:$EP$5,GF$1))</f>
        <v/>
      </c>
      <c r="GG41" s="222" t="str">
        <f aca="false">IF(OR($B41="",GG$2=""),"",SUMIFS(INDEX(Tbl_Marks,MATCH($B41,Tbl_Student_Names,0),),Entry!$A$4:$EP$4,GG$2,Entry!$A$5:$EP$5,GG$1) / SUMIFS(Entry!$C$6:$EP$6,Entry!$C$4:$EP$4,GG$2,Entry!$C$5:$EP$5,GG$1))</f>
        <v/>
      </c>
      <c r="GH41" s="222" t="str">
        <f aca="false">IF(OR($B41="",GH$2=""),"",SUMIFS(INDEX(Tbl_Marks,MATCH($B41,Tbl_Student_Names,0),),Entry!$A$4:$EP$4,GH$2,Entry!$A$5:$EP$5,GH$1) / SUMIFS(Entry!$C$6:$EP$6,Entry!$C$4:$EP$4,GH$2,Entry!$C$5:$EP$5,GH$1))</f>
        <v/>
      </c>
      <c r="GI41" s="222" t="str">
        <f aca="false">IF(OR($B41="",GI$2=""),"",SUMIFS(INDEX(Tbl_Marks,MATCH($B41,Tbl_Student_Names,0),),Entry!$A$4:$EP$4,GI$2,Entry!$A$5:$EP$5,GI$1) / SUMIFS(Entry!$C$6:$EP$6,Entry!$C$4:$EP$4,GI$2,Entry!$C$5:$EP$5,GI$1))</f>
        <v/>
      </c>
      <c r="GJ41" s="222" t="str">
        <f aca="false">IF(OR($B41="",GJ$2=""),"",SUMIFS(INDEX(Tbl_Marks,MATCH($B41,Tbl_Student_Names,0),),Entry!$A$4:$EP$4,GJ$2,Entry!$A$5:$EP$5,GJ$1) / SUMIFS(Entry!$C$6:$EP$6,Entry!$C$4:$EP$4,GJ$2,Entry!$C$5:$EP$5,GJ$1))</f>
        <v/>
      </c>
      <c r="GK41" s="222" t="str">
        <f aca="false">IF(OR($B41="",GK$2=""),"",SUMIFS(INDEX(Tbl_Marks,MATCH($B41,Tbl_Student_Names,0),),Entry!$A$4:$EP$4,GK$2,Entry!$A$5:$EP$5,GK$1) / SUMIFS(Entry!$C$6:$EP$6,Entry!$C$4:$EP$4,GK$2,Entry!$C$5:$EP$5,GK$1))</f>
        <v/>
      </c>
      <c r="GL41" s="222" t="str">
        <f aca="false">IF(OR($B41="",GL$2=""),"",SUMIFS(INDEX(Tbl_Marks,MATCH($B41,Tbl_Student_Names,0),),Entry!$A$4:$EP$4,GL$2,Entry!$A$5:$EP$5,GL$1) / SUMIFS(Entry!$C$6:$EP$6,Entry!$C$4:$EP$4,GL$2,Entry!$C$5:$EP$5,GL$1))</f>
        <v/>
      </c>
      <c r="GM41" s="222" t="str">
        <f aca="false">IF(OR($B41="",GM$2=""),"",SUMIFS(INDEX(Tbl_Marks,MATCH($B41,Tbl_Student_Names,0),),Entry!$A$4:$EP$4,GM$2,Entry!$A$5:$EP$5,GM$1) / SUMIFS(Entry!$C$6:$EP$6,Entry!$C$4:$EP$4,GM$2,Entry!$C$5:$EP$5,GM$1))</f>
        <v/>
      </c>
      <c r="GN41" s="222" t="str">
        <f aca="false">IF(OR($B41="",GN$2=""),"",SUMIFS(INDEX(Tbl_Marks,MATCH($B41,Tbl_Student_Names,0),),Entry!$A$4:$EP$4,GN$2,Entry!$A$5:$EP$5,GN$1) / SUMIFS(Entry!$C$6:$EP$6,Entry!$C$4:$EP$4,GN$2,Entry!$C$5:$EP$5,GN$1))</f>
        <v/>
      </c>
      <c r="GO41" s="222" t="str">
        <f aca="false">IF(OR($B41="",GO$2=""),"",SUMIFS(INDEX(Tbl_Marks,MATCH($B41,Tbl_Student_Names,0),),Entry!$A$4:$EP$4,GO$2,Entry!$A$5:$EP$5,GO$1) / SUMIFS(Entry!$C$6:$EP$6,Entry!$C$4:$EP$4,GO$2,Entry!$C$5:$EP$5,GO$1))</f>
        <v/>
      </c>
      <c r="GP41" s="222" t="str">
        <f aca="false">IF(OR($B41="",GP$2=""),"",SUMIFS(INDEX(Tbl_Marks,MATCH($B41,Tbl_Student_Names,0),),Entry!$A$4:$EP$4,GP$2,Entry!$A$5:$EP$5,GP$1) / SUMIFS(Entry!$C$6:$EP$6,Entry!$C$4:$EP$4,GP$2,Entry!$C$5:$EP$5,GP$1))</f>
        <v/>
      </c>
      <c r="GQ41" s="223" t="str">
        <f aca="false" t="array" ref="GQ41:GQ41">IF(OR(GQ$1="",$B41=""),"",SUMPRODUCT(TRANSPOSE($BC41:$BN41),(Settings!$D$19:$D$30)))</f>
        <v/>
      </c>
      <c r="GR41" s="223" t="str">
        <f aca="false" t="array" ref="GR41:GR41">IF(OR(GR$1="",$B41=""),"",SUMPRODUCT(TRANSPOSE($BO41:$BZ41),(Settings!$D$19:$D$30)))</f>
        <v/>
      </c>
      <c r="GS41" s="223" t="str">
        <f aca="false" t="array" ref="GS41:GS41">IF(OR(GS$1="",$B41=""),"",SUMPRODUCT(TRANSPOSE($CA41:$CL41),(Settings!$D$19:$D$30)))</f>
        <v/>
      </c>
      <c r="GT41" s="223" t="str">
        <f aca="false" t="array" ref="GT41:GT41">IF(OR(GT$1="",$B41=""),"",SUMPRODUCT(TRANSPOSE($CM41:$CX41),(Settings!$D$19:$D$30)))</f>
        <v/>
      </c>
      <c r="GU41" s="223" t="str">
        <f aca="false" t="array" ref="GU41:GU41">IF(OR(GU$1="",$B41=""),"",SUMPRODUCT(TRANSPOSE($CY41:$DJ41),(Settings!$D$19:$D$30)))</f>
        <v/>
      </c>
      <c r="GV41" s="223" t="str">
        <f aca="false" t="array" ref="GV41:GV41">IF(OR(GV$1="",$B41=""),"",SUMPRODUCT(TRANSPOSE($DK41:$DV41),(Settings!$D$19:$D$30)))</f>
        <v/>
      </c>
      <c r="GW41" s="223" t="str">
        <f aca="false" t="array" ref="GW41:GW41">IF(OR(GW$1="",$B41=""),"",SUMPRODUCT(TRANSPOSE($DW41:$EH41),(Settings!$D$19:$D$30)))</f>
        <v/>
      </c>
      <c r="GX41" s="223" t="str">
        <f aca="false" t="array" ref="GX41:GX41">IF(OR(GX$1="",$B41=""),"",SUMPRODUCT(TRANSPOSE($EI41:$ET41),(Settings!$D$19:$D$30)))</f>
        <v/>
      </c>
      <c r="GY41" s="223" t="str">
        <f aca="false" t="array" ref="GY41:GY41">IF(OR(GY$1="",$B41=""),"",SUMPRODUCT(TRANSPOSE($EU41:$FF41),(Settings!$D$19:$D$30)))</f>
        <v/>
      </c>
      <c r="GZ41" s="223" t="str">
        <f aca="false" t="array" ref="GZ41:GZ41">IF(OR(GZ$1="",$B41=""),"",SUMPRODUCT(TRANSPOSE($FG41:$FR41),(Settings!$D$19:$D$30)))</f>
        <v/>
      </c>
      <c r="HA41" s="223" t="str">
        <f aca="false" t="array" ref="HA41:HA41">IF(OR(HA$1="",$B41=""),"",SUMPRODUCT(TRANSPOSE($FS41:$GD41),(Settings!$D$19:$D$30)))</f>
        <v/>
      </c>
      <c r="HB41" s="224" t="str">
        <f aca="false" t="array" ref="HB41:HB41">IF(OR(HB$1="",$B41=""),"",SUMPRODUCT(TRANSPOSE($GE41:$GP41),(Settings!$D$19:$D$30)))</f>
        <v/>
      </c>
      <c r="HC41" s="225"/>
      <c r="HD41" s="222" t="str">
        <f aca="false">IF(OR(HD$2="",$B41=""),"",SUMIFS(INDEX(Tbl_Marks,MATCH($B41,Tbl_Student_Names,0),),Entry!$A$4:$EP$4,HD$2) / SUMIFS(Entry!$C$6:$EP$6,Entry!$C$4:$EP$4,HD$2))</f>
        <v/>
      </c>
      <c r="HE41" s="222" t="str">
        <f aca="false">IF(OR(HE$2="",$B41=""),"",SUMIFS(INDEX(Tbl_Marks,MATCH($B41,Tbl_Student_Names,0),),Entry!$A$4:$EP$4,HE$2) / SUMIFS(Entry!$C$6:$EP$6,Entry!$C$4:$EP$4,HE$2))</f>
        <v/>
      </c>
      <c r="HF41" s="222" t="str">
        <f aca="false">IF(OR(HF$2="",$B41=""),"",SUMIFS(INDEX(Tbl_Marks,MATCH($B41,Tbl_Student_Names,0),),Entry!$A$4:$EP$4,HF$2) / SUMIFS(Entry!$C$6:$EP$6,Entry!$C$4:$EP$4,HF$2))</f>
        <v/>
      </c>
      <c r="HG41" s="222" t="str">
        <f aca="false">IF(OR(HG$2="",$B41=""),"",SUMIFS(INDEX(Tbl_Marks,MATCH($B41,Tbl_Student_Names,0),),Entry!$A$4:$EP$4,HG$2) / SUMIFS(Entry!$C$6:$EP$6,Entry!$C$4:$EP$4,HG$2))</f>
        <v/>
      </c>
      <c r="HH41" s="222" t="str">
        <f aca="false">IF(OR(HH$2="",$B41=""),"",SUMIFS(INDEX(Tbl_Marks,MATCH($B41,Tbl_Student_Names,0),),Entry!$A$4:$EP$4,HH$2) / SUMIFS(Entry!$C$6:$EP$6,Entry!$C$4:$EP$4,HH$2))</f>
        <v/>
      </c>
      <c r="HI41" s="222" t="str">
        <f aca="false">IF(OR(HI$2="",$B41=""),"",SUMIFS(INDEX(Tbl_Marks,MATCH($B41,Tbl_Student_Names,0),),Entry!$A$4:$EP$4,HI$2) / SUMIFS(Entry!$C$6:$EP$6,Entry!$C$4:$EP$4,HI$2))</f>
        <v/>
      </c>
      <c r="HJ41" s="222" t="str">
        <f aca="false">IF(OR(HJ$2="",$B41=""),"",SUMIFS(INDEX(Tbl_Marks,MATCH($B41,Tbl_Student_Names,0),),Entry!$A$4:$EP$4,HJ$2) / SUMIFS(Entry!$C$6:$EP$6,Entry!$C$4:$EP$4,HJ$2))</f>
        <v/>
      </c>
      <c r="HK41" s="222" t="str">
        <f aca="false">IF(OR(HK$2="",$B41=""),"",SUMIFS(INDEX(Tbl_Marks,MATCH($B41,Tbl_Student_Names,0),),Entry!$A$4:$EP$4,HK$2) / SUMIFS(Entry!$C$6:$EP$6,Entry!$C$4:$EP$4,HK$2))</f>
        <v/>
      </c>
      <c r="HL41" s="222" t="str">
        <f aca="false">IF(OR(HL$2="",$B41=""),"",SUMIFS(INDEX(Tbl_Marks,MATCH($B41,Tbl_Student_Names,0),),Entry!$A$4:$EP$4,HL$2) / SUMIFS(Entry!$C$6:$EP$6,Entry!$C$4:$EP$4,HL$2))</f>
        <v/>
      </c>
      <c r="HM41" s="222" t="str">
        <f aca="false">IF(OR(HM$2="",$B41=""),"",SUMIFS(INDEX(Tbl_Marks,MATCH($B41,Tbl_Student_Names,0),),Entry!$A$4:$EP$4,HM$2) / SUMIFS(Entry!$C$6:$EP$6,Entry!$C$4:$EP$4,HM$2))</f>
        <v/>
      </c>
      <c r="HN41" s="222" t="str">
        <f aca="false">IF(OR(HN$2="",$B41=""),"",SUMIFS(INDEX(Tbl_Marks,MATCH($B41,Tbl_Student_Names,0),),Entry!$A$4:$EP$4,HN$2) / SUMIFS(Entry!$C$6:$EP$6,Entry!$C$4:$EP$4,HN$2))</f>
        <v/>
      </c>
      <c r="HO41" s="222" t="str">
        <f aca="false">IF(OR(HO$2="",$B41=""),"",SUMIFS(INDEX(Tbl_Marks,MATCH($B41,Tbl_Student_Names,0),),Entry!$A$4:$EP$4,HO$2) / SUMIFS(Entry!$C$6:$EP$6,Entry!$C$4:$EP$4,HO$2))</f>
        <v/>
      </c>
      <c r="HP41" s="222" t="str">
        <f aca="false">IF($B41="","",AVERAGE($GQ41:$HB41))</f>
        <v/>
      </c>
    </row>
    <row r="42" customFormat="false" ht="15" hidden="false" customHeight="false" outlineLevel="0" collapsed="false">
      <c r="A42" s="201" t="n">
        <f aca="false">INDEX(Tbl_Marks,ROW(A42)-ROW($A$2),1)</f>
        <v>0</v>
      </c>
      <c r="B42" s="201" t="str">
        <f aca="false">IF(LEN(INDEX(Tbl_Marks,ROW(B42)-ROW($B$2),2))=0,"",INDEX(Tbl_Marks,ROW(B42)-ROW($B$2),2))</f>
        <v/>
      </c>
      <c r="C42" s="201" t="str">
        <f aca="false">IF(OR($B42="",C$2=""),"",SUMIF(Entry!$A$4:$EP$4,C$2,INDEX(Tbl_Marks,MATCH($B42,Tbl_Student_Names,0),)))</f>
        <v/>
      </c>
      <c r="D42" s="201" t="str">
        <f aca="false">IF(OR($B42="",D$2=""),"",SUMIF(Entry!$A$4:$EP$4,D$2,INDEX(Tbl_Marks,MATCH($B42,Tbl_Student_Names,0),)))</f>
        <v/>
      </c>
      <c r="E42" s="201" t="str">
        <f aca="false">IF(OR($B42="",E$2=""),"",SUMIF(Entry!$A$4:$EP$4,E$2,INDEX(Tbl_Marks,MATCH($B42,Tbl_Student_Names,0),)))</f>
        <v/>
      </c>
      <c r="F42" s="201" t="str">
        <f aca="false">IF(OR($B42="",F$2=""),"",SUMIF(Entry!$A$4:$EP$4,F$2,INDEX(Tbl_Marks,MATCH($B42,Tbl_Student_Names,0),)))</f>
        <v/>
      </c>
      <c r="G42" s="201" t="str">
        <f aca="false">IF(OR($B42="",G$2=""),"",SUMIF(Entry!$A$4:$EP$4,G$2,INDEX(Tbl_Marks,MATCH($B42,Tbl_Student_Names,0),)))</f>
        <v/>
      </c>
      <c r="H42" s="201" t="str">
        <f aca="false">IF(OR($B42="",H$2=""),"",SUMIF(Entry!$A$4:$EP$4,H$2,INDEX(Tbl_Marks,MATCH($B42,Tbl_Student_Names,0),)))</f>
        <v/>
      </c>
      <c r="I42" s="201" t="str">
        <f aca="false">IF(OR($B42="",I$2=""),"",SUMIF(Entry!$A$4:$EP$4,I$2,INDEX(Tbl_Marks,MATCH($B42,Tbl_Student_Names,0),)))</f>
        <v/>
      </c>
      <c r="J42" s="201" t="str">
        <f aca="false">IF(OR($B42="",J$2=""),"",SUMIF(Entry!$A$4:$EP$4,J$2,INDEX(Tbl_Marks,MATCH($B42,Tbl_Student_Names,0),)))</f>
        <v/>
      </c>
      <c r="K42" s="201" t="str">
        <f aca="false">IF(OR($B42="",K$2=""),"",SUMIF(Entry!$A$4:$EP$4,K$2,INDEX(Tbl_Marks,MATCH($B42,Tbl_Student_Names,0),)))</f>
        <v/>
      </c>
      <c r="L42" s="201" t="str">
        <f aca="false">IF(OR($B42="",L$2=""),"",SUMIF(Entry!$A$4:$EP$4,L$2,INDEX(Tbl_Marks,MATCH($B42,Tbl_Student_Names,0),)))</f>
        <v/>
      </c>
      <c r="M42" s="201" t="str">
        <f aca="false">IF(OR($B42="",M$2=""),"",SUMIF(Entry!$A$4:$EP$4,M$2,INDEX(Tbl_Marks,MATCH($B42,Tbl_Student_Names,0),)))</f>
        <v/>
      </c>
      <c r="N42" s="201" t="str">
        <f aca="false">IF(OR($B42="",N$2=""),"",SUMIF(Entry!$A$4:$EP$4,N$2,INDEX(Tbl_Marks,MATCH($B42,Tbl_Student_Names,0),)))</f>
        <v/>
      </c>
      <c r="O42" s="217" t="str">
        <f aca="false">IF($B42="","",(HP42*Num_Subjects*100))</f>
        <v/>
      </c>
      <c r="P42" s="218" t="str">
        <f aca="false" t="array" ref="P42:P42">IF(OR($B42="",P$2=""),"",IF(MIN(IF(Help_Lookup_Tests=P$2,$BC42:$GP42,""))&gt;=I_PassPercentage,"PASS","FAIL"))</f>
        <v/>
      </c>
      <c r="Q42" s="218" t="str">
        <f aca="false" t="array" ref="Q42:Q42">IF(OR($B42="",Q$2=""),"",IF(MIN(IF(Help_Lookup_Tests=Q$2,$BC42:$GP42,""))&gt;=I_PassPercentage,"PASS","FAIL"))</f>
        <v/>
      </c>
      <c r="R42" s="218" t="str">
        <f aca="false" t="array" ref="R42:R42">IF(OR($B42="",R$2=""),"",IF(MIN(IF(Help_Lookup_Tests=R$2,$BC42:$GP42,""))&gt;=I_PassPercentage,"PASS","FAIL"))</f>
        <v/>
      </c>
      <c r="S42" s="218" t="str">
        <f aca="false" t="array" ref="S42:S42">IF(OR($B42="",S$2=""),"",IF(MIN(IF(Help_Lookup_Tests=S$2,$BC42:$GP42,""))&gt;=I_PassPercentage,"PASS","FAIL"))</f>
        <v/>
      </c>
      <c r="T42" s="218" t="str">
        <f aca="false" t="array" ref="T42:T42">IF(OR($B42="",T$2=""),"",IF(MIN(IF(Help_Lookup_Tests=T$2,$BC42:$GP42,""))&gt;=I_PassPercentage,"PASS","FAIL"))</f>
        <v/>
      </c>
      <c r="U42" s="218" t="str">
        <f aca="false" t="array" ref="U42:U42">IF(OR($B42="",U$2=""),"",IF(MIN(IF(Help_Lookup_Tests=U$2,$BC42:$GP42,""))&gt;=I_PassPercentage,"PASS","FAIL"))</f>
        <v/>
      </c>
      <c r="V42" s="218" t="str">
        <f aca="false" t="array" ref="V42:V42">IF(OR($B42="",V$2=""),"",IF(MIN(IF(Help_Lookup_Tests=V$2,$BC42:$GP42,""))&gt;=I_PassPercentage,"PASS","FAIL"))</f>
        <v/>
      </c>
      <c r="W42" s="218" t="str">
        <f aca="false" t="array" ref="W42:W42">IF(OR($B42="",W$2=""),"",IF(MIN(IF(Help_Lookup_Tests=W$2,$BC42:$GP42,""))&gt;=I_PassPercentage,"PASS","FAIL"))</f>
        <v/>
      </c>
      <c r="X42" s="218" t="str">
        <f aca="false" t="array" ref="X42:X42">IF(OR($B42="",X$2=""),"",IF(MIN(IF(Help_Lookup_Tests=X$2,$BC42:$GP42,""))&gt;=I_PassPercentage,"PASS","FAIL"))</f>
        <v/>
      </c>
      <c r="Y42" s="218" t="str">
        <f aca="false" t="array" ref="Y42:Y42">IF(OR($B42="",Y$2=""),"",IF(MIN(IF(Help_Lookup_Tests=Y$2,$BC42:$GP42,""))&gt;=I_PassPercentage,"PASS","FAIL"))</f>
        <v/>
      </c>
      <c r="Z42" s="218" t="str">
        <f aca="false" t="array" ref="Z42:Z42">IF(OR($B42="",Z$2=""),"",IF(MIN(IF(Help_Lookup_Tests=Z$2,$BC42:$GP42,""))&gt;=I_PassPercentage,"PASS","FAIL"))</f>
        <v/>
      </c>
      <c r="AA42" s="218" t="str">
        <f aca="false" t="array" ref="AA42:AA42">IF(OR($B42="",AA$2=""),"",IF(MIN(IF(Help_Lookup_Tests=AA$2,$BC42:$GP42,""))&gt;=I_PassPercentage,"PASS","FAIL"))</f>
        <v/>
      </c>
      <c r="AB42" s="227" t="str">
        <f aca="false" t="array" ref="AB42:AB42">IF(OR($B42=""),"",IF(MIN(IF($GQ$2:$HB$2="FINAL",$GQ42:$HB42,""))&gt;=I_PassPercentage,"PASS","FAIL"))</f>
        <v/>
      </c>
      <c r="AC42" s="201" t="str">
        <f aca="false">IF(OR($B42="",AC$2="",P42="FAIL"),"",C42)</f>
        <v/>
      </c>
      <c r="AD42" s="201" t="str">
        <f aca="false">IF(OR($B42="",AD$2="",Q42="FAIL"),"",D42)</f>
        <v/>
      </c>
      <c r="AE42" s="201" t="str">
        <f aca="false">IF(OR($B42="",AE$2="",R42="FAIL"),"",E42)</f>
        <v/>
      </c>
      <c r="AF42" s="201" t="str">
        <f aca="false">IF(OR($B42="",AF$2="",S42="FAIL"),"",F42)</f>
        <v/>
      </c>
      <c r="AG42" s="201" t="str">
        <f aca="false">IF(OR($B42="",AG$2="",T42="FAIL"),"",G42)</f>
        <v/>
      </c>
      <c r="AH42" s="201" t="str">
        <f aca="false">IF(OR($B42="",AH$2="",U42="FAIL"),"",H42)</f>
        <v/>
      </c>
      <c r="AI42" s="201" t="str">
        <f aca="false">IF(OR($B42="",AI$2="",V42="FAIL"),"",I42)</f>
        <v/>
      </c>
      <c r="AJ42" s="201" t="str">
        <f aca="false">IF(OR($B42="",AJ$2="",W42="FAIL"),"",J42)</f>
        <v/>
      </c>
      <c r="AK42" s="201" t="str">
        <f aca="false">IF(OR($B42="",AK$2="",X42="FAIL"),"",K42)</f>
        <v/>
      </c>
      <c r="AL42" s="201" t="str">
        <f aca="false">IF(OR($B42="",AL$2="",Y42="FAIL"),"",L42)</f>
        <v/>
      </c>
      <c r="AM42" s="201" t="str">
        <f aca="false">IF(OR($B42="",AM$2="",Z42="FAIL"),"",M42)</f>
        <v/>
      </c>
      <c r="AN42" s="201" t="str">
        <f aca="false">IF(OR($B42="",AN$2="",AA42="FAIL"),"",N42)</f>
        <v/>
      </c>
      <c r="AO42" s="220" t="str">
        <f aca="false">IF(OR($B42="",AB42="FAIL"),"",O42)</f>
        <v/>
      </c>
      <c r="AP42" s="221" t="str">
        <f aca="false">IFERROR(IF(OR(AP$2="",$B42=""),"",RANK(AC42,AC$3:AC$52,0)),"NR")</f>
        <v/>
      </c>
      <c r="AQ42" s="221" t="str">
        <f aca="false">IFERROR(IF(OR(AQ$2="",$B42=""),"",RANK(AD42,AD$3:AD$52,0)),"NR")</f>
        <v/>
      </c>
      <c r="AR42" s="221" t="str">
        <f aca="false">IFERROR(IF(OR(AR$2="",$B42=""),"",RANK(AE42,AE$3:AE$52,0)),"NR")</f>
        <v/>
      </c>
      <c r="AS42" s="221" t="str">
        <f aca="false">IFERROR(IF(OR(AS$2="",$B42=""),"",RANK(AF42,AF$3:AF$52,0)),"NR")</f>
        <v/>
      </c>
      <c r="AT42" s="221" t="str">
        <f aca="false">IFERROR(IF(OR(AT$2="",$B42=""),"",RANK(AG42,AG$3:AG$52,0)),"NR")</f>
        <v/>
      </c>
      <c r="AU42" s="221" t="str">
        <f aca="false">IFERROR(IF(OR(AU$2="",$B42=""),"",RANK(AH42,AH$3:AH$52,0)),"NR")</f>
        <v/>
      </c>
      <c r="AV42" s="221" t="str">
        <f aca="false">IFERROR(IF(OR(AV$2="",$B42=""),"",RANK(AI42,AI$3:AI$52,0)),"NR")</f>
        <v/>
      </c>
      <c r="AW42" s="221" t="str">
        <f aca="false">IFERROR(IF(OR(AW$2="",$B42=""),"",RANK(AJ42,AJ$3:AJ$52,0)),"NR")</f>
        <v/>
      </c>
      <c r="AX42" s="221" t="str">
        <f aca="false">IFERROR(IF(OR(AX$2="",$B42=""),"",RANK(AK42,AK$3:AK$52,0)),"NR")</f>
        <v/>
      </c>
      <c r="AY42" s="221" t="str">
        <f aca="false">IFERROR(IF(OR(AY$2="",$B42=""),"",RANK(AL42,AL$3:AL$52,0)),"NR")</f>
        <v/>
      </c>
      <c r="AZ42" s="221" t="str">
        <f aca="false">IFERROR(IF(OR(AZ$2="",$B42=""),"",RANK(AM42,AM$3:AM$52,0)),"NR")</f>
        <v/>
      </c>
      <c r="BA42" s="221" t="str">
        <f aca="false">IFERROR(IF(OR(BA$2="",$B42=""),"",RANK(AN42,AN$3:AN$52,0)),"NR")</f>
        <v/>
      </c>
      <c r="BB42" s="211" t="str">
        <f aca="false">IFERROR(IF($B42="","",RANK(AO42,AO$3:AO$52,0)),"NR")</f>
        <v/>
      </c>
      <c r="BC42" s="222" t="str">
        <f aca="false">IF(OR($B42="",BC$2=""),"",SUMIFS(INDEX(Tbl_Marks,MATCH($B42,Tbl_Student_Names,0),),Entry!$A$4:$EP$4,BC$2,Entry!$A$5:$EP$5,BC$1) / SUMIFS(Entry!$C$6:$EP$6,Entry!$C$4:$EP$4,BC$2,Entry!$C$5:$EP$5,BC$1))</f>
        <v/>
      </c>
      <c r="BD42" s="222" t="str">
        <f aca="false">IF(OR($B42="",BD$2=""),"",SUMIFS(INDEX(Tbl_Marks,MATCH($B42,Tbl_Student_Names,0),),Entry!$A$4:$EP$4,BD$2,Entry!$A$5:$EP$5,BD$1) / SUMIFS(Entry!$C$6:$EP$6,Entry!$C$4:$EP$4,BD$2,Entry!$C$5:$EP$5,BD$1))</f>
        <v/>
      </c>
      <c r="BE42" s="222" t="str">
        <f aca="false">IF(OR($B42="",BE$2=""),"",SUMIFS(INDEX(Tbl_Marks,MATCH($B42,Tbl_Student_Names,0),),Entry!$A$4:$EP$4,BE$2,Entry!$A$5:$EP$5,BE$1) / SUMIFS(Entry!$C$6:$EP$6,Entry!$C$4:$EP$4,BE$2,Entry!$C$5:$EP$5,BE$1))</f>
        <v/>
      </c>
      <c r="BF42" s="222" t="str">
        <f aca="false">IF(OR($B42="",BF$2=""),"",SUMIFS(INDEX(Tbl_Marks,MATCH($B42,Tbl_Student_Names,0),),Entry!$A$4:$EP$4,BF$2,Entry!$A$5:$EP$5,BF$1) / SUMIFS(Entry!$C$6:$EP$6,Entry!$C$4:$EP$4,BF$2,Entry!$C$5:$EP$5,BF$1))</f>
        <v/>
      </c>
      <c r="BG42" s="222" t="str">
        <f aca="false">IF(OR($B42="",BG$2=""),"",SUMIFS(INDEX(Tbl_Marks,MATCH($B42,Tbl_Student_Names,0),),Entry!$A$4:$EP$4,BG$2,Entry!$A$5:$EP$5,BG$1) / SUMIFS(Entry!$C$6:$EP$6,Entry!$C$4:$EP$4,BG$2,Entry!$C$5:$EP$5,BG$1))</f>
        <v/>
      </c>
      <c r="BH42" s="222" t="str">
        <f aca="false">IF(OR($B42="",BH$2=""),"",SUMIFS(INDEX(Tbl_Marks,MATCH($B42,Tbl_Student_Names,0),),Entry!$A$4:$EP$4,BH$2,Entry!$A$5:$EP$5,BH$1) / SUMIFS(Entry!$C$6:$EP$6,Entry!$C$4:$EP$4,BH$2,Entry!$C$5:$EP$5,BH$1))</f>
        <v/>
      </c>
      <c r="BI42" s="222" t="str">
        <f aca="false">IF(OR($B42="",BI$2=""),"",SUMIFS(INDEX(Tbl_Marks,MATCH($B42,Tbl_Student_Names,0),),Entry!$A$4:$EP$4,BI$2,Entry!$A$5:$EP$5,BI$1) / SUMIFS(Entry!$C$6:$EP$6,Entry!$C$4:$EP$4,BI$2,Entry!$C$5:$EP$5,BI$1))</f>
        <v/>
      </c>
      <c r="BJ42" s="222" t="str">
        <f aca="false">IF(OR($B42="",BJ$2=""),"",SUMIFS(INDEX(Tbl_Marks,MATCH($B42,Tbl_Student_Names,0),),Entry!$A$4:$EP$4,BJ$2,Entry!$A$5:$EP$5,BJ$1) / SUMIFS(Entry!$C$6:$EP$6,Entry!$C$4:$EP$4,BJ$2,Entry!$C$5:$EP$5,BJ$1))</f>
        <v/>
      </c>
      <c r="BK42" s="222" t="str">
        <f aca="false">IF(OR($B42="",BK$2=""),"",SUMIFS(INDEX(Tbl_Marks,MATCH($B42,Tbl_Student_Names,0),),Entry!$A$4:$EP$4,BK$2,Entry!$A$5:$EP$5,BK$1) / SUMIFS(Entry!$C$6:$EP$6,Entry!$C$4:$EP$4,BK$2,Entry!$C$5:$EP$5,BK$1))</f>
        <v/>
      </c>
      <c r="BL42" s="222" t="str">
        <f aca="false">IF(OR($B42="",BL$2=""),"",SUMIFS(INDEX(Tbl_Marks,MATCH($B42,Tbl_Student_Names,0),),Entry!$A$4:$EP$4,BL$2,Entry!$A$5:$EP$5,BL$1) / SUMIFS(Entry!$C$6:$EP$6,Entry!$C$4:$EP$4,BL$2,Entry!$C$5:$EP$5,BL$1))</f>
        <v/>
      </c>
      <c r="BM42" s="222" t="str">
        <f aca="false">IF(OR($B42="",BM$2=""),"",SUMIFS(INDEX(Tbl_Marks,MATCH($B42,Tbl_Student_Names,0),),Entry!$A$4:$EP$4,BM$2,Entry!$A$5:$EP$5,BM$1) / SUMIFS(Entry!$C$6:$EP$6,Entry!$C$4:$EP$4,BM$2,Entry!$C$5:$EP$5,BM$1))</f>
        <v/>
      </c>
      <c r="BN42" s="222" t="str">
        <f aca="false">IF(OR($B42="",BN$2=""),"",SUMIFS(INDEX(Tbl_Marks,MATCH($B42,Tbl_Student_Names,0),),Entry!$A$4:$EP$4,BN$2,Entry!$A$5:$EP$5,BN$1) / SUMIFS(Entry!$C$6:$EP$6,Entry!$C$4:$EP$4,BN$2,Entry!$C$5:$EP$5,BN$1))</f>
        <v/>
      </c>
      <c r="BO42" s="222" t="str">
        <f aca="false">IF(OR($B42="",BO$2=""),"",SUMIFS(INDEX(Tbl_Marks,MATCH($B42,Tbl_Student_Names,0),),Entry!$A$4:$EP$4,BO$2,Entry!$A$5:$EP$5,BO$1) / SUMIFS(Entry!$C$6:$EP$6,Entry!$C$4:$EP$4,BO$2,Entry!$C$5:$EP$5,BO$1))</f>
        <v/>
      </c>
      <c r="BP42" s="222" t="str">
        <f aca="false">IF(OR($B42="",BP$2=""),"",SUMIFS(INDEX(Tbl_Marks,MATCH($B42,Tbl_Student_Names,0),),Entry!$A$4:$EP$4,BP$2,Entry!$A$5:$EP$5,BP$1) / SUMIFS(Entry!$C$6:$EP$6,Entry!$C$4:$EP$4,BP$2,Entry!$C$5:$EP$5,BP$1))</f>
        <v/>
      </c>
      <c r="BQ42" s="222" t="str">
        <f aca="false">IF(OR($B42="",BQ$2=""),"",SUMIFS(INDEX(Tbl_Marks,MATCH($B42,Tbl_Student_Names,0),),Entry!$A$4:$EP$4,BQ$2,Entry!$A$5:$EP$5,BQ$1) / SUMIFS(Entry!$C$6:$EP$6,Entry!$C$4:$EP$4,BQ$2,Entry!$C$5:$EP$5,BQ$1))</f>
        <v/>
      </c>
      <c r="BR42" s="222" t="str">
        <f aca="false">IF(OR($B42="",BR$2=""),"",SUMIFS(INDEX(Tbl_Marks,MATCH($B42,Tbl_Student_Names,0),),Entry!$A$4:$EP$4,BR$2,Entry!$A$5:$EP$5,BR$1) / SUMIFS(Entry!$C$6:$EP$6,Entry!$C$4:$EP$4,BR$2,Entry!$C$5:$EP$5,BR$1))</f>
        <v/>
      </c>
      <c r="BS42" s="222" t="str">
        <f aca="false">IF(OR($B42="",BS$2=""),"",SUMIFS(INDEX(Tbl_Marks,MATCH($B42,Tbl_Student_Names,0),),Entry!$A$4:$EP$4,BS$2,Entry!$A$5:$EP$5,BS$1) / SUMIFS(Entry!$C$6:$EP$6,Entry!$C$4:$EP$4,BS$2,Entry!$C$5:$EP$5,BS$1))</f>
        <v/>
      </c>
      <c r="BT42" s="222" t="str">
        <f aca="false">IF(OR($B42="",BT$2=""),"",SUMIFS(INDEX(Tbl_Marks,MATCH($B42,Tbl_Student_Names,0),),Entry!$A$4:$EP$4,BT$2,Entry!$A$5:$EP$5,BT$1) / SUMIFS(Entry!$C$6:$EP$6,Entry!$C$4:$EP$4,BT$2,Entry!$C$5:$EP$5,BT$1))</f>
        <v/>
      </c>
      <c r="BU42" s="222" t="str">
        <f aca="false">IF(OR($B42="",BU$2=""),"",SUMIFS(INDEX(Tbl_Marks,MATCH($B42,Tbl_Student_Names,0),),Entry!$A$4:$EP$4,BU$2,Entry!$A$5:$EP$5,BU$1) / SUMIFS(Entry!$C$6:$EP$6,Entry!$C$4:$EP$4,BU$2,Entry!$C$5:$EP$5,BU$1))</f>
        <v/>
      </c>
      <c r="BV42" s="222" t="str">
        <f aca="false">IF(OR($B42="",BV$2=""),"",SUMIFS(INDEX(Tbl_Marks,MATCH($B42,Tbl_Student_Names,0),),Entry!$A$4:$EP$4,BV$2,Entry!$A$5:$EP$5,BV$1) / SUMIFS(Entry!$C$6:$EP$6,Entry!$C$4:$EP$4,BV$2,Entry!$C$5:$EP$5,BV$1))</f>
        <v/>
      </c>
      <c r="BW42" s="222" t="str">
        <f aca="false">IF(OR($B42="",BW$2=""),"",SUMIFS(INDEX(Tbl_Marks,MATCH($B42,Tbl_Student_Names,0),),Entry!$A$4:$EP$4,BW$2,Entry!$A$5:$EP$5,BW$1) / SUMIFS(Entry!$C$6:$EP$6,Entry!$C$4:$EP$4,BW$2,Entry!$C$5:$EP$5,BW$1))</f>
        <v/>
      </c>
      <c r="BX42" s="222" t="str">
        <f aca="false">IF(OR($B42="",BX$2=""),"",SUMIFS(INDEX(Tbl_Marks,MATCH($B42,Tbl_Student_Names,0),),Entry!$A$4:$EP$4,BX$2,Entry!$A$5:$EP$5,BX$1) / SUMIFS(Entry!$C$6:$EP$6,Entry!$C$4:$EP$4,BX$2,Entry!$C$5:$EP$5,BX$1))</f>
        <v/>
      </c>
      <c r="BY42" s="222" t="str">
        <f aca="false">IF(OR($B42="",BY$2=""),"",SUMIFS(INDEX(Tbl_Marks,MATCH($B42,Tbl_Student_Names,0),),Entry!$A$4:$EP$4,BY$2,Entry!$A$5:$EP$5,BY$1) / SUMIFS(Entry!$C$6:$EP$6,Entry!$C$4:$EP$4,BY$2,Entry!$C$5:$EP$5,BY$1))</f>
        <v/>
      </c>
      <c r="BZ42" s="222" t="str">
        <f aca="false">IF(OR($B42="",BZ$2=""),"",SUMIFS(INDEX(Tbl_Marks,MATCH($B42,Tbl_Student_Names,0),),Entry!$A$4:$EP$4,BZ$2,Entry!$A$5:$EP$5,BZ$1) / SUMIFS(Entry!$C$6:$EP$6,Entry!$C$4:$EP$4,BZ$2,Entry!$C$5:$EP$5,BZ$1))</f>
        <v/>
      </c>
      <c r="CA42" s="222" t="str">
        <f aca="false">IF(OR($B42="",CA$2=""),"",SUMIFS(INDEX(Tbl_Marks,MATCH($B42,Tbl_Student_Names,0),),Entry!$A$4:$EP$4,CA$2,Entry!$A$5:$EP$5,CA$1) / SUMIFS(Entry!$C$6:$EP$6,Entry!$C$4:$EP$4,CA$2,Entry!$C$5:$EP$5,CA$1))</f>
        <v/>
      </c>
      <c r="CB42" s="222" t="str">
        <f aca="false">IF(OR($B42="",CB$2=""),"",SUMIFS(INDEX(Tbl_Marks,MATCH($B42,Tbl_Student_Names,0),),Entry!$A$4:$EP$4,CB$2,Entry!$A$5:$EP$5,CB$1) / SUMIFS(Entry!$C$6:$EP$6,Entry!$C$4:$EP$4,CB$2,Entry!$C$5:$EP$5,CB$1))</f>
        <v/>
      </c>
      <c r="CC42" s="222" t="str">
        <f aca="false">IF(OR($B42="",CC$2=""),"",SUMIFS(INDEX(Tbl_Marks,MATCH($B42,Tbl_Student_Names,0),),Entry!$A$4:$EP$4,CC$2,Entry!$A$5:$EP$5,CC$1) / SUMIFS(Entry!$C$6:$EP$6,Entry!$C$4:$EP$4,CC$2,Entry!$C$5:$EP$5,CC$1))</f>
        <v/>
      </c>
      <c r="CD42" s="222" t="str">
        <f aca="false">IF(OR($B42="",CD$2=""),"",SUMIFS(INDEX(Tbl_Marks,MATCH($B42,Tbl_Student_Names,0),),Entry!$A$4:$EP$4,CD$2,Entry!$A$5:$EP$5,CD$1) / SUMIFS(Entry!$C$6:$EP$6,Entry!$C$4:$EP$4,CD$2,Entry!$C$5:$EP$5,CD$1))</f>
        <v/>
      </c>
      <c r="CE42" s="222" t="str">
        <f aca="false">IF(OR($B42="",CE$2=""),"",SUMIFS(INDEX(Tbl_Marks,MATCH($B42,Tbl_Student_Names,0),),Entry!$A$4:$EP$4,CE$2,Entry!$A$5:$EP$5,CE$1) / SUMIFS(Entry!$C$6:$EP$6,Entry!$C$4:$EP$4,CE$2,Entry!$C$5:$EP$5,CE$1))</f>
        <v/>
      </c>
      <c r="CF42" s="222" t="str">
        <f aca="false">IF(OR($B42="",CF$2=""),"",SUMIFS(INDEX(Tbl_Marks,MATCH($B42,Tbl_Student_Names,0),),Entry!$A$4:$EP$4,CF$2,Entry!$A$5:$EP$5,CF$1) / SUMIFS(Entry!$C$6:$EP$6,Entry!$C$4:$EP$4,CF$2,Entry!$C$5:$EP$5,CF$1))</f>
        <v/>
      </c>
      <c r="CG42" s="222" t="str">
        <f aca="false">IF(OR($B42="",CG$2=""),"",SUMIFS(INDEX(Tbl_Marks,MATCH($B42,Tbl_Student_Names,0),),Entry!$A$4:$EP$4,CG$2,Entry!$A$5:$EP$5,CG$1) / SUMIFS(Entry!$C$6:$EP$6,Entry!$C$4:$EP$4,CG$2,Entry!$C$5:$EP$5,CG$1))</f>
        <v/>
      </c>
      <c r="CH42" s="222" t="str">
        <f aca="false">IF(OR($B42="",CH$2=""),"",SUMIFS(INDEX(Tbl_Marks,MATCH($B42,Tbl_Student_Names,0),),Entry!$A$4:$EP$4,CH$2,Entry!$A$5:$EP$5,CH$1) / SUMIFS(Entry!$C$6:$EP$6,Entry!$C$4:$EP$4,CH$2,Entry!$C$5:$EP$5,CH$1))</f>
        <v/>
      </c>
      <c r="CI42" s="222" t="str">
        <f aca="false">IF(OR($B42="",CI$2=""),"",SUMIFS(INDEX(Tbl_Marks,MATCH($B42,Tbl_Student_Names,0),),Entry!$A$4:$EP$4,CI$2,Entry!$A$5:$EP$5,CI$1) / SUMIFS(Entry!$C$6:$EP$6,Entry!$C$4:$EP$4,CI$2,Entry!$C$5:$EP$5,CI$1))</f>
        <v/>
      </c>
      <c r="CJ42" s="222" t="str">
        <f aca="false">IF(OR($B42="",CJ$2=""),"",SUMIFS(INDEX(Tbl_Marks,MATCH($B42,Tbl_Student_Names,0),),Entry!$A$4:$EP$4,CJ$2,Entry!$A$5:$EP$5,CJ$1) / SUMIFS(Entry!$C$6:$EP$6,Entry!$C$4:$EP$4,CJ$2,Entry!$C$5:$EP$5,CJ$1))</f>
        <v/>
      </c>
      <c r="CK42" s="222" t="str">
        <f aca="false">IF(OR($B42="",CK$2=""),"",SUMIFS(INDEX(Tbl_Marks,MATCH($B42,Tbl_Student_Names,0),),Entry!$A$4:$EP$4,CK$2,Entry!$A$5:$EP$5,CK$1) / SUMIFS(Entry!$C$6:$EP$6,Entry!$C$4:$EP$4,CK$2,Entry!$C$5:$EP$5,CK$1))</f>
        <v/>
      </c>
      <c r="CL42" s="222" t="str">
        <f aca="false">IF(OR($B42="",CL$2=""),"",SUMIFS(INDEX(Tbl_Marks,MATCH($B42,Tbl_Student_Names,0),),Entry!$A$4:$EP$4,CL$2,Entry!$A$5:$EP$5,CL$1) / SUMIFS(Entry!$C$6:$EP$6,Entry!$C$4:$EP$4,CL$2,Entry!$C$5:$EP$5,CL$1))</f>
        <v/>
      </c>
      <c r="CM42" s="222" t="str">
        <f aca="false">IF(OR($B42="",CM$2=""),"",SUMIFS(INDEX(Tbl_Marks,MATCH($B42,Tbl_Student_Names,0),),Entry!$A$4:$EP$4,CM$2,Entry!$A$5:$EP$5,CM$1) / SUMIFS(Entry!$C$6:$EP$6,Entry!$C$4:$EP$4,CM$2,Entry!$C$5:$EP$5,CM$1))</f>
        <v/>
      </c>
      <c r="CN42" s="222" t="str">
        <f aca="false">IF(OR($B42="",CN$2=""),"",SUMIFS(INDEX(Tbl_Marks,MATCH($B42,Tbl_Student_Names,0),),Entry!$A$4:$EP$4,CN$2,Entry!$A$5:$EP$5,CN$1) / SUMIFS(Entry!$C$6:$EP$6,Entry!$C$4:$EP$4,CN$2,Entry!$C$5:$EP$5,CN$1))</f>
        <v/>
      </c>
      <c r="CO42" s="222" t="str">
        <f aca="false">IF(OR($B42="",CO$2=""),"",SUMIFS(INDEX(Tbl_Marks,MATCH($B42,Tbl_Student_Names,0),),Entry!$A$4:$EP$4,CO$2,Entry!$A$5:$EP$5,CO$1) / SUMIFS(Entry!$C$6:$EP$6,Entry!$C$4:$EP$4,CO$2,Entry!$C$5:$EP$5,CO$1))</f>
        <v/>
      </c>
      <c r="CP42" s="222" t="str">
        <f aca="false">IF(OR($B42="",CP$2=""),"",SUMIFS(INDEX(Tbl_Marks,MATCH($B42,Tbl_Student_Names,0),),Entry!$A$4:$EP$4,CP$2,Entry!$A$5:$EP$5,CP$1) / SUMIFS(Entry!$C$6:$EP$6,Entry!$C$4:$EP$4,CP$2,Entry!$C$5:$EP$5,CP$1))</f>
        <v/>
      </c>
      <c r="CQ42" s="222" t="str">
        <f aca="false">IF(OR($B42="",CQ$2=""),"",SUMIFS(INDEX(Tbl_Marks,MATCH($B42,Tbl_Student_Names,0),),Entry!$A$4:$EP$4,CQ$2,Entry!$A$5:$EP$5,CQ$1) / SUMIFS(Entry!$C$6:$EP$6,Entry!$C$4:$EP$4,CQ$2,Entry!$C$5:$EP$5,CQ$1))</f>
        <v/>
      </c>
      <c r="CR42" s="222" t="str">
        <f aca="false">IF(OR($B42="",CR$2=""),"",SUMIFS(INDEX(Tbl_Marks,MATCH($B42,Tbl_Student_Names,0),),Entry!$A$4:$EP$4,CR$2,Entry!$A$5:$EP$5,CR$1) / SUMIFS(Entry!$C$6:$EP$6,Entry!$C$4:$EP$4,CR$2,Entry!$C$5:$EP$5,CR$1))</f>
        <v/>
      </c>
      <c r="CS42" s="222" t="str">
        <f aca="false">IF(OR($B42="",CS$2=""),"",SUMIFS(INDEX(Tbl_Marks,MATCH($B42,Tbl_Student_Names,0),),Entry!$A$4:$EP$4,CS$2,Entry!$A$5:$EP$5,CS$1) / SUMIFS(Entry!$C$6:$EP$6,Entry!$C$4:$EP$4,CS$2,Entry!$C$5:$EP$5,CS$1))</f>
        <v/>
      </c>
      <c r="CT42" s="222" t="str">
        <f aca="false">IF(OR($B42="",CT$2=""),"",SUMIFS(INDEX(Tbl_Marks,MATCH($B42,Tbl_Student_Names,0),),Entry!$A$4:$EP$4,CT$2,Entry!$A$5:$EP$5,CT$1) / SUMIFS(Entry!$C$6:$EP$6,Entry!$C$4:$EP$4,CT$2,Entry!$C$5:$EP$5,CT$1))</f>
        <v/>
      </c>
      <c r="CU42" s="222" t="str">
        <f aca="false">IF(OR($B42="",CU$2=""),"",SUMIFS(INDEX(Tbl_Marks,MATCH($B42,Tbl_Student_Names,0),),Entry!$A$4:$EP$4,CU$2,Entry!$A$5:$EP$5,CU$1) / SUMIFS(Entry!$C$6:$EP$6,Entry!$C$4:$EP$4,CU$2,Entry!$C$5:$EP$5,CU$1))</f>
        <v/>
      </c>
      <c r="CV42" s="222" t="str">
        <f aca="false">IF(OR($B42="",CV$2=""),"",SUMIFS(INDEX(Tbl_Marks,MATCH($B42,Tbl_Student_Names,0),),Entry!$A$4:$EP$4,CV$2,Entry!$A$5:$EP$5,CV$1) / SUMIFS(Entry!$C$6:$EP$6,Entry!$C$4:$EP$4,CV$2,Entry!$C$5:$EP$5,CV$1))</f>
        <v/>
      </c>
      <c r="CW42" s="222" t="str">
        <f aca="false">IF(OR($B42="",CW$2=""),"",SUMIFS(INDEX(Tbl_Marks,MATCH($B42,Tbl_Student_Names,0),),Entry!$A$4:$EP$4,CW$2,Entry!$A$5:$EP$5,CW$1) / SUMIFS(Entry!$C$6:$EP$6,Entry!$C$4:$EP$4,CW$2,Entry!$C$5:$EP$5,CW$1))</f>
        <v/>
      </c>
      <c r="CX42" s="222" t="str">
        <f aca="false">IF(OR($B42="",CX$2=""),"",SUMIFS(INDEX(Tbl_Marks,MATCH($B42,Tbl_Student_Names,0),),Entry!$A$4:$EP$4,CX$2,Entry!$A$5:$EP$5,CX$1) / SUMIFS(Entry!$C$6:$EP$6,Entry!$C$4:$EP$4,CX$2,Entry!$C$5:$EP$5,CX$1))</f>
        <v/>
      </c>
      <c r="CY42" s="222" t="str">
        <f aca="false">IF(OR($B42="",CY$2=""),"",SUMIFS(INDEX(Tbl_Marks,MATCH($B42,Tbl_Student_Names,0),),Entry!$A$4:$EP$4,CY$2,Entry!$A$5:$EP$5,CY$1) / SUMIFS(Entry!$C$6:$EP$6,Entry!$C$4:$EP$4,CY$2,Entry!$C$5:$EP$5,CY$1))</f>
        <v/>
      </c>
      <c r="CZ42" s="222" t="str">
        <f aca="false">IF(OR($B42="",CZ$2=""),"",SUMIFS(INDEX(Tbl_Marks,MATCH($B42,Tbl_Student_Names,0),),Entry!$A$4:$EP$4,CZ$2,Entry!$A$5:$EP$5,CZ$1) / SUMIFS(Entry!$C$6:$EP$6,Entry!$C$4:$EP$4,CZ$2,Entry!$C$5:$EP$5,CZ$1))</f>
        <v/>
      </c>
      <c r="DA42" s="222" t="str">
        <f aca="false">IF(OR($B42="",DA$2=""),"",SUMIFS(INDEX(Tbl_Marks,MATCH($B42,Tbl_Student_Names,0),),Entry!$A$4:$EP$4,DA$2,Entry!$A$5:$EP$5,DA$1) / SUMIFS(Entry!$C$6:$EP$6,Entry!$C$4:$EP$4,DA$2,Entry!$C$5:$EP$5,DA$1))</f>
        <v/>
      </c>
      <c r="DB42" s="222" t="str">
        <f aca="false">IF(OR($B42="",DB$2=""),"",SUMIFS(INDEX(Tbl_Marks,MATCH($B42,Tbl_Student_Names,0),),Entry!$A$4:$EP$4,DB$2,Entry!$A$5:$EP$5,DB$1) / SUMIFS(Entry!$C$6:$EP$6,Entry!$C$4:$EP$4,DB$2,Entry!$C$5:$EP$5,DB$1))</f>
        <v/>
      </c>
      <c r="DC42" s="222" t="str">
        <f aca="false">IF(OR($B42="",DC$2=""),"",SUMIFS(INDEX(Tbl_Marks,MATCH($B42,Tbl_Student_Names,0),),Entry!$A$4:$EP$4,DC$2,Entry!$A$5:$EP$5,DC$1) / SUMIFS(Entry!$C$6:$EP$6,Entry!$C$4:$EP$4,DC$2,Entry!$C$5:$EP$5,DC$1))</f>
        <v/>
      </c>
      <c r="DD42" s="222" t="str">
        <f aca="false">IF(OR($B42="",DD$2=""),"",SUMIFS(INDEX(Tbl_Marks,MATCH($B42,Tbl_Student_Names,0),),Entry!$A$4:$EP$4,DD$2,Entry!$A$5:$EP$5,DD$1) / SUMIFS(Entry!$C$6:$EP$6,Entry!$C$4:$EP$4,DD$2,Entry!$C$5:$EP$5,DD$1))</f>
        <v/>
      </c>
      <c r="DE42" s="222" t="str">
        <f aca="false">IF(OR($B42="",DE$2=""),"",SUMIFS(INDEX(Tbl_Marks,MATCH($B42,Tbl_Student_Names,0),),Entry!$A$4:$EP$4,DE$2,Entry!$A$5:$EP$5,DE$1) / SUMIFS(Entry!$C$6:$EP$6,Entry!$C$4:$EP$4,DE$2,Entry!$C$5:$EP$5,DE$1))</f>
        <v/>
      </c>
      <c r="DF42" s="222" t="str">
        <f aca="false">IF(OR($B42="",DF$2=""),"",SUMIFS(INDEX(Tbl_Marks,MATCH($B42,Tbl_Student_Names,0),),Entry!$A$4:$EP$4,DF$2,Entry!$A$5:$EP$5,DF$1) / SUMIFS(Entry!$C$6:$EP$6,Entry!$C$4:$EP$4,DF$2,Entry!$C$5:$EP$5,DF$1))</f>
        <v/>
      </c>
      <c r="DG42" s="222" t="str">
        <f aca="false">IF(OR($B42="",DG$2=""),"",SUMIFS(INDEX(Tbl_Marks,MATCH($B42,Tbl_Student_Names,0),),Entry!$A$4:$EP$4,DG$2,Entry!$A$5:$EP$5,DG$1) / SUMIFS(Entry!$C$6:$EP$6,Entry!$C$4:$EP$4,DG$2,Entry!$C$5:$EP$5,DG$1))</f>
        <v/>
      </c>
      <c r="DH42" s="222" t="str">
        <f aca="false">IF(OR($B42="",DH$2=""),"",SUMIFS(INDEX(Tbl_Marks,MATCH($B42,Tbl_Student_Names,0),),Entry!$A$4:$EP$4,DH$2,Entry!$A$5:$EP$5,DH$1) / SUMIFS(Entry!$C$6:$EP$6,Entry!$C$4:$EP$4,DH$2,Entry!$C$5:$EP$5,DH$1))</f>
        <v/>
      </c>
      <c r="DI42" s="222" t="str">
        <f aca="false">IF(OR($B42="",DI$2=""),"",SUMIFS(INDEX(Tbl_Marks,MATCH($B42,Tbl_Student_Names,0),),Entry!$A$4:$EP$4,DI$2,Entry!$A$5:$EP$5,DI$1) / SUMIFS(Entry!$C$6:$EP$6,Entry!$C$4:$EP$4,DI$2,Entry!$C$5:$EP$5,DI$1))</f>
        <v/>
      </c>
      <c r="DJ42" s="222" t="str">
        <f aca="false">IF(OR($B42="",DJ$2=""),"",SUMIFS(INDEX(Tbl_Marks,MATCH($B42,Tbl_Student_Names,0),),Entry!$A$4:$EP$4,DJ$2,Entry!$A$5:$EP$5,DJ$1) / SUMIFS(Entry!$C$6:$EP$6,Entry!$C$4:$EP$4,DJ$2,Entry!$C$5:$EP$5,DJ$1))</f>
        <v/>
      </c>
      <c r="DK42" s="222" t="str">
        <f aca="false">IF(OR($B42="",DK$2=""),"",SUMIFS(INDEX(Tbl_Marks,MATCH($B42,Tbl_Student_Names,0),),Entry!$A$4:$EP$4,DK$2,Entry!$A$5:$EP$5,DK$1) / SUMIFS(Entry!$C$6:$EP$6,Entry!$C$4:$EP$4,DK$2,Entry!$C$5:$EP$5,DK$1))</f>
        <v/>
      </c>
      <c r="DL42" s="222" t="str">
        <f aca="false">IF(OR($B42="",DL$2=""),"",SUMIFS(INDEX(Tbl_Marks,MATCH($B42,Tbl_Student_Names,0),),Entry!$A$4:$EP$4,DL$2,Entry!$A$5:$EP$5,DL$1) / SUMIFS(Entry!$C$6:$EP$6,Entry!$C$4:$EP$4,DL$2,Entry!$C$5:$EP$5,DL$1))</f>
        <v/>
      </c>
      <c r="DM42" s="222" t="str">
        <f aca="false">IF(OR($B42="",DM$2=""),"",SUMIFS(INDEX(Tbl_Marks,MATCH($B42,Tbl_Student_Names,0),),Entry!$A$4:$EP$4,DM$2,Entry!$A$5:$EP$5,DM$1) / SUMIFS(Entry!$C$6:$EP$6,Entry!$C$4:$EP$4,DM$2,Entry!$C$5:$EP$5,DM$1))</f>
        <v/>
      </c>
      <c r="DN42" s="222" t="str">
        <f aca="false">IF(OR($B42="",DN$2=""),"",SUMIFS(INDEX(Tbl_Marks,MATCH($B42,Tbl_Student_Names,0),),Entry!$A$4:$EP$4,DN$2,Entry!$A$5:$EP$5,DN$1) / SUMIFS(Entry!$C$6:$EP$6,Entry!$C$4:$EP$4,DN$2,Entry!$C$5:$EP$5,DN$1))</f>
        <v/>
      </c>
      <c r="DO42" s="222" t="str">
        <f aca="false">IF(OR($B42="",DO$2=""),"",SUMIFS(INDEX(Tbl_Marks,MATCH($B42,Tbl_Student_Names,0),),Entry!$A$4:$EP$4,DO$2,Entry!$A$5:$EP$5,DO$1) / SUMIFS(Entry!$C$6:$EP$6,Entry!$C$4:$EP$4,DO$2,Entry!$C$5:$EP$5,DO$1))</f>
        <v/>
      </c>
      <c r="DP42" s="222" t="str">
        <f aca="false">IF(OR($B42="",DP$2=""),"",SUMIFS(INDEX(Tbl_Marks,MATCH($B42,Tbl_Student_Names,0),),Entry!$A$4:$EP$4,DP$2,Entry!$A$5:$EP$5,DP$1) / SUMIFS(Entry!$C$6:$EP$6,Entry!$C$4:$EP$4,DP$2,Entry!$C$5:$EP$5,DP$1))</f>
        <v/>
      </c>
      <c r="DQ42" s="222" t="str">
        <f aca="false">IF(OR($B42="",DQ$2=""),"",SUMIFS(INDEX(Tbl_Marks,MATCH($B42,Tbl_Student_Names,0),),Entry!$A$4:$EP$4,DQ$2,Entry!$A$5:$EP$5,DQ$1) / SUMIFS(Entry!$C$6:$EP$6,Entry!$C$4:$EP$4,DQ$2,Entry!$C$5:$EP$5,DQ$1))</f>
        <v/>
      </c>
      <c r="DR42" s="222" t="str">
        <f aca="false">IF(OR($B42="",DR$2=""),"",SUMIFS(INDEX(Tbl_Marks,MATCH($B42,Tbl_Student_Names,0),),Entry!$A$4:$EP$4,DR$2,Entry!$A$5:$EP$5,DR$1) / SUMIFS(Entry!$C$6:$EP$6,Entry!$C$4:$EP$4,DR$2,Entry!$C$5:$EP$5,DR$1))</f>
        <v/>
      </c>
      <c r="DS42" s="222" t="str">
        <f aca="false">IF(OR($B42="",DS$2=""),"",SUMIFS(INDEX(Tbl_Marks,MATCH($B42,Tbl_Student_Names,0),),Entry!$A$4:$EP$4,DS$2,Entry!$A$5:$EP$5,DS$1) / SUMIFS(Entry!$C$6:$EP$6,Entry!$C$4:$EP$4,DS$2,Entry!$C$5:$EP$5,DS$1))</f>
        <v/>
      </c>
      <c r="DT42" s="222" t="str">
        <f aca="false">IF(OR($B42="",DT$2=""),"",SUMIFS(INDEX(Tbl_Marks,MATCH($B42,Tbl_Student_Names,0),),Entry!$A$4:$EP$4,DT$2,Entry!$A$5:$EP$5,DT$1) / SUMIFS(Entry!$C$6:$EP$6,Entry!$C$4:$EP$4,DT$2,Entry!$C$5:$EP$5,DT$1))</f>
        <v/>
      </c>
      <c r="DU42" s="222" t="str">
        <f aca="false">IF(OR($B42="",DU$2=""),"",SUMIFS(INDEX(Tbl_Marks,MATCH($B42,Tbl_Student_Names,0),),Entry!$A$4:$EP$4,DU$2,Entry!$A$5:$EP$5,DU$1) / SUMIFS(Entry!$C$6:$EP$6,Entry!$C$4:$EP$4,DU$2,Entry!$C$5:$EP$5,DU$1))</f>
        <v/>
      </c>
      <c r="DV42" s="222" t="str">
        <f aca="false">IF(OR($B42="",DV$2=""),"",SUMIFS(INDEX(Tbl_Marks,MATCH($B42,Tbl_Student_Names,0),),Entry!$A$4:$EP$4,DV$2,Entry!$A$5:$EP$5,DV$1) / SUMIFS(Entry!$C$6:$EP$6,Entry!$C$4:$EP$4,DV$2,Entry!$C$5:$EP$5,DV$1))</f>
        <v/>
      </c>
      <c r="DW42" s="222" t="str">
        <f aca="false">IF(OR($B42="",DW$2=""),"",SUMIFS(INDEX(Tbl_Marks,MATCH($B42,Tbl_Student_Names,0),),Entry!$A$4:$EP$4,DW$2,Entry!$A$5:$EP$5,DW$1) / SUMIFS(Entry!$C$6:$EP$6,Entry!$C$4:$EP$4,DW$2,Entry!$C$5:$EP$5,DW$1))</f>
        <v/>
      </c>
      <c r="DX42" s="222" t="str">
        <f aca="false">IF(OR($B42="",DX$2=""),"",SUMIFS(INDEX(Tbl_Marks,MATCH($B42,Tbl_Student_Names,0),),Entry!$A$4:$EP$4,DX$2,Entry!$A$5:$EP$5,DX$1) / SUMIFS(Entry!$C$6:$EP$6,Entry!$C$4:$EP$4,DX$2,Entry!$C$5:$EP$5,DX$1))</f>
        <v/>
      </c>
      <c r="DY42" s="222" t="str">
        <f aca="false">IF(OR($B42="",DY$2=""),"",SUMIFS(INDEX(Tbl_Marks,MATCH($B42,Tbl_Student_Names,0),),Entry!$A$4:$EP$4,DY$2,Entry!$A$5:$EP$5,DY$1) / SUMIFS(Entry!$C$6:$EP$6,Entry!$C$4:$EP$4,DY$2,Entry!$C$5:$EP$5,DY$1))</f>
        <v/>
      </c>
      <c r="DZ42" s="222" t="str">
        <f aca="false">IF(OR($B42="",DZ$2=""),"",SUMIFS(INDEX(Tbl_Marks,MATCH($B42,Tbl_Student_Names,0),),Entry!$A$4:$EP$4,DZ$2,Entry!$A$5:$EP$5,DZ$1) / SUMIFS(Entry!$C$6:$EP$6,Entry!$C$4:$EP$4,DZ$2,Entry!$C$5:$EP$5,DZ$1))</f>
        <v/>
      </c>
      <c r="EA42" s="222" t="str">
        <f aca="false">IF(OR($B42="",EA$2=""),"",SUMIFS(INDEX(Tbl_Marks,MATCH($B42,Tbl_Student_Names,0),),Entry!$A$4:$EP$4,EA$2,Entry!$A$5:$EP$5,EA$1) / SUMIFS(Entry!$C$6:$EP$6,Entry!$C$4:$EP$4,EA$2,Entry!$C$5:$EP$5,EA$1))</f>
        <v/>
      </c>
      <c r="EB42" s="222" t="str">
        <f aca="false">IF(OR($B42="",EB$2=""),"",SUMIFS(INDEX(Tbl_Marks,MATCH($B42,Tbl_Student_Names,0),),Entry!$A$4:$EP$4,EB$2,Entry!$A$5:$EP$5,EB$1) / SUMIFS(Entry!$C$6:$EP$6,Entry!$C$4:$EP$4,EB$2,Entry!$C$5:$EP$5,EB$1))</f>
        <v/>
      </c>
      <c r="EC42" s="222" t="str">
        <f aca="false">IF(OR($B42="",EC$2=""),"",SUMIFS(INDEX(Tbl_Marks,MATCH($B42,Tbl_Student_Names,0),),Entry!$A$4:$EP$4,EC$2,Entry!$A$5:$EP$5,EC$1) / SUMIFS(Entry!$C$6:$EP$6,Entry!$C$4:$EP$4,EC$2,Entry!$C$5:$EP$5,EC$1))</f>
        <v/>
      </c>
      <c r="ED42" s="222" t="str">
        <f aca="false">IF(OR($B42="",ED$2=""),"",SUMIFS(INDEX(Tbl_Marks,MATCH($B42,Tbl_Student_Names,0),),Entry!$A$4:$EP$4,ED$2,Entry!$A$5:$EP$5,ED$1) / SUMIFS(Entry!$C$6:$EP$6,Entry!$C$4:$EP$4,ED$2,Entry!$C$5:$EP$5,ED$1))</f>
        <v/>
      </c>
      <c r="EE42" s="222" t="str">
        <f aca="false">IF(OR($B42="",EE$2=""),"",SUMIFS(INDEX(Tbl_Marks,MATCH($B42,Tbl_Student_Names,0),),Entry!$A$4:$EP$4,EE$2,Entry!$A$5:$EP$5,EE$1) / SUMIFS(Entry!$C$6:$EP$6,Entry!$C$4:$EP$4,EE$2,Entry!$C$5:$EP$5,EE$1))</f>
        <v/>
      </c>
      <c r="EF42" s="222" t="str">
        <f aca="false">IF(OR($B42="",EF$2=""),"",SUMIFS(INDEX(Tbl_Marks,MATCH($B42,Tbl_Student_Names,0),),Entry!$A$4:$EP$4,EF$2,Entry!$A$5:$EP$5,EF$1) / SUMIFS(Entry!$C$6:$EP$6,Entry!$C$4:$EP$4,EF$2,Entry!$C$5:$EP$5,EF$1))</f>
        <v/>
      </c>
      <c r="EG42" s="222" t="str">
        <f aca="false">IF(OR($B42="",EG$2=""),"",SUMIFS(INDEX(Tbl_Marks,MATCH($B42,Tbl_Student_Names,0),),Entry!$A$4:$EP$4,EG$2,Entry!$A$5:$EP$5,EG$1) / SUMIFS(Entry!$C$6:$EP$6,Entry!$C$4:$EP$4,EG$2,Entry!$C$5:$EP$5,EG$1))</f>
        <v/>
      </c>
      <c r="EH42" s="222" t="str">
        <f aca="false">IF(OR($B42="",EH$2=""),"",SUMIFS(INDEX(Tbl_Marks,MATCH($B42,Tbl_Student_Names,0),),Entry!$A$4:$EP$4,EH$2,Entry!$A$5:$EP$5,EH$1) / SUMIFS(Entry!$C$6:$EP$6,Entry!$C$4:$EP$4,EH$2,Entry!$C$5:$EP$5,EH$1))</f>
        <v/>
      </c>
      <c r="EI42" s="222" t="str">
        <f aca="false">IF(OR($B42="",EI$2=""),"",SUMIFS(INDEX(Tbl_Marks,MATCH($B42,Tbl_Student_Names,0),),Entry!$A$4:$EP$4,EI$2,Entry!$A$5:$EP$5,EI$1) / SUMIFS(Entry!$C$6:$EP$6,Entry!$C$4:$EP$4,EI$2,Entry!$C$5:$EP$5,EI$1))</f>
        <v/>
      </c>
      <c r="EJ42" s="222" t="str">
        <f aca="false">IF(OR($B42="",EJ$2=""),"",SUMIFS(INDEX(Tbl_Marks,MATCH($B42,Tbl_Student_Names,0),),Entry!$A$4:$EP$4,EJ$2,Entry!$A$5:$EP$5,EJ$1) / SUMIFS(Entry!$C$6:$EP$6,Entry!$C$4:$EP$4,EJ$2,Entry!$C$5:$EP$5,EJ$1))</f>
        <v/>
      </c>
      <c r="EK42" s="222" t="str">
        <f aca="false">IF(OR($B42="",EK$2=""),"",SUMIFS(INDEX(Tbl_Marks,MATCH($B42,Tbl_Student_Names,0),),Entry!$A$4:$EP$4,EK$2,Entry!$A$5:$EP$5,EK$1) / SUMIFS(Entry!$C$6:$EP$6,Entry!$C$4:$EP$4,EK$2,Entry!$C$5:$EP$5,EK$1))</f>
        <v/>
      </c>
      <c r="EL42" s="222" t="str">
        <f aca="false">IF(OR($B42="",EL$2=""),"",SUMIFS(INDEX(Tbl_Marks,MATCH($B42,Tbl_Student_Names,0),),Entry!$A$4:$EP$4,EL$2,Entry!$A$5:$EP$5,EL$1) / SUMIFS(Entry!$C$6:$EP$6,Entry!$C$4:$EP$4,EL$2,Entry!$C$5:$EP$5,EL$1))</f>
        <v/>
      </c>
      <c r="EM42" s="222" t="str">
        <f aca="false">IF(OR($B42="",EM$2=""),"",SUMIFS(INDEX(Tbl_Marks,MATCH($B42,Tbl_Student_Names,0),),Entry!$A$4:$EP$4,EM$2,Entry!$A$5:$EP$5,EM$1) / SUMIFS(Entry!$C$6:$EP$6,Entry!$C$4:$EP$4,EM$2,Entry!$C$5:$EP$5,EM$1))</f>
        <v/>
      </c>
      <c r="EN42" s="222" t="str">
        <f aca="false">IF(OR($B42="",EN$2=""),"",SUMIFS(INDEX(Tbl_Marks,MATCH($B42,Tbl_Student_Names,0),),Entry!$A$4:$EP$4,EN$2,Entry!$A$5:$EP$5,EN$1) / SUMIFS(Entry!$C$6:$EP$6,Entry!$C$4:$EP$4,EN$2,Entry!$C$5:$EP$5,EN$1))</f>
        <v/>
      </c>
      <c r="EO42" s="222" t="str">
        <f aca="false">IF(OR($B42="",EO$2=""),"",SUMIFS(INDEX(Tbl_Marks,MATCH($B42,Tbl_Student_Names,0),),Entry!$A$4:$EP$4,EO$2,Entry!$A$5:$EP$5,EO$1) / SUMIFS(Entry!$C$6:$EP$6,Entry!$C$4:$EP$4,EO$2,Entry!$C$5:$EP$5,EO$1))</f>
        <v/>
      </c>
      <c r="EP42" s="222" t="str">
        <f aca="false">IF(OR($B42="",EP$2=""),"",SUMIFS(INDEX(Tbl_Marks,MATCH($B42,Tbl_Student_Names,0),),Entry!$A$4:$EP$4,EP$2,Entry!$A$5:$EP$5,EP$1) / SUMIFS(Entry!$C$6:$EP$6,Entry!$C$4:$EP$4,EP$2,Entry!$C$5:$EP$5,EP$1))</f>
        <v/>
      </c>
      <c r="EQ42" s="222" t="str">
        <f aca="false">IF(OR($B42="",EQ$2=""),"",SUMIFS(INDEX(Tbl_Marks,MATCH($B42,Tbl_Student_Names,0),),Entry!$A$4:$EP$4,EQ$2,Entry!$A$5:$EP$5,EQ$1) / SUMIFS(Entry!$C$6:$EP$6,Entry!$C$4:$EP$4,EQ$2,Entry!$C$5:$EP$5,EQ$1))</f>
        <v/>
      </c>
      <c r="ER42" s="222" t="str">
        <f aca="false">IF(OR($B42="",ER$2=""),"",SUMIFS(INDEX(Tbl_Marks,MATCH($B42,Tbl_Student_Names,0),),Entry!$A$4:$EP$4,ER$2,Entry!$A$5:$EP$5,ER$1) / SUMIFS(Entry!$C$6:$EP$6,Entry!$C$4:$EP$4,ER$2,Entry!$C$5:$EP$5,ER$1))</f>
        <v/>
      </c>
      <c r="ES42" s="222" t="str">
        <f aca="false">IF(OR($B42="",ES$2=""),"",SUMIFS(INDEX(Tbl_Marks,MATCH($B42,Tbl_Student_Names,0),),Entry!$A$4:$EP$4,ES$2,Entry!$A$5:$EP$5,ES$1) / SUMIFS(Entry!$C$6:$EP$6,Entry!$C$4:$EP$4,ES$2,Entry!$C$5:$EP$5,ES$1))</f>
        <v/>
      </c>
      <c r="ET42" s="222" t="str">
        <f aca="false">IF(OR($B42="",ET$2=""),"",SUMIFS(INDEX(Tbl_Marks,MATCH($B42,Tbl_Student_Names,0),),Entry!$A$4:$EP$4,ET$2,Entry!$A$5:$EP$5,ET$1) / SUMIFS(Entry!$C$6:$EP$6,Entry!$C$4:$EP$4,ET$2,Entry!$C$5:$EP$5,ET$1))</f>
        <v/>
      </c>
      <c r="EU42" s="222" t="str">
        <f aca="false">IF(OR($B42="",EU$2=""),"",SUMIFS(INDEX(Tbl_Marks,MATCH($B42,Tbl_Student_Names,0),),Entry!$A$4:$EP$4,EU$2,Entry!$A$5:$EP$5,EU$1) / SUMIFS(Entry!$C$6:$EP$6,Entry!$C$4:$EP$4,EU$2,Entry!$C$5:$EP$5,EU$1))</f>
        <v/>
      </c>
      <c r="EV42" s="222" t="str">
        <f aca="false">IF(OR($B42="",EV$2=""),"",SUMIFS(INDEX(Tbl_Marks,MATCH($B42,Tbl_Student_Names,0),),Entry!$A$4:$EP$4,EV$2,Entry!$A$5:$EP$5,EV$1) / SUMIFS(Entry!$C$6:$EP$6,Entry!$C$4:$EP$4,EV$2,Entry!$C$5:$EP$5,EV$1))</f>
        <v/>
      </c>
      <c r="EW42" s="222" t="str">
        <f aca="false">IF(OR($B42="",EW$2=""),"",SUMIFS(INDEX(Tbl_Marks,MATCH($B42,Tbl_Student_Names,0),),Entry!$A$4:$EP$4,EW$2,Entry!$A$5:$EP$5,EW$1) / SUMIFS(Entry!$C$6:$EP$6,Entry!$C$4:$EP$4,EW$2,Entry!$C$5:$EP$5,EW$1))</f>
        <v/>
      </c>
      <c r="EX42" s="222" t="str">
        <f aca="false">IF(OR($B42="",EX$2=""),"",SUMIFS(INDEX(Tbl_Marks,MATCH($B42,Tbl_Student_Names,0),),Entry!$A$4:$EP$4,EX$2,Entry!$A$5:$EP$5,EX$1) / SUMIFS(Entry!$C$6:$EP$6,Entry!$C$4:$EP$4,EX$2,Entry!$C$5:$EP$5,EX$1))</f>
        <v/>
      </c>
      <c r="EY42" s="222" t="str">
        <f aca="false">IF(OR($B42="",EY$2=""),"",SUMIFS(INDEX(Tbl_Marks,MATCH($B42,Tbl_Student_Names,0),),Entry!$A$4:$EP$4,EY$2,Entry!$A$5:$EP$5,EY$1) / SUMIFS(Entry!$C$6:$EP$6,Entry!$C$4:$EP$4,EY$2,Entry!$C$5:$EP$5,EY$1))</f>
        <v/>
      </c>
      <c r="EZ42" s="222" t="str">
        <f aca="false">IF(OR($B42="",EZ$2=""),"",SUMIFS(INDEX(Tbl_Marks,MATCH($B42,Tbl_Student_Names,0),),Entry!$A$4:$EP$4,EZ$2,Entry!$A$5:$EP$5,EZ$1) / SUMIFS(Entry!$C$6:$EP$6,Entry!$C$4:$EP$4,EZ$2,Entry!$C$5:$EP$5,EZ$1))</f>
        <v/>
      </c>
      <c r="FA42" s="222" t="str">
        <f aca="false">IF(OR($B42="",FA$2=""),"",SUMIFS(INDEX(Tbl_Marks,MATCH($B42,Tbl_Student_Names,0),),Entry!$A$4:$EP$4,FA$2,Entry!$A$5:$EP$5,FA$1) / SUMIFS(Entry!$C$6:$EP$6,Entry!$C$4:$EP$4,FA$2,Entry!$C$5:$EP$5,FA$1))</f>
        <v/>
      </c>
      <c r="FB42" s="222" t="str">
        <f aca="false">IF(OR($B42="",FB$2=""),"",SUMIFS(INDEX(Tbl_Marks,MATCH($B42,Tbl_Student_Names,0),),Entry!$A$4:$EP$4,FB$2,Entry!$A$5:$EP$5,FB$1) / SUMIFS(Entry!$C$6:$EP$6,Entry!$C$4:$EP$4,FB$2,Entry!$C$5:$EP$5,FB$1))</f>
        <v/>
      </c>
      <c r="FC42" s="222" t="str">
        <f aca="false">IF(OR($B42="",FC$2=""),"",SUMIFS(INDEX(Tbl_Marks,MATCH($B42,Tbl_Student_Names,0),),Entry!$A$4:$EP$4,FC$2,Entry!$A$5:$EP$5,FC$1) / SUMIFS(Entry!$C$6:$EP$6,Entry!$C$4:$EP$4,FC$2,Entry!$C$5:$EP$5,FC$1))</f>
        <v/>
      </c>
      <c r="FD42" s="222" t="str">
        <f aca="false">IF(OR($B42="",FD$2=""),"",SUMIFS(INDEX(Tbl_Marks,MATCH($B42,Tbl_Student_Names,0),),Entry!$A$4:$EP$4,FD$2,Entry!$A$5:$EP$5,FD$1) / SUMIFS(Entry!$C$6:$EP$6,Entry!$C$4:$EP$4,FD$2,Entry!$C$5:$EP$5,FD$1))</f>
        <v/>
      </c>
      <c r="FE42" s="222" t="str">
        <f aca="false">IF(OR($B42="",FE$2=""),"",SUMIFS(INDEX(Tbl_Marks,MATCH($B42,Tbl_Student_Names,0),),Entry!$A$4:$EP$4,FE$2,Entry!$A$5:$EP$5,FE$1) / SUMIFS(Entry!$C$6:$EP$6,Entry!$C$4:$EP$4,FE$2,Entry!$C$5:$EP$5,FE$1))</f>
        <v/>
      </c>
      <c r="FF42" s="222" t="str">
        <f aca="false">IF(OR($B42="",FF$2=""),"",SUMIFS(INDEX(Tbl_Marks,MATCH($B42,Tbl_Student_Names,0),),Entry!$A$4:$EP$4,FF$2,Entry!$A$5:$EP$5,FF$1) / SUMIFS(Entry!$C$6:$EP$6,Entry!$C$4:$EP$4,FF$2,Entry!$C$5:$EP$5,FF$1))</f>
        <v/>
      </c>
      <c r="FG42" s="222" t="str">
        <f aca="false">IF(OR($B42="",FG$2=""),"",SUMIFS(INDEX(Tbl_Marks,MATCH($B42,Tbl_Student_Names,0),),Entry!$A$4:$EP$4,FG$2,Entry!$A$5:$EP$5,FG$1) / SUMIFS(Entry!$C$6:$EP$6,Entry!$C$4:$EP$4,FG$2,Entry!$C$5:$EP$5,FG$1))</f>
        <v/>
      </c>
      <c r="FH42" s="222" t="str">
        <f aca="false">IF(OR($B42="",FH$2=""),"",SUMIFS(INDEX(Tbl_Marks,MATCH($B42,Tbl_Student_Names,0),),Entry!$A$4:$EP$4,FH$2,Entry!$A$5:$EP$5,FH$1) / SUMIFS(Entry!$C$6:$EP$6,Entry!$C$4:$EP$4,FH$2,Entry!$C$5:$EP$5,FH$1))</f>
        <v/>
      </c>
      <c r="FI42" s="222" t="str">
        <f aca="false">IF(OR($B42="",FI$2=""),"",SUMIFS(INDEX(Tbl_Marks,MATCH($B42,Tbl_Student_Names,0),),Entry!$A$4:$EP$4,FI$2,Entry!$A$5:$EP$5,FI$1) / SUMIFS(Entry!$C$6:$EP$6,Entry!$C$4:$EP$4,FI$2,Entry!$C$5:$EP$5,FI$1))</f>
        <v/>
      </c>
      <c r="FJ42" s="222" t="str">
        <f aca="false">IF(OR($B42="",FJ$2=""),"",SUMIFS(INDEX(Tbl_Marks,MATCH($B42,Tbl_Student_Names,0),),Entry!$A$4:$EP$4,FJ$2,Entry!$A$5:$EP$5,FJ$1) / SUMIFS(Entry!$C$6:$EP$6,Entry!$C$4:$EP$4,FJ$2,Entry!$C$5:$EP$5,FJ$1))</f>
        <v/>
      </c>
      <c r="FK42" s="222" t="str">
        <f aca="false">IF(OR($B42="",FK$2=""),"",SUMIFS(INDEX(Tbl_Marks,MATCH($B42,Tbl_Student_Names,0),),Entry!$A$4:$EP$4,FK$2,Entry!$A$5:$EP$5,FK$1) / SUMIFS(Entry!$C$6:$EP$6,Entry!$C$4:$EP$4,FK$2,Entry!$C$5:$EP$5,FK$1))</f>
        <v/>
      </c>
      <c r="FL42" s="222" t="str">
        <f aca="false">IF(OR($B42="",FL$2=""),"",SUMIFS(INDEX(Tbl_Marks,MATCH($B42,Tbl_Student_Names,0),),Entry!$A$4:$EP$4,FL$2,Entry!$A$5:$EP$5,FL$1) / SUMIFS(Entry!$C$6:$EP$6,Entry!$C$4:$EP$4,FL$2,Entry!$C$5:$EP$5,FL$1))</f>
        <v/>
      </c>
      <c r="FM42" s="222" t="str">
        <f aca="false">IF(OR($B42="",FM$2=""),"",SUMIFS(INDEX(Tbl_Marks,MATCH($B42,Tbl_Student_Names,0),),Entry!$A$4:$EP$4,FM$2,Entry!$A$5:$EP$5,FM$1) / SUMIFS(Entry!$C$6:$EP$6,Entry!$C$4:$EP$4,FM$2,Entry!$C$5:$EP$5,FM$1))</f>
        <v/>
      </c>
      <c r="FN42" s="222" t="str">
        <f aca="false">IF(OR($B42="",FN$2=""),"",SUMIFS(INDEX(Tbl_Marks,MATCH($B42,Tbl_Student_Names,0),),Entry!$A$4:$EP$4,FN$2,Entry!$A$5:$EP$5,FN$1) / SUMIFS(Entry!$C$6:$EP$6,Entry!$C$4:$EP$4,FN$2,Entry!$C$5:$EP$5,FN$1))</f>
        <v/>
      </c>
      <c r="FO42" s="222" t="str">
        <f aca="false">IF(OR($B42="",FO$2=""),"",SUMIFS(INDEX(Tbl_Marks,MATCH($B42,Tbl_Student_Names,0),),Entry!$A$4:$EP$4,FO$2,Entry!$A$5:$EP$5,FO$1) / SUMIFS(Entry!$C$6:$EP$6,Entry!$C$4:$EP$4,FO$2,Entry!$C$5:$EP$5,FO$1))</f>
        <v/>
      </c>
      <c r="FP42" s="222" t="str">
        <f aca="false">IF(OR($B42="",FP$2=""),"",SUMIFS(INDEX(Tbl_Marks,MATCH($B42,Tbl_Student_Names,0),),Entry!$A$4:$EP$4,FP$2,Entry!$A$5:$EP$5,FP$1) / SUMIFS(Entry!$C$6:$EP$6,Entry!$C$4:$EP$4,FP$2,Entry!$C$5:$EP$5,FP$1))</f>
        <v/>
      </c>
      <c r="FQ42" s="222" t="str">
        <f aca="false">IF(OR($B42="",FQ$2=""),"",SUMIFS(INDEX(Tbl_Marks,MATCH($B42,Tbl_Student_Names,0),),Entry!$A$4:$EP$4,FQ$2,Entry!$A$5:$EP$5,FQ$1) / SUMIFS(Entry!$C$6:$EP$6,Entry!$C$4:$EP$4,FQ$2,Entry!$C$5:$EP$5,FQ$1))</f>
        <v/>
      </c>
      <c r="FR42" s="222" t="str">
        <f aca="false">IF(OR($B42="",FR$2=""),"",SUMIFS(INDEX(Tbl_Marks,MATCH($B42,Tbl_Student_Names,0),),Entry!$A$4:$EP$4,FR$2,Entry!$A$5:$EP$5,FR$1) / SUMIFS(Entry!$C$6:$EP$6,Entry!$C$4:$EP$4,FR$2,Entry!$C$5:$EP$5,FR$1))</f>
        <v/>
      </c>
      <c r="FS42" s="222" t="str">
        <f aca="false">IF(OR($B42="",FS$2=""),"",SUMIFS(INDEX(Tbl_Marks,MATCH($B42,Tbl_Student_Names,0),),Entry!$A$4:$EP$4,FS$2,Entry!$A$5:$EP$5,FS$1) / SUMIFS(Entry!$C$6:$EP$6,Entry!$C$4:$EP$4,FS$2,Entry!$C$5:$EP$5,FS$1))</f>
        <v/>
      </c>
      <c r="FT42" s="222" t="str">
        <f aca="false">IF(OR($B42="",FT$2=""),"",SUMIFS(INDEX(Tbl_Marks,MATCH($B42,Tbl_Student_Names,0),),Entry!$A$4:$EP$4,FT$2,Entry!$A$5:$EP$5,FT$1) / SUMIFS(Entry!$C$6:$EP$6,Entry!$C$4:$EP$4,FT$2,Entry!$C$5:$EP$5,FT$1))</f>
        <v/>
      </c>
      <c r="FU42" s="222" t="str">
        <f aca="false">IF(OR($B42="",FU$2=""),"",SUMIFS(INDEX(Tbl_Marks,MATCH($B42,Tbl_Student_Names,0),),Entry!$A$4:$EP$4,FU$2,Entry!$A$5:$EP$5,FU$1) / SUMIFS(Entry!$C$6:$EP$6,Entry!$C$4:$EP$4,FU$2,Entry!$C$5:$EP$5,FU$1))</f>
        <v/>
      </c>
      <c r="FV42" s="222" t="str">
        <f aca="false">IF(OR($B42="",FV$2=""),"",SUMIFS(INDEX(Tbl_Marks,MATCH($B42,Tbl_Student_Names,0),),Entry!$A$4:$EP$4,FV$2,Entry!$A$5:$EP$5,FV$1) / SUMIFS(Entry!$C$6:$EP$6,Entry!$C$4:$EP$4,FV$2,Entry!$C$5:$EP$5,FV$1))</f>
        <v/>
      </c>
      <c r="FW42" s="222" t="str">
        <f aca="false">IF(OR($B42="",FW$2=""),"",SUMIFS(INDEX(Tbl_Marks,MATCH($B42,Tbl_Student_Names,0),),Entry!$A$4:$EP$4,FW$2,Entry!$A$5:$EP$5,FW$1) / SUMIFS(Entry!$C$6:$EP$6,Entry!$C$4:$EP$4,FW$2,Entry!$C$5:$EP$5,FW$1))</f>
        <v/>
      </c>
      <c r="FX42" s="222" t="str">
        <f aca="false">IF(OR($B42="",FX$2=""),"",SUMIFS(INDEX(Tbl_Marks,MATCH($B42,Tbl_Student_Names,0),),Entry!$A$4:$EP$4,FX$2,Entry!$A$5:$EP$5,FX$1) / SUMIFS(Entry!$C$6:$EP$6,Entry!$C$4:$EP$4,FX$2,Entry!$C$5:$EP$5,FX$1))</f>
        <v/>
      </c>
      <c r="FY42" s="222" t="str">
        <f aca="false">IF(OR($B42="",FY$2=""),"",SUMIFS(INDEX(Tbl_Marks,MATCH($B42,Tbl_Student_Names,0),),Entry!$A$4:$EP$4,FY$2,Entry!$A$5:$EP$5,FY$1) / SUMIFS(Entry!$C$6:$EP$6,Entry!$C$4:$EP$4,FY$2,Entry!$C$5:$EP$5,FY$1))</f>
        <v/>
      </c>
      <c r="FZ42" s="222" t="str">
        <f aca="false">IF(OR($B42="",FZ$2=""),"",SUMIFS(INDEX(Tbl_Marks,MATCH($B42,Tbl_Student_Names,0),),Entry!$A$4:$EP$4,FZ$2,Entry!$A$5:$EP$5,FZ$1) / SUMIFS(Entry!$C$6:$EP$6,Entry!$C$4:$EP$4,FZ$2,Entry!$C$5:$EP$5,FZ$1))</f>
        <v/>
      </c>
      <c r="GA42" s="222" t="str">
        <f aca="false">IF(OR($B42="",GA$2=""),"",SUMIFS(INDEX(Tbl_Marks,MATCH($B42,Tbl_Student_Names,0),),Entry!$A$4:$EP$4,GA$2,Entry!$A$5:$EP$5,GA$1) / SUMIFS(Entry!$C$6:$EP$6,Entry!$C$4:$EP$4,GA$2,Entry!$C$5:$EP$5,GA$1))</f>
        <v/>
      </c>
      <c r="GB42" s="222" t="str">
        <f aca="false">IF(OR($B42="",GB$2=""),"",SUMIFS(INDEX(Tbl_Marks,MATCH($B42,Tbl_Student_Names,0),),Entry!$A$4:$EP$4,GB$2,Entry!$A$5:$EP$5,GB$1) / SUMIFS(Entry!$C$6:$EP$6,Entry!$C$4:$EP$4,GB$2,Entry!$C$5:$EP$5,GB$1))</f>
        <v/>
      </c>
      <c r="GC42" s="222" t="str">
        <f aca="false">IF(OR($B42="",GC$2=""),"",SUMIFS(INDEX(Tbl_Marks,MATCH($B42,Tbl_Student_Names,0),),Entry!$A$4:$EP$4,GC$2,Entry!$A$5:$EP$5,GC$1) / SUMIFS(Entry!$C$6:$EP$6,Entry!$C$4:$EP$4,GC$2,Entry!$C$5:$EP$5,GC$1))</f>
        <v/>
      </c>
      <c r="GD42" s="222" t="str">
        <f aca="false">IF(OR($B42="",GD$2=""),"",SUMIFS(INDEX(Tbl_Marks,MATCH($B42,Tbl_Student_Names,0),),Entry!$A$4:$EP$4,GD$2,Entry!$A$5:$EP$5,GD$1) / SUMIFS(Entry!$C$6:$EP$6,Entry!$C$4:$EP$4,GD$2,Entry!$C$5:$EP$5,GD$1))</f>
        <v/>
      </c>
      <c r="GE42" s="222" t="str">
        <f aca="false">IF(OR($B42="",GE$2=""),"",SUMIFS(INDEX(Tbl_Marks,MATCH($B42,Tbl_Student_Names,0),),Entry!$A$4:$EP$4,GE$2,Entry!$A$5:$EP$5,GE$1) / SUMIFS(Entry!$C$6:$EP$6,Entry!$C$4:$EP$4,GE$2,Entry!$C$5:$EP$5,GE$1))</f>
        <v/>
      </c>
      <c r="GF42" s="222" t="str">
        <f aca="false">IF(OR($B42="",GF$2=""),"",SUMIFS(INDEX(Tbl_Marks,MATCH($B42,Tbl_Student_Names,0),),Entry!$A$4:$EP$4,GF$2,Entry!$A$5:$EP$5,GF$1) / SUMIFS(Entry!$C$6:$EP$6,Entry!$C$4:$EP$4,GF$2,Entry!$C$5:$EP$5,GF$1))</f>
        <v/>
      </c>
      <c r="GG42" s="222" t="str">
        <f aca="false">IF(OR($B42="",GG$2=""),"",SUMIFS(INDEX(Tbl_Marks,MATCH($B42,Tbl_Student_Names,0),),Entry!$A$4:$EP$4,GG$2,Entry!$A$5:$EP$5,GG$1) / SUMIFS(Entry!$C$6:$EP$6,Entry!$C$4:$EP$4,GG$2,Entry!$C$5:$EP$5,GG$1))</f>
        <v/>
      </c>
      <c r="GH42" s="222" t="str">
        <f aca="false">IF(OR($B42="",GH$2=""),"",SUMIFS(INDEX(Tbl_Marks,MATCH($B42,Tbl_Student_Names,0),),Entry!$A$4:$EP$4,GH$2,Entry!$A$5:$EP$5,GH$1) / SUMIFS(Entry!$C$6:$EP$6,Entry!$C$4:$EP$4,GH$2,Entry!$C$5:$EP$5,GH$1))</f>
        <v/>
      </c>
      <c r="GI42" s="222" t="str">
        <f aca="false">IF(OR($B42="",GI$2=""),"",SUMIFS(INDEX(Tbl_Marks,MATCH($B42,Tbl_Student_Names,0),),Entry!$A$4:$EP$4,GI$2,Entry!$A$5:$EP$5,GI$1) / SUMIFS(Entry!$C$6:$EP$6,Entry!$C$4:$EP$4,GI$2,Entry!$C$5:$EP$5,GI$1))</f>
        <v/>
      </c>
      <c r="GJ42" s="222" t="str">
        <f aca="false">IF(OR($B42="",GJ$2=""),"",SUMIFS(INDEX(Tbl_Marks,MATCH($B42,Tbl_Student_Names,0),),Entry!$A$4:$EP$4,GJ$2,Entry!$A$5:$EP$5,GJ$1) / SUMIFS(Entry!$C$6:$EP$6,Entry!$C$4:$EP$4,GJ$2,Entry!$C$5:$EP$5,GJ$1))</f>
        <v/>
      </c>
      <c r="GK42" s="222" t="str">
        <f aca="false">IF(OR($B42="",GK$2=""),"",SUMIFS(INDEX(Tbl_Marks,MATCH($B42,Tbl_Student_Names,0),),Entry!$A$4:$EP$4,GK$2,Entry!$A$5:$EP$5,GK$1) / SUMIFS(Entry!$C$6:$EP$6,Entry!$C$4:$EP$4,GK$2,Entry!$C$5:$EP$5,GK$1))</f>
        <v/>
      </c>
      <c r="GL42" s="222" t="str">
        <f aca="false">IF(OR($B42="",GL$2=""),"",SUMIFS(INDEX(Tbl_Marks,MATCH($B42,Tbl_Student_Names,0),),Entry!$A$4:$EP$4,GL$2,Entry!$A$5:$EP$5,GL$1) / SUMIFS(Entry!$C$6:$EP$6,Entry!$C$4:$EP$4,GL$2,Entry!$C$5:$EP$5,GL$1))</f>
        <v/>
      </c>
      <c r="GM42" s="222" t="str">
        <f aca="false">IF(OR($B42="",GM$2=""),"",SUMIFS(INDEX(Tbl_Marks,MATCH($B42,Tbl_Student_Names,0),),Entry!$A$4:$EP$4,GM$2,Entry!$A$5:$EP$5,GM$1) / SUMIFS(Entry!$C$6:$EP$6,Entry!$C$4:$EP$4,GM$2,Entry!$C$5:$EP$5,GM$1))</f>
        <v/>
      </c>
      <c r="GN42" s="222" t="str">
        <f aca="false">IF(OR($B42="",GN$2=""),"",SUMIFS(INDEX(Tbl_Marks,MATCH($B42,Tbl_Student_Names,0),),Entry!$A$4:$EP$4,GN$2,Entry!$A$5:$EP$5,GN$1) / SUMIFS(Entry!$C$6:$EP$6,Entry!$C$4:$EP$4,GN$2,Entry!$C$5:$EP$5,GN$1))</f>
        <v/>
      </c>
      <c r="GO42" s="222" t="str">
        <f aca="false">IF(OR($B42="",GO$2=""),"",SUMIFS(INDEX(Tbl_Marks,MATCH($B42,Tbl_Student_Names,0),),Entry!$A$4:$EP$4,GO$2,Entry!$A$5:$EP$5,GO$1) / SUMIFS(Entry!$C$6:$EP$6,Entry!$C$4:$EP$4,GO$2,Entry!$C$5:$EP$5,GO$1))</f>
        <v/>
      </c>
      <c r="GP42" s="222" t="str">
        <f aca="false">IF(OR($B42="",GP$2=""),"",SUMIFS(INDEX(Tbl_Marks,MATCH($B42,Tbl_Student_Names,0),),Entry!$A$4:$EP$4,GP$2,Entry!$A$5:$EP$5,GP$1) / SUMIFS(Entry!$C$6:$EP$6,Entry!$C$4:$EP$4,GP$2,Entry!$C$5:$EP$5,GP$1))</f>
        <v/>
      </c>
      <c r="GQ42" s="223" t="str">
        <f aca="false" t="array" ref="GQ42:GQ42">IF(OR(GQ$1="",$B42=""),"",SUMPRODUCT(TRANSPOSE($BC42:$BN42),(Settings!$D$19:$D$30)))</f>
        <v/>
      </c>
      <c r="GR42" s="223" t="str">
        <f aca="false" t="array" ref="GR42:GR42">IF(OR(GR$1="",$B42=""),"",SUMPRODUCT(TRANSPOSE($BO42:$BZ42),(Settings!$D$19:$D$30)))</f>
        <v/>
      </c>
      <c r="GS42" s="223" t="str">
        <f aca="false" t="array" ref="GS42:GS42">IF(OR(GS$1="",$B42=""),"",SUMPRODUCT(TRANSPOSE($CA42:$CL42),(Settings!$D$19:$D$30)))</f>
        <v/>
      </c>
      <c r="GT42" s="223" t="str">
        <f aca="false" t="array" ref="GT42:GT42">IF(OR(GT$1="",$B42=""),"",SUMPRODUCT(TRANSPOSE($CM42:$CX42),(Settings!$D$19:$D$30)))</f>
        <v/>
      </c>
      <c r="GU42" s="223" t="str">
        <f aca="false" t="array" ref="GU42:GU42">IF(OR(GU$1="",$B42=""),"",SUMPRODUCT(TRANSPOSE($CY42:$DJ42),(Settings!$D$19:$D$30)))</f>
        <v/>
      </c>
      <c r="GV42" s="223" t="str">
        <f aca="false" t="array" ref="GV42:GV42">IF(OR(GV$1="",$B42=""),"",SUMPRODUCT(TRANSPOSE($DK42:$DV42),(Settings!$D$19:$D$30)))</f>
        <v/>
      </c>
      <c r="GW42" s="223" t="str">
        <f aca="false" t="array" ref="GW42:GW42">IF(OR(GW$1="",$B42=""),"",SUMPRODUCT(TRANSPOSE($DW42:$EH42),(Settings!$D$19:$D$30)))</f>
        <v/>
      </c>
      <c r="GX42" s="223" t="str">
        <f aca="false" t="array" ref="GX42:GX42">IF(OR(GX$1="",$B42=""),"",SUMPRODUCT(TRANSPOSE($EI42:$ET42),(Settings!$D$19:$D$30)))</f>
        <v/>
      </c>
      <c r="GY42" s="223" t="str">
        <f aca="false" t="array" ref="GY42:GY42">IF(OR(GY$1="",$B42=""),"",SUMPRODUCT(TRANSPOSE($EU42:$FF42),(Settings!$D$19:$D$30)))</f>
        <v/>
      </c>
      <c r="GZ42" s="223" t="str">
        <f aca="false" t="array" ref="GZ42:GZ42">IF(OR(GZ$1="",$B42=""),"",SUMPRODUCT(TRANSPOSE($FG42:$FR42),(Settings!$D$19:$D$30)))</f>
        <v/>
      </c>
      <c r="HA42" s="223" t="str">
        <f aca="false" t="array" ref="HA42:HA42">IF(OR(HA$1="",$B42=""),"",SUMPRODUCT(TRANSPOSE($FS42:$GD42),(Settings!$D$19:$D$30)))</f>
        <v/>
      </c>
      <c r="HB42" s="224" t="str">
        <f aca="false" t="array" ref="HB42:HB42">IF(OR(HB$1="",$B42=""),"",SUMPRODUCT(TRANSPOSE($GE42:$GP42),(Settings!$D$19:$D$30)))</f>
        <v/>
      </c>
      <c r="HC42" s="225"/>
      <c r="HD42" s="222" t="str">
        <f aca="false">IF(OR(HD$2="",$B42=""),"",SUMIFS(INDEX(Tbl_Marks,MATCH($B42,Tbl_Student_Names,0),),Entry!$A$4:$EP$4,HD$2) / SUMIFS(Entry!$C$6:$EP$6,Entry!$C$4:$EP$4,HD$2))</f>
        <v/>
      </c>
      <c r="HE42" s="222" t="str">
        <f aca="false">IF(OR(HE$2="",$B42=""),"",SUMIFS(INDEX(Tbl_Marks,MATCH($B42,Tbl_Student_Names,0),),Entry!$A$4:$EP$4,HE$2) / SUMIFS(Entry!$C$6:$EP$6,Entry!$C$4:$EP$4,HE$2))</f>
        <v/>
      </c>
      <c r="HF42" s="222" t="str">
        <f aca="false">IF(OR(HF$2="",$B42=""),"",SUMIFS(INDEX(Tbl_Marks,MATCH($B42,Tbl_Student_Names,0),),Entry!$A$4:$EP$4,HF$2) / SUMIFS(Entry!$C$6:$EP$6,Entry!$C$4:$EP$4,HF$2))</f>
        <v/>
      </c>
      <c r="HG42" s="222" t="str">
        <f aca="false">IF(OR(HG$2="",$B42=""),"",SUMIFS(INDEX(Tbl_Marks,MATCH($B42,Tbl_Student_Names,0),),Entry!$A$4:$EP$4,HG$2) / SUMIFS(Entry!$C$6:$EP$6,Entry!$C$4:$EP$4,HG$2))</f>
        <v/>
      </c>
      <c r="HH42" s="222" t="str">
        <f aca="false">IF(OR(HH$2="",$B42=""),"",SUMIFS(INDEX(Tbl_Marks,MATCH($B42,Tbl_Student_Names,0),),Entry!$A$4:$EP$4,HH$2) / SUMIFS(Entry!$C$6:$EP$6,Entry!$C$4:$EP$4,HH$2))</f>
        <v/>
      </c>
      <c r="HI42" s="222" t="str">
        <f aca="false">IF(OR(HI$2="",$B42=""),"",SUMIFS(INDEX(Tbl_Marks,MATCH($B42,Tbl_Student_Names,0),),Entry!$A$4:$EP$4,HI$2) / SUMIFS(Entry!$C$6:$EP$6,Entry!$C$4:$EP$4,HI$2))</f>
        <v/>
      </c>
      <c r="HJ42" s="222" t="str">
        <f aca="false">IF(OR(HJ$2="",$B42=""),"",SUMIFS(INDEX(Tbl_Marks,MATCH($B42,Tbl_Student_Names,0),),Entry!$A$4:$EP$4,HJ$2) / SUMIFS(Entry!$C$6:$EP$6,Entry!$C$4:$EP$4,HJ$2))</f>
        <v/>
      </c>
      <c r="HK42" s="222" t="str">
        <f aca="false">IF(OR(HK$2="",$B42=""),"",SUMIFS(INDEX(Tbl_Marks,MATCH($B42,Tbl_Student_Names,0),),Entry!$A$4:$EP$4,HK$2) / SUMIFS(Entry!$C$6:$EP$6,Entry!$C$4:$EP$4,HK$2))</f>
        <v/>
      </c>
      <c r="HL42" s="222" t="str">
        <f aca="false">IF(OR(HL$2="",$B42=""),"",SUMIFS(INDEX(Tbl_Marks,MATCH($B42,Tbl_Student_Names,0),),Entry!$A$4:$EP$4,HL$2) / SUMIFS(Entry!$C$6:$EP$6,Entry!$C$4:$EP$4,HL$2))</f>
        <v/>
      </c>
      <c r="HM42" s="222" t="str">
        <f aca="false">IF(OR(HM$2="",$B42=""),"",SUMIFS(INDEX(Tbl_Marks,MATCH($B42,Tbl_Student_Names,0),),Entry!$A$4:$EP$4,HM$2) / SUMIFS(Entry!$C$6:$EP$6,Entry!$C$4:$EP$4,HM$2))</f>
        <v/>
      </c>
      <c r="HN42" s="222" t="str">
        <f aca="false">IF(OR(HN$2="",$B42=""),"",SUMIFS(INDEX(Tbl_Marks,MATCH($B42,Tbl_Student_Names,0),),Entry!$A$4:$EP$4,HN$2) / SUMIFS(Entry!$C$6:$EP$6,Entry!$C$4:$EP$4,HN$2))</f>
        <v/>
      </c>
      <c r="HO42" s="222" t="str">
        <f aca="false">IF(OR(HO$2="",$B42=""),"",SUMIFS(INDEX(Tbl_Marks,MATCH($B42,Tbl_Student_Names,0),),Entry!$A$4:$EP$4,HO$2) / SUMIFS(Entry!$C$6:$EP$6,Entry!$C$4:$EP$4,HO$2))</f>
        <v/>
      </c>
      <c r="HP42" s="222" t="str">
        <f aca="false">IF($B42="","",AVERAGE($GQ42:$HB42))</f>
        <v/>
      </c>
    </row>
    <row r="43" customFormat="false" ht="15" hidden="false" customHeight="false" outlineLevel="0" collapsed="false">
      <c r="A43" s="201" t="n">
        <f aca="false">INDEX(Tbl_Marks,ROW(A43)-ROW($A$2),1)</f>
        <v>0</v>
      </c>
      <c r="B43" s="201" t="str">
        <f aca="false">IF(LEN(INDEX(Tbl_Marks,ROW(B43)-ROW($B$2),2))=0,"",INDEX(Tbl_Marks,ROW(B43)-ROW($B$2),2))</f>
        <v/>
      </c>
      <c r="C43" s="201" t="str">
        <f aca="false">IF(OR($B43="",C$2=""),"",SUMIF(Entry!$A$4:$EP$4,C$2,INDEX(Tbl_Marks,MATCH($B43,Tbl_Student_Names,0),)))</f>
        <v/>
      </c>
      <c r="D43" s="201" t="str">
        <f aca="false">IF(OR($B43="",D$2=""),"",SUMIF(Entry!$A$4:$EP$4,D$2,INDEX(Tbl_Marks,MATCH($B43,Tbl_Student_Names,0),)))</f>
        <v/>
      </c>
      <c r="E43" s="201" t="str">
        <f aca="false">IF(OR($B43="",E$2=""),"",SUMIF(Entry!$A$4:$EP$4,E$2,INDEX(Tbl_Marks,MATCH($B43,Tbl_Student_Names,0),)))</f>
        <v/>
      </c>
      <c r="F43" s="201" t="str">
        <f aca="false">IF(OR($B43="",F$2=""),"",SUMIF(Entry!$A$4:$EP$4,F$2,INDEX(Tbl_Marks,MATCH($B43,Tbl_Student_Names,0),)))</f>
        <v/>
      </c>
      <c r="G43" s="201" t="str">
        <f aca="false">IF(OR($B43="",G$2=""),"",SUMIF(Entry!$A$4:$EP$4,G$2,INDEX(Tbl_Marks,MATCH($B43,Tbl_Student_Names,0),)))</f>
        <v/>
      </c>
      <c r="H43" s="201" t="str">
        <f aca="false">IF(OR($B43="",H$2=""),"",SUMIF(Entry!$A$4:$EP$4,H$2,INDEX(Tbl_Marks,MATCH($B43,Tbl_Student_Names,0),)))</f>
        <v/>
      </c>
      <c r="I43" s="201" t="str">
        <f aca="false">IF(OR($B43="",I$2=""),"",SUMIF(Entry!$A$4:$EP$4,I$2,INDEX(Tbl_Marks,MATCH($B43,Tbl_Student_Names,0),)))</f>
        <v/>
      </c>
      <c r="J43" s="201" t="str">
        <f aca="false">IF(OR($B43="",J$2=""),"",SUMIF(Entry!$A$4:$EP$4,J$2,INDEX(Tbl_Marks,MATCH($B43,Tbl_Student_Names,0),)))</f>
        <v/>
      </c>
      <c r="K43" s="201" t="str">
        <f aca="false">IF(OR($B43="",K$2=""),"",SUMIF(Entry!$A$4:$EP$4,K$2,INDEX(Tbl_Marks,MATCH($B43,Tbl_Student_Names,0),)))</f>
        <v/>
      </c>
      <c r="L43" s="201" t="str">
        <f aca="false">IF(OR($B43="",L$2=""),"",SUMIF(Entry!$A$4:$EP$4,L$2,INDEX(Tbl_Marks,MATCH($B43,Tbl_Student_Names,0),)))</f>
        <v/>
      </c>
      <c r="M43" s="201" t="str">
        <f aca="false">IF(OR($B43="",M$2=""),"",SUMIF(Entry!$A$4:$EP$4,M$2,INDEX(Tbl_Marks,MATCH($B43,Tbl_Student_Names,0),)))</f>
        <v/>
      </c>
      <c r="N43" s="201" t="str">
        <f aca="false">IF(OR($B43="",N$2=""),"",SUMIF(Entry!$A$4:$EP$4,N$2,INDEX(Tbl_Marks,MATCH($B43,Tbl_Student_Names,0),)))</f>
        <v/>
      </c>
      <c r="O43" s="217" t="str">
        <f aca="false">IF($B43="","",(HP43*Num_Subjects*100))</f>
        <v/>
      </c>
      <c r="P43" s="218" t="str">
        <f aca="false" t="array" ref="P43:P43">IF(OR($B43="",P$2=""),"",IF(MIN(IF(Help_Lookup_Tests=P$2,$BC43:$GP43,""))&gt;=I_PassPercentage,"PASS","FAIL"))</f>
        <v/>
      </c>
      <c r="Q43" s="218" t="str">
        <f aca="false" t="array" ref="Q43:Q43">IF(OR($B43="",Q$2=""),"",IF(MIN(IF(Help_Lookup_Tests=Q$2,$BC43:$GP43,""))&gt;=I_PassPercentage,"PASS","FAIL"))</f>
        <v/>
      </c>
      <c r="R43" s="218" t="str">
        <f aca="false" t="array" ref="R43:R43">IF(OR($B43="",R$2=""),"",IF(MIN(IF(Help_Lookup_Tests=R$2,$BC43:$GP43,""))&gt;=I_PassPercentage,"PASS","FAIL"))</f>
        <v/>
      </c>
      <c r="S43" s="218" t="str">
        <f aca="false" t="array" ref="S43:S43">IF(OR($B43="",S$2=""),"",IF(MIN(IF(Help_Lookup_Tests=S$2,$BC43:$GP43,""))&gt;=I_PassPercentage,"PASS","FAIL"))</f>
        <v/>
      </c>
      <c r="T43" s="218" t="str">
        <f aca="false" t="array" ref="T43:T43">IF(OR($B43="",T$2=""),"",IF(MIN(IF(Help_Lookup_Tests=T$2,$BC43:$GP43,""))&gt;=I_PassPercentage,"PASS","FAIL"))</f>
        <v/>
      </c>
      <c r="U43" s="218" t="str">
        <f aca="false" t="array" ref="U43:U43">IF(OR($B43="",U$2=""),"",IF(MIN(IF(Help_Lookup_Tests=U$2,$BC43:$GP43,""))&gt;=I_PassPercentage,"PASS","FAIL"))</f>
        <v/>
      </c>
      <c r="V43" s="218" t="str">
        <f aca="false" t="array" ref="V43:V43">IF(OR($B43="",V$2=""),"",IF(MIN(IF(Help_Lookup_Tests=V$2,$BC43:$GP43,""))&gt;=I_PassPercentage,"PASS","FAIL"))</f>
        <v/>
      </c>
      <c r="W43" s="218" t="str">
        <f aca="false" t="array" ref="W43:W43">IF(OR($B43="",W$2=""),"",IF(MIN(IF(Help_Lookup_Tests=W$2,$BC43:$GP43,""))&gt;=I_PassPercentage,"PASS","FAIL"))</f>
        <v/>
      </c>
      <c r="X43" s="218" t="str">
        <f aca="false" t="array" ref="X43:X43">IF(OR($B43="",X$2=""),"",IF(MIN(IF(Help_Lookup_Tests=X$2,$BC43:$GP43,""))&gt;=I_PassPercentage,"PASS","FAIL"))</f>
        <v/>
      </c>
      <c r="Y43" s="218" t="str">
        <f aca="false" t="array" ref="Y43:Y43">IF(OR($B43="",Y$2=""),"",IF(MIN(IF(Help_Lookup_Tests=Y$2,$BC43:$GP43,""))&gt;=I_PassPercentage,"PASS","FAIL"))</f>
        <v/>
      </c>
      <c r="Z43" s="218" t="str">
        <f aca="false" t="array" ref="Z43:Z43">IF(OR($B43="",Z$2=""),"",IF(MIN(IF(Help_Lookup_Tests=Z$2,$BC43:$GP43,""))&gt;=I_PassPercentage,"PASS","FAIL"))</f>
        <v/>
      </c>
      <c r="AA43" s="218" t="str">
        <f aca="false" t="array" ref="AA43:AA43">IF(OR($B43="",AA$2=""),"",IF(MIN(IF(Help_Lookup_Tests=AA$2,$BC43:$GP43,""))&gt;=I_PassPercentage,"PASS","FAIL"))</f>
        <v/>
      </c>
      <c r="AB43" s="227" t="str">
        <f aca="false" t="array" ref="AB43:AB43">IF(OR($B43=""),"",IF(MIN(IF($GQ$2:$HB$2="FINAL",$GQ43:$HB43,""))&gt;=I_PassPercentage,"PASS","FAIL"))</f>
        <v/>
      </c>
      <c r="AC43" s="201" t="str">
        <f aca="false">IF(OR($B43="",AC$2="",P43="FAIL"),"",C43)</f>
        <v/>
      </c>
      <c r="AD43" s="201" t="str">
        <f aca="false">IF(OR($B43="",AD$2="",Q43="FAIL"),"",D43)</f>
        <v/>
      </c>
      <c r="AE43" s="201" t="str">
        <f aca="false">IF(OR($B43="",AE$2="",R43="FAIL"),"",E43)</f>
        <v/>
      </c>
      <c r="AF43" s="201" t="str">
        <f aca="false">IF(OR($B43="",AF$2="",S43="FAIL"),"",F43)</f>
        <v/>
      </c>
      <c r="AG43" s="201" t="str">
        <f aca="false">IF(OR($B43="",AG$2="",T43="FAIL"),"",G43)</f>
        <v/>
      </c>
      <c r="AH43" s="201" t="str">
        <f aca="false">IF(OR($B43="",AH$2="",U43="FAIL"),"",H43)</f>
        <v/>
      </c>
      <c r="AI43" s="201" t="str">
        <f aca="false">IF(OR($B43="",AI$2="",V43="FAIL"),"",I43)</f>
        <v/>
      </c>
      <c r="AJ43" s="201" t="str">
        <f aca="false">IF(OR($B43="",AJ$2="",W43="FAIL"),"",J43)</f>
        <v/>
      </c>
      <c r="AK43" s="201" t="str">
        <f aca="false">IF(OR($B43="",AK$2="",X43="FAIL"),"",K43)</f>
        <v/>
      </c>
      <c r="AL43" s="201" t="str">
        <f aca="false">IF(OR($B43="",AL$2="",Y43="FAIL"),"",L43)</f>
        <v/>
      </c>
      <c r="AM43" s="201" t="str">
        <f aca="false">IF(OR($B43="",AM$2="",Z43="FAIL"),"",M43)</f>
        <v/>
      </c>
      <c r="AN43" s="201" t="str">
        <f aca="false">IF(OR($B43="",AN$2="",AA43="FAIL"),"",N43)</f>
        <v/>
      </c>
      <c r="AO43" s="220" t="str">
        <f aca="false">IF(OR($B43="",AB43="FAIL"),"",O43)</f>
        <v/>
      </c>
      <c r="AP43" s="221" t="str">
        <f aca="false">IFERROR(IF(OR(AP$2="",$B43=""),"",RANK(AC43,AC$3:AC$52,0)),"NR")</f>
        <v/>
      </c>
      <c r="AQ43" s="221" t="str">
        <f aca="false">IFERROR(IF(OR(AQ$2="",$B43=""),"",RANK(AD43,AD$3:AD$52,0)),"NR")</f>
        <v/>
      </c>
      <c r="AR43" s="221" t="str">
        <f aca="false">IFERROR(IF(OR(AR$2="",$B43=""),"",RANK(AE43,AE$3:AE$52,0)),"NR")</f>
        <v/>
      </c>
      <c r="AS43" s="221" t="str">
        <f aca="false">IFERROR(IF(OR(AS$2="",$B43=""),"",RANK(AF43,AF$3:AF$52,0)),"NR")</f>
        <v/>
      </c>
      <c r="AT43" s="221" t="str">
        <f aca="false">IFERROR(IF(OR(AT$2="",$B43=""),"",RANK(AG43,AG$3:AG$52,0)),"NR")</f>
        <v/>
      </c>
      <c r="AU43" s="221" t="str">
        <f aca="false">IFERROR(IF(OR(AU$2="",$B43=""),"",RANK(AH43,AH$3:AH$52,0)),"NR")</f>
        <v/>
      </c>
      <c r="AV43" s="221" t="str">
        <f aca="false">IFERROR(IF(OR(AV$2="",$B43=""),"",RANK(AI43,AI$3:AI$52,0)),"NR")</f>
        <v/>
      </c>
      <c r="AW43" s="221" t="str">
        <f aca="false">IFERROR(IF(OR(AW$2="",$B43=""),"",RANK(AJ43,AJ$3:AJ$52,0)),"NR")</f>
        <v/>
      </c>
      <c r="AX43" s="221" t="str">
        <f aca="false">IFERROR(IF(OR(AX$2="",$B43=""),"",RANK(AK43,AK$3:AK$52,0)),"NR")</f>
        <v/>
      </c>
      <c r="AY43" s="221" t="str">
        <f aca="false">IFERROR(IF(OR(AY$2="",$B43=""),"",RANK(AL43,AL$3:AL$52,0)),"NR")</f>
        <v/>
      </c>
      <c r="AZ43" s="221" t="str">
        <f aca="false">IFERROR(IF(OR(AZ$2="",$B43=""),"",RANK(AM43,AM$3:AM$52,0)),"NR")</f>
        <v/>
      </c>
      <c r="BA43" s="221" t="str">
        <f aca="false">IFERROR(IF(OR(BA$2="",$B43=""),"",RANK(AN43,AN$3:AN$52,0)),"NR")</f>
        <v/>
      </c>
      <c r="BB43" s="211" t="str">
        <f aca="false">IFERROR(IF($B43="","",RANK(AO43,AO$3:AO$52,0)),"NR")</f>
        <v/>
      </c>
      <c r="BC43" s="222" t="str">
        <f aca="false">IF(OR($B43="",BC$2=""),"",SUMIFS(INDEX(Tbl_Marks,MATCH($B43,Tbl_Student_Names,0),),Entry!$A$4:$EP$4,BC$2,Entry!$A$5:$EP$5,BC$1) / SUMIFS(Entry!$C$6:$EP$6,Entry!$C$4:$EP$4,BC$2,Entry!$C$5:$EP$5,BC$1))</f>
        <v/>
      </c>
      <c r="BD43" s="222" t="str">
        <f aca="false">IF(OR($B43="",BD$2=""),"",SUMIFS(INDEX(Tbl_Marks,MATCH($B43,Tbl_Student_Names,0),),Entry!$A$4:$EP$4,BD$2,Entry!$A$5:$EP$5,BD$1) / SUMIFS(Entry!$C$6:$EP$6,Entry!$C$4:$EP$4,BD$2,Entry!$C$5:$EP$5,BD$1))</f>
        <v/>
      </c>
      <c r="BE43" s="222" t="str">
        <f aca="false">IF(OR($B43="",BE$2=""),"",SUMIFS(INDEX(Tbl_Marks,MATCH($B43,Tbl_Student_Names,0),),Entry!$A$4:$EP$4,BE$2,Entry!$A$5:$EP$5,BE$1) / SUMIFS(Entry!$C$6:$EP$6,Entry!$C$4:$EP$4,BE$2,Entry!$C$5:$EP$5,BE$1))</f>
        <v/>
      </c>
      <c r="BF43" s="222" t="str">
        <f aca="false">IF(OR($B43="",BF$2=""),"",SUMIFS(INDEX(Tbl_Marks,MATCH($B43,Tbl_Student_Names,0),),Entry!$A$4:$EP$4,BF$2,Entry!$A$5:$EP$5,BF$1) / SUMIFS(Entry!$C$6:$EP$6,Entry!$C$4:$EP$4,BF$2,Entry!$C$5:$EP$5,BF$1))</f>
        <v/>
      </c>
      <c r="BG43" s="222" t="str">
        <f aca="false">IF(OR($B43="",BG$2=""),"",SUMIFS(INDEX(Tbl_Marks,MATCH($B43,Tbl_Student_Names,0),),Entry!$A$4:$EP$4,BG$2,Entry!$A$5:$EP$5,BG$1) / SUMIFS(Entry!$C$6:$EP$6,Entry!$C$4:$EP$4,BG$2,Entry!$C$5:$EP$5,BG$1))</f>
        <v/>
      </c>
      <c r="BH43" s="222" t="str">
        <f aca="false">IF(OR($B43="",BH$2=""),"",SUMIFS(INDEX(Tbl_Marks,MATCH($B43,Tbl_Student_Names,0),),Entry!$A$4:$EP$4,BH$2,Entry!$A$5:$EP$5,BH$1) / SUMIFS(Entry!$C$6:$EP$6,Entry!$C$4:$EP$4,BH$2,Entry!$C$5:$EP$5,BH$1))</f>
        <v/>
      </c>
      <c r="BI43" s="222" t="str">
        <f aca="false">IF(OR($B43="",BI$2=""),"",SUMIFS(INDEX(Tbl_Marks,MATCH($B43,Tbl_Student_Names,0),),Entry!$A$4:$EP$4,BI$2,Entry!$A$5:$EP$5,BI$1) / SUMIFS(Entry!$C$6:$EP$6,Entry!$C$4:$EP$4,BI$2,Entry!$C$5:$EP$5,BI$1))</f>
        <v/>
      </c>
      <c r="BJ43" s="222" t="str">
        <f aca="false">IF(OR($B43="",BJ$2=""),"",SUMIFS(INDEX(Tbl_Marks,MATCH($B43,Tbl_Student_Names,0),),Entry!$A$4:$EP$4,BJ$2,Entry!$A$5:$EP$5,BJ$1) / SUMIFS(Entry!$C$6:$EP$6,Entry!$C$4:$EP$4,BJ$2,Entry!$C$5:$EP$5,BJ$1))</f>
        <v/>
      </c>
      <c r="BK43" s="222" t="str">
        <f aca="false">IF(OR($B43="",BK$2=""),"",SUMIFS(INDEX(Tbl_Marks,MATCH($B43,Tbl_Student_Names,0),),Entry!$A$4:$EP$4,BK$2,Entry!$A$5:$EP$5,BK$1) / SUMIFS(Entry!$C$6:$EP$6,Entry!$C$4:$EP$4,BK$2,Entry!$C$5:$EP$5,BK$1))</f>
        <v/>
      </c>
      <c r="BL43" s="222" t="str">
        <f aca="false">IF(OR($B43="",BL$2=""),"",SUMIFS(INDEX(Tbl_Marks,MATCH($B43,Tbl_Student_Names,0),),Entry!$A$4:$EP$4,BL$2,Entry!$A$5:$EP$5,BL$1) / SUMIFS(Entry!$C$6:$EP$6,Entry!$C$4:$EP$4,BL$2,Entry!$C$5:$EP$5,BL$1))</f>
        <v/>
      </c>
      <c r="BM43" s="222" t="str">
        <f aca="false">IF(OR($B43="",BM$2=""),"",SUMIFS(INDEX(Tbl_Marks,MATCH($B43,Tbl_Student_Names,0),),Entry!$A$4:$EP$4,BM$2,Entry!$A$5:$EP$5,BM$1) / SUMIFS(Entry!$C$6:$EP$6,Entry!$C$4:$EP$4,BM$2,Entry!$C$5:$EP$5,BM$1))</f>
        <v/>
      </c>
      <c r="BN43" s="222" t="str">
        <f aca="false">IF(OR($B43="",BN$2=""),"",SUMIFS(INDEX(Tbl_Marks,MATCH($B43,Tbl_Student_Names,0),),Entry!$A$4:$EP$4,BN$2,Entry!$A$5:$EP$5,BN$1) / SUMIFS(Entry!$C$6:$EP$6,Entry!$C$4:$EP$4,BN$2,Entry!$C$5:$EP$5,BN$1))</f>
        <v/>
      </c>
      <c r="BO43" s="222" t="str">
        <f aca="false">IF(OR($B43="",BO$2=""),"",SUMIFS(INDEX(Tbl_Marks,MATCH($B43,Tbl_Student_Names,0),),Entry!$A$4:$EP$4,BO$2,Entry!$A$5:$EP$5,BO$1) / SUMIFS(Entry!$C$6:$EP$6,Entry!$C$4:$EP$4,BO$2,Entry!$C$5:$EP$5,BO$1))</f>
        <v/>
      </c>
      <c r="BP43" s="222" t="str">
        <f aca="false">IF(OR($B43="",BP$2=""),"",SUMIFS(INDEX(Tbl_Marks,MATCH($B43,Tbl_Student_Names,0),),Entry!$A$4:$EP$4,BP$2,Entry!$A$5:$EP$5,BP$1) / SUMIFS(Entry!$C$6:$EP$6,Entry!$C$4:$EP$4,BP$2,Entry!$C$5:$EP$5,BP$1))</f>
        <v/>
      </c>
      <c r="BQ43" s="222" t="str">
        <f aca="false">IF(OR($B43="",BQ$2=""),"",SUMIFS(INDEX(Tbl_Marks,MATCH($B43,Tbl_Student_Names,0),),Entry!$A$4:$EP$4,BQ$2,Entry!$A$5:$EP$5,BQ$1) / SUMIFS(Entry!$C$6:$EP$6,Entry!$C$4:$EP$4,BQ$2,Entry!$C$5:$EP$5,BQ$1))</f>
        <v/>
      </c>
      <c r="BR43" s="222" t="str">
        <f aca="false">IF(OR($B43="",BR$2=""),"",SUMIFS(INDEX(Tbl_Marks,MATCH($B43,Tbl_Student_Names,0),),Entry!$A$4:$EP$4,BR$2,Entry!$A$5:$EP$5,BR$1) / SUMIFS(Entry!$C$6:$EP$6,Entry!$C$4:$EP$4,BR$2,Entry!$C$5:$EP$5,BR$1))</f>
        <v/>
      </c>
      <c r="BS43" s="222" t="str">
        <f aca="false">IF(OR($B43="",BS$2=""),"",SUMIFS(INDEX(Tbl_Marks,MATCH($B43,Tbl_Student_Names,0),),Entry!$A$4:$EP$4,BS$2,Entry!$A$5:$EP$5,BS$1) / SUMIFS(Entry!$C$6:$EP$6,Entry!$C$4:$EP$4,BS$2,Entry!$C$5:$EP$5,BS$1))</f>
        <v/>
      </c>
      <c r="BT43" s="222" t="str">
        <f aca="false">IF(OR($B43="",BT$2=""),"",SUMIFS(INDEX(Tbl_Marks,MATCH($B43,Tbl_Student_Names,0),),Entry!$A$4:$EP$4,BT$2,Entry!$A$5:$EP$5,BT$1) / SUMIFS(Entry!$C$6:$EP$6,Entry!$C$4:$EP$4,BT$2,Entry!$C$5:$EP$5,BT$1))</f>
        <v/>
      </c>
      <c r="BU43" s="222" t="str">
        <f aca="false">IF(OR($B43="",BU$2=""),"",SUMIFS(INDEX(Tbl_Marks,MATCH($B43,Tbl_Student_Names,0),),Entry!$A$4:$EP$4,BU$2,Entry!$A$5:$EP$5,BU$1) / SUMIFS(Entry!$C$6:$EP$6,Entry!$C$4:$EP$4,BU$2,Entry!$C$5:$EP$5,BU$1))</f>
        <v/>
      </c>
      <c r="BV43" s="222" t="str">
        <f aca="false">IF(OR($B43="",BV$2=""),"",SUMIFS(INDEX(Tbl_Marks,MATCH($B43,Tbl_Student_Names,0),),Entry!$A$4:$EP$4,BV$2,Entry!$A$5:$EP$5,BV$1) / SUMIFS(Entry!$C$6:$EP$6,Entry!$C$4:$EP$4,BV$2,Entry!$C$5:$EP$5,BV$1))</f>
        <v/>
      </c>
      <c r="BW43" s="222" t="str">
        <f aca="false">IF(OR($B43="",BW$2=""),"",SUMIFS(INDEX(Tbl_Marks,MATCH($B43,Tbl_Student_Names,0),),Entry!$A$4:$EP$4,BW$2,Entry!$A$5:$EP$5,BW$1) / SUMIFS(Entry!$C$6:$EP$6,Entry!$C$4:$EP$4,BW$2,Entry!$C$5:$EP$5,BW$1))</f>
        <v/>
      </c>
      <c r="BX43" s="222" t="str">
        <f aca="false">IF(OR($B43="",BX$2=""),"",SUMIFS(INDEX(Tbl_Marks,MATCH($B43,Tbl_Student_Names,0),),Entry!$A$4:$EP$4,BX$2,Entry!$A$5:$EP$5,BX$1) / SUMIFS(Entry!$C$6:$EP$6,Entry!$C$4:$EP$4,BX$2,Entry!$C$5:$EP$5,BX$1))</f>
        <v/>
      </c>
      <c r="BY43" s="222" t="str">
        <f aca="false">IF(OR($B43="",BY$2=""),"",SUMIFS(INDEX(Tbl_Marks,MATCH($B43,Tbl_Student_Names,0),),Entry!$A$4:$EP$4,BY$2,Entry!$A$5:$EP$5,BY$1) / SUMIFS(Entry!$C$6:$EP$6,Entry!$C$4:$EP$4,BY$2,Entry!$C$5:$EP$5,BY$1))</f>
        <v/>
      </c>
      <c r="BZ43" s="222" t="str">
        <f aca="false">IF(OR($B43="",BZ$2=""),"",SUMIFS(INDEX(Tbl_Marks,MATCH($B43,Tbl_Student_Names,0),),Entry!$A$4:$EP$4,BZ$2,Entry!$A$5:$EP$5,BZ$1) / SUMIFS(Entry!$C$6:$EP$6,Entry!$C$4:$EP$4,BZ$2,Entry!$C$5:$EP$5,BZ$1))</f>
        <v/>
      </c>
      <c r="CA43" s="222" t="str">
        <f aca="false">IF(OR($B43="",CA$2=""),"",SUMIFS(INDEX(Tbl_Marks,MATCH($B43,Tbl_Student_Names,0),),Entry!$A$4:$EP$4,CA$2,Entry!$A$5:$EP$5,CA$1) / SUMIFS(Entry!$C$6:$EP$6,Entry!$C$4:$EP$4,CA$2,Entry!$C$5:$EP$5,CA$1))</f>
        <v/>
      </c>
      <c r="CB43" s="222" t="str">
        <f aca="false">IF(OR($B43="",CB$2=""),"",SUMIFS(INDEX(Tbl_Marks,MATCH($B43,Tbl_Student_Names,0),),Entry!$A$4:$EP$4,CB$2,Entry!$A$5:$EP$5,CB$1) / SUMIFS(Entry!$C$6:$EP$6,Entry!$C$4:$EP$4,CB$2,Entry!$C$5:$EP$5,CB$1))</f>
        <v/>
      </c>
      <c r="CC43" s="222" t="str">
        <f aca="false">IF(OR($B43="",CC$2=""),"",SUMIFS(INDEX(Tbl_Marks,MATCH($B43,Tbl_Student_Names,0),),Entry!$A$4:$EP$4,CC$2,Entry!$A$5:$EP$5,CC$1) / SUMIFS(Entry!$C$6:$EP$6,Entry!$C$4:$EP$4,CC$2,Entry!$C$5:$EP$5,CC$1))</f>
        <v/>
      </c>
      <c r="CD43" s="222" t="str">
        <f aca="false">IF(OR($B43="",CD$2=""),"",SUMIFS(INDEX(Tbl_Marks,MATCH($B43,Tbl_Student_Names,0),),Entry!$A$4:$EP$4,CD$2,Entry!$A$5:$EP$5,CD$1) / SUMIFS(Entry!$C$6:$EP$6,Entry!$C$4:$EP$4,CD$2,Entry!$C$5:$EP$5,CD$1))</f>
        <v/>
      </c>
      <c r="CE43" s="222" t="str">
        <f aca="false">IF(OR($B43="",CE$2=""),"",SUMIFS(INDEX(Tbl_Marks,MATCH($B43,Tbl_Student_Names,0),),Entry!$A$4:$EP$4,CE$2,Entry!$A$5:$EP$5,CE$1) / SUMIFS(Entry!$C$6:$EP$6,Entry!$C$4:$EP$4,CE$2,Entry!$C$5:$EP$5,CE$1))</f>
        <v/>
      </c>
      <c r="CF43" s="222" t="str">
        <f aca="false">IF(OR($B43="",CF$2=""),"",SUMIFS(INDEX(Tbl_Marks,MATCH($B43,Tbl_Student_Names,0),),Entry!$A$4:$EP$4,CF$2,Entry!$A$5:$EP$5,CF$1) / SUMIFS(Entry!$C$6:$EP$6,Entry!$C$4:$EP$4,CF$2,Entry!$C$5:$EP$5,CF$1))</f>
        <v/>
      </c>
      <c r="CG43" s="222" t="str">
        <f aca="false">IF(OR($B43="",CG$2=""),"",SUMIFS(INDEX(Tbl_Marks,MATCH($B43,Tbl_Student_Names,0),),Entry!$A$4:$EP$4,CG$2,Entry!$A$5:$EP$5,CG$1) / SUMIFS(Entry!$C$6:$EP$6,Entry!$C$4:$EP$4,CG$2,Entry!$C$5:$EP$5,CG$1))</f>
        <v/>
      </c>
      <c r="CH43" s="222" t="str">
        <f aca="false">IF(OR($B43="",CH$2=""),"",SUMIFS(INDEX(Tbl_Marks,MATCH($B43,Tbl_Student_Names,0),),Entry!$A$4:$EP$4,CH$2,Entry!$A$5:$EP$5,CH$1) / SUMIFS(Entry!$C$6:$EP$6,Entry!$C$4:$EP$4,CH$2,Entry!$C$5:$EP$5,CH$1))</f>
        <v/>
      </c>
      <c r="CI43" s="222" t="str">
        <f aca="false">IF(OR($B43="",CI$2=""),"",SUMIFS(INDEX(Tbl_Marks,MATCH($B43,Tbl_Student_Names,0),),Entry!$A$4:$EP$4,CI$2,Entry!$A$5:$EP$5,CI$1) / SUMIFS(Entry!$C$6:$EP$6,Entry!$C$4:$EP$4,CI$2,Entry!$C$5:$EP$5,CI$1))</f>
        <v/>
      </c>
      <c r="CJ43" s="222" t="str">
        <f aca="false">IF(OR($B43="",CJ$2=""),"",SUMIFS(INDEX(Tbl_Marks,MATCH($B43,Tbl_Student_Names,0),),Entry!$A$4:$EP$4,CJ$2,Entry!$A$5:$EP$5,CJ$1) / SUMIFS(Entry!$C$6:$EP$6,Entry!$C$4:$EP$4,CJ$2,Entry!$C$5:$EP$5,CJ$1))</f>
        <v/>
      </c>
      <c r="CK43" s="222" t="str">
        <f aca="false">IF(OR($B43="",CK$2=""),"",SUMIFS(INDEX(Tbl_Marks,MATCH($B43,Tbl_Student_Names,0),),Entry!$A$4:$EP$4,CK$2,Entry!$A$5:$EP$5,CK$1) / SUMIFS(Entry!$C$6:$EP$6,Entry!$C$4:$EP$4,CK$2,Entry!$C$5:$EP$5,CK$1))</f>
        <v/>
      </c>
      <c r="CL43" s="222" t="str">
        <f aca="false">IF(OR($B43="",CL$2=""),"",SUMIFS(INDEX(Tbl_Marks,MATCH($B43,Tbl_Student_Names,0),),Entry!$A$4:$EP$4,CL$2,Entry!$A$5:$EP$5,CL$1) / SUMIFS(Entry!$C$6:$EP$6,Entry!$C$4:$EP$4,CL$2,Entry!$C$5:$EP$5,CL$1))</f>
        <v/>
      </c>
      <c r="CM43" s="222" t="str">
        <f aca="false">IF(OR($B43="",CM$2=""),"",SUMIFS(INDEX(Tbl_Marks,MATCH($B43,Tbl_Student_Names,0),),Entry!$A$4:$EP$4,CM$2,Entry!$A$5:$EP$5,CM$1) / SUMIFS(Entry!$C$6:$EP$6,Entry!$C$4:$EP$4,CM$2,Entry!$C$5:$EP$5,CM$1))</f>
        <v/>
      </c>
      <c r="CN43" s="222" t="str">
        <f aca="false">IF(OR($B43="",CN$2=""),"",SUMIFS(INDEX(Tbl_Marks,MATCH($B43,Tbl_Student_Names,0),),Entry!$A$4:$EP$4,CN$2,Entry!$A$5:$EP$5,CN$1) / SUMIFS(Entry!$C$6:$EP$6,Entry!$C$4:$EP$4,CN$2,Entry!$C$5:$EP$5,CN$1))</f>
        <v/>
      </c>
      <c r="CO43" s="222" t="str">
        <f aca="false">IF(OR($B43="",CO$2=""),"",SUMIFS(INDEX(Tbl_Marks,MATCH($B43,Tbl_Student_Names,0),),Entry!$A$4:$EP$4,CO$2,Entry!$A$5:$EP$5,CO$1) / SUMIFS(Entry!$C$6:$EP$6,Entry!$C$4:$EP$4,CO$2,Entry!$C$5:$EP$5,CO$1))</f>
        <v/>
      </c>
      <c r="CP43" s="222" t="str">
        <f aca="false">IF(OR($B43="",CP$2=""),"",SUMIFS(INDEX(Tbl_Marks,MATCH($B43,Tbl_Student_Names,0),),Entry!$A$4:$EP$4,CP$2,Entry!$A$5:$EP$5,CP$1) / SUMIFS(Entry!$C$6:$EP$6,Entry!$C$4:$EP$4,CP$2,Entry!$C$5:$EP$5,CP$1))</f>
        <v/>
      </c>
      <c r="CQ43" s="222" t="str">
        <f aca="false">IF(OR($B43="",CQ$2=""),"",SUMIFS(INDEX(Tbl_Marks,MATCH($B43,Tbl_Student_Names,0),),Entry!$A$4:$EP$4,CQ$2,Entry!$A$5:$EP$5,CQ$1) / SUMIFS(Entry!$C$6:$EP$6,Entry!$C$4:$EP$4,CQ$2,Entry!$C$5:$EP$5,CQ$1))</f>
        <v/>
      </c>
      <c r="CR43" s="222" t="str">
        <f aca="false">IF(OR($B43="",CR$2=""),"",SUMIFS(INDEX(Tbl_Marks,MATCH($B43,Tbl_Student_Names,0),),Entry!$A$4:$EP$4,CR$2,Entry!$A$5:$EP$5,CR$1) / SUMIFS(Entry!$C$6:$EP$6,Entry!$C$4:$EP$4,CR$2,Entry!$C$5:$EP$5,CR$1))</f>
        <v/>
      </c>
      <c r="CS43" s="222" t="str">
        <f aca="false">IF(OR($B43="",CS$2=""),"",SUMIFS(INDEX(Tbl_Marks,MATCH($B43,Tbl_Student_Names,0),),Entry!$A$4:$EP$4,CS$2,Entry!$A$5:$EP$5,CS$1) / SUMIFS(Entry!$C$6:$EP$6,Entry!$C$4:$EP$4,CS$2,Entry!$C$5:$EP$5,CS$1))</f>
        <v/>
      </c>
      <c r="CT43" s="222" t="str">
        <f aca="false">IF(OR($B43="",CT$2=""),"",SUMIFS(INDEX(Tbl_Marks,MATCH($B43,Tbl_Student_Names,0),),Entry!$A$4:$EP$4,CT$2,Entry!$A$5:$EP$5,CT$1) / SUMIFS(Entry!$C$6:$EP$6,Entry!$C$4:$EP$4,CT$2,Entry!$C$5:$EP$5,CT$1))</f>
        <v/>
      </c>
      <c r="CU43" s="222" t="str">
        <f aca="false">IF(OR($B43="",CU$2=""),"",SUMIFS(INDEX(Tbl_Marks,MATCH($B43,Tbl_Student_Names,0),),Entry!$A$4:$EP$4,CU$2,Entry!$A$5:$EP$5,CU$1) / SUMIFS(Entry!$C$6:$EP$6,Entry!$C$4:$EP$4,CU$2,Entry!$C$5:$EP$5,CU$1))</f>
        <v/>
      </c>
      <c r="CV43" s="222" t="str">
        <f aca="false">IF(OR($B43="",CV$2=""),"",SUMIFS(INDEX(Tbl_Marks,MATCH($B43,Tbl_Student_Names,0),),Entry!$A$4:$EP$4,CV$2,Entry!$A$5:$EP$5,CV$1) / SUMIFS(Entry!$C$6:$EP$6,Entry!$C$4:$EP$4,CV$2,Entry!$C$5:$EP$5,CV$1))</f>
        <v/>
      </c>
      <c r="CW43" s="222" t="str">
        <f aca="false">IF(OR($B43="",CW$2=""),"",SUMIFS(INDEX(Tbl_Marks,MATCH($B43,Tbl_Student_Names,0),),Entry!$A$4:$EP$4,CW$2,Entry!$A$5:$EP$5,CW$1) / SUMIFS(Entry!$C$6:$EP$6,Entry!$C$4:$EP$4,CW$2,Entry!$C$5:$EP$5,CW$1))</f>
        <v/>
      </c>
      <c r="CX43" s="222" t="str">
        <f aca="false">IF(OR($B43="",CX$2=""),"",SUMIFS(INDEX(Tbl_Marks,MATCH($B43,Tbl_Student_Names,0),),Entry!$A$4:$EP$4,CX$2,Entry!$A$5:$EP$5,CX$1) / SUMIFS(Entry!$C$6:$EP$6,Entry!$C$4:$EP$4,CX$2,Entry!$C$5:$EP$5,CX$1))</f>
        <v/>
      </c>
      <c r="CY43" s="222" t="str">
        <f aca="false">IF(OR($B43="",CY$2=""),"",SUMIFS(INDEX(Tbl_Marks,MATCH($B43,Tbl_Student_Names,0),),Entry!$A$4:$EP$4,CY$2,Entry!$A$5:$EP$5,CY$1) / SUMIFS(Entry!$C$6:$EP$6,Entry!$C$4:$EP$4,CY$2,Entry!$C$5:$EP$5,CY$1))</f>
        <v/>
      </c>
      <c r="CZ43" s="222" t="str">
        <f aca="false">IF(OR($B43="",CZ$2=""),"",SUMIFS(INDEX(Tbl_Marks,MATCH($B43,Tbl_Student_Names,0),),Entry!$A$4:$EP$4,CZ$2,Entry!$A$5:$EP$5,CZ$1) / SUMIFS(Entry!$C$6:$EP$6,Entry!$C$4:$EP$4,CZ$2,Entry!$C$5:$EP$5,CZ$1))</f>
        <v/>
      </c>
      <c r="DA43" s="222" t="str">
        <f aca="false">IF(OR($B43="",DA$2=""),"",SUMIFS(INDEX(Tbl_Marks,MATCH($B43,Tbl_Student_Names,0),),Entry!$A$4:$EP$4,DA$2,Entry!$A$5:$EP$5,DA$1) / SUMIFS(Entry!$C$6:$EP$6,Entry!$C$4:$EP$4,DA$2,Entry!$C$5:$EP$5,DA$1))</f>
        <v/>
      </c>
      <c r="DB43" s="222" t="str">
        <f aca="false">IF(OR($B43="",DB$2=""),"",SUMIFS(INDEX(Tbl_Marks,MATCH($B43,Tbl_Student_Names,0),),Entry!$A$4:$EP$4,DB$2,Entry!$A$5:$EP$5,DB$1) / SUMIFS(Entry!$C$6:$EP$6,Entry!$C$4:$EP$4,DB$2,Entry!$C$5:$EP$5,DB$1))</f>
        <v/>
      </c>
      <c r="DC43" s="222" t="str">
        <f aca="false">IF(OR($B43="",DC$2=""),"",SUMIFS(INDEX(Tbl_Marks,MATCH($B43,Tbl_Student_Names,0),),Entry!$A$4:$EP$4,DC$2,Entry!$A$5:$EP$5,DC$1) / SUMIFS(Entry!$C$6:$EP$6,Entry!$C$4:$EP$4,DC$2,Entry!$C$5:$EP$5,DC$1))</f>
        <v/>
      </c>
      <c r="DD43" s="222" t="str">
        <f aca="false">IF(OR($B43="",DD$2=""),"",SUMIFS(INDEX(Tbl_Marks,MATCH($B43,Tbl_Student_Names,0),),Entry!$A$4:$EP$4,DD$2,Entry!$A$5:$EP$5,DD$1) / SUMIFS(Entry!$C$6:$EP$6,Entry!$C$4:$EP$4,DD$2,Entry!$C$5:$EP$5,DD$1))</f>
        <v/>
      </c>
      <c r="DE43" s="222" t="str">
        <f aca="false">IF(OR($B43="",DE$2=""),"",SUMIFS(INDEX(Tbl_Marks,MATCH($B43,Tbl_Student_Names,0),),Entry!$A$4:$EP$4,DE$2,Entry!$A$5:$EP$5,DE$1) / SUMIFS(Entry!$C$6:$EP$6,Entry!$C$4:$EP$4,DE$2,Entry!$C$5:$EP$5,DE$1))</f>
        <v/>
      </c>
      <c r="DF43" s="222" t="str">
        <f aca="false">IF(OR($B43="",DF$2=""),"",SUMIFS(INDEX(Tbl_Marks,MATCH($B43,Tbl_Student_Names,0),),Entry!$A$4:$EP$4,DF$2,Entry!$A$5:$EP$5,DF$1) / SUMIFS(Entry!$C$6:$EP$6,Entry!$C$4:$EP$4,DF$2,Entry!$C$5:$EP$5,DF$1))</f>
        <v/>
      </c>
      <c r="DG43" s="222" t="str">
        <f aca="false">IF(OR($B43="",DG$2=""),"",SUMIFS(INDEX(Tbl_Marks,MATCH($B43,Tbl_Student_Names,0),),Entry!$A$4:$EP$4,DG$2,Entry!$A$5:$EP$5,DG$1) / SUMIFS(Entry!$C$6:$EP$6,Entry!$C$4:$EP$4,DG$2,Entry!$C$5:$EP$5,DG$1))</f>
        <v/>
      </c>
      <c r="DH43" s="222" t="str">
        <f aca="false">IF(OR($B43="",DH$2=""),"",SUMIFS(INDEX(Tbl_Marks,MATCH($B43,Tbl_Student_Names,0),),Entry!$A$4:$EP$4,DH$2,Entry!$A$5:$EP$5,DH$1) / SUMIFS(Entry!$C$6:$EP$6,Entry!$C$4:$EP$4,DH$2,Entry!$C$5:$EP$5,DH$1))</f>
        <v/>
      </c>
      <c r="DI43" s="222" t="str">
        <f aca="false">IF(OR($B43="",DI$2=""),"",SUMIFS(INDEX(Tbl_Marks,MATCH($B43,Tbl_Student_Names,0),),Entry!$A$4:$EP$4,DI$2,Entry!$A$5:$EP$5,DI$1) / SUMIFS(Entry!$C$6:$EP$6,Entry!$C$4:$EP$4,DI$2,Entry!$C$5:$EP$5,DI$1))</f>
        <v/>
      </c>
      <c r="DJ43" s="222" t="str">
        <f aca="false">IF(OR($B43="",DJ$2=""),"",SUMIFS(INDEX(Tbl_Marks,MATCH($B43,Tbl_Student_Names,0),),Entry!$A$4:$EP$4,DJ$2,Entry!$A$5:$EP$5,DJ$1) / SUMIFS(Entry!$C$6:$EP$6,Entry!$C$4:$EP$4,DJ$2,Entry!$C$5:$EP$5,DJ$1))</f>
        <v/>
      </c>
      <c r="DK43" s="222" t="str">
        <f aca="false">IF(OR($B43="",DK$2=""),"",SUMIFS(INDEX(Tbl_Marks,MATCH($B43,Tbl_Student_Names,0),),Entry!$A$4:$EP$4,DK$2,Entry!$A$5:$EP$5,DK$1) / SUMIFS(Entry!$C$6:$EP$6,Entry!$C$4:$EP$4,DK$2,Entry!$C$5:$EP$5,DK$1))</f>
        <v/>
      </c>
      <c r="DL43" s="222" t="str">
        <f aca="false">IF(OR($B43="",DL$2=""),"",SUMIFS(INDEX(Tbl_Marks,MATCH($B43,Tbl_Student_Names,0),),Entry!$A$4:$EP$4,DL$2,Entry!$A$5:$EP$5,DL$1) / SUMIFS(Entry!$C$6:$EP$6,Entry!$C$4:$EP$4,DL$2,Entry!$C$5:$EP$5,DL$1))</f>
        <v/>
      </c>
      <c r="DM43" s="222" t="str">
        <f aca="false">IF(OR($B43="",DM$2=""),"",SUMIFS(INDEX(Tbl_Marks,MATCH($B43,Tbl_Student_Names,0),),Entry!$A$4:$EP$4,DM$2,Entry!$A$5:$EP$5,DM$1) / SUMIFS(Entry!$C$6:$EP$6,Entry!$C$4:$EP$4,DM$2,Entry!$C$5:$EP$5,DM$1))</f>
        <v/>
      </c>
      <c r="DN43" s="222" t="str">
        <f aca="false">IF(OR($B43="",DN$2=""),"",SUMIFS(INDEX(Tbl_Marks,MATCH($B43,Tbl_Student_Names,0),),Entry!$A$4:$EP$4,DN$2,Entry!$A$5:$EP$5,DN$1) / SUMIFS(Entry!$C$6:$EP$6,Entry!$C$4:$EP$4,DN$2,Entry!$C$5:$EP$5,DN$1))</f>
        <v/>
      </c>
      <c r="DO43" s="222" t="str">
        <f aca="false">IF(OR($B43="",DO$2=""),"",SUMIFS(INDEX(Tbl_Marks,MATCH($B43,Tbl_Student_Names,0),),Entry!$A$4:$EP$4,DO$2,Entry!$A$5:$EP$5,DO$1) / SUMIFS(Entry!$C$6:$EP$6,Entry!$C$4:$EP$4,DO$2,Entry!$C$5:$EP$5,DO$1))</f>
        <v/>
      </c>
      <c r="DP43" s="222" t="str">
        <f aca="false">IF(OR($B43="",DP$2=""),"",SUMIFS(INDEX(Tbl_Marks,MATCH($B43,Tbl_Student_Names,0),),Entry!$A$4:$EP$4,DP$2,Entry!$A$5:$EP$5,DP$1) / SUMIFS(Entry!$C$6:$EP$6,Entry!$C$4:$EP$4,DP$2,Entry!$C$5:$EP$5,DP$1))</f>
        <v/>
      </c>
      <c r="DQ43" s="222" t="str">
        <f aca="false">IF(OR($B43="",DQ$2=""),"",SUMIFS(INDEX(Tbl_Marks,MATCH($B43,Tbl_Student_Names,0),),Entry!$A$4:$EP$4,DQ$2,Entry!$A$5:$EP$5,DQ$1) / SUMIFS(Entry!$C$6:$EP$6,Entry!$C$4:$EP$4,DQ$2,Entry!$C$5:$EP$5,DQ$1))</f>
        <v/>
      </c>
      <c r="DR43" s="222" t="str">
        <f aca="false">IF(OR($B43="",DR$2=""),"",SUMIFS(INDEX(Tbl_Marks,MATCH($B43,Tbl_Student_Names,0),),Entry!$A$4:$EP$4,DR$2,Entry!$A$5:$EP$5,DR$1) / SUMIFS(Entry!$C$6:$EP$6,Entry!$C$4:$EP$4,DR$2,Entry!$C$5:$EP$5,DR$1))</f>
        <v/>
      </c>
      <c r="DS43" s="222" t="str">
        <f aca="false">IF(OR($B43="",DS$2=""),"",SUMIFS(INDEX(Tbl_Marks,MATCH($B43,Tbl_Student_Names,0),),Entry!$A$4:$EP$4,DS$2,Entry!$A$5:$EP$5,DS$1) / SUMIFS(Entry!$C$6:$EP$6,Entry!$C$4:$EP$4,DS$2,Entry!$C$5:$EP$5,DS$1))</f>
        <v/>
      </c>
      <c r="DT43" s="222" t="str">
        <f aca="false">IF(OR($B43="",DT$2=""),"",SUMIFS(INDEX(Tbl_Marks,MATCH($B43,Tbl_Student_Names,0),),Entry!$A$4:$EP$4,DT$2,Entry!$A$5:$EP$5,DT$1) / SUMIFS(Entry!$C$6:$EP$6,Entry!$C$4:$EP$4,DT$2,Entry!$C$5:$EP$5,DT$1))</f>
        <v/>
      </c>
      <c r="DU43" s="222" t="str">
        <f aca="false">IF(OR($B43="",DU$2=""),"",SUMIFS(INDEX(Tbl_Marks,MATCH($B43,Tbl_Student_Names,0),),Entry!$A$4:$EP$4,DU$2,Entry!$A$5:$EP$5,DU$1) / SUMIFS(Entry!$C$6:$EP$6,Entry!$C$4:$EP$4,DU$2,Entry!$C$5:$EP$5,DU$1))</f>
        <v/>
      </c>
      <c r="DV43" s="222" t="str">
        <f aca="false">IF(OR($B43="",DV$2=""),"",SUMIFS(INDEX(Tbl_Marks,MATCH($B43,Tbl_Student_Names,0),),Entry!$A$4:$EP$4,DV$2,Entry!$A$5:$EP$5,DV$1) / SUMIFS(Entry!$C$6:$EP$6,Entry!$C$4:$EP$4,DV$2,Entry!$C$5:$EP$5,DV$1))</f>
        <v/>
      </c>
      <c r="DW43" s="222" t="str">
        <f aca="false">IF(OR($B43="",DW$2=""),"",SUMIFS(INDEX(Tbl_Marks,MATCH($B43,Tbl_Student_Names,0),),Entry!$A$4:$EP$4,DW$2,Entry!$A$5:$EP$5,DW$1) / SUMIFS(Entry!$C$6:$EP$6,Entry!$C$4:$EP$4,DW$2,Entry!$C$5:$EP$5,DW$1))</f>
        <v/>
      </c>
      <c r="DX43" s="222" t="str">
        <f aca="false">IF(OR($B43="",DX$2=""),"",SUMIFS(INDEX(Tbl_Marks,MATCH($B43,Tbl_Student_Names,0),),Entry!$A$4:$EP$4,DX$2,Entry!$A$5:$EP$5,DX$1) / SUMIFS(Entry!$C$6:$EP$6,Entry!$C$4:$EP$4,DX$2,Entry!$C$5:$EP$5,DX$1))</f>
        <v/>
      </c>
      <c r="DY43" s="222" t="str">
        <f aca="false">IF(OR($B43="",DY$2=""),"",SUMIFS(INDEX(Tbl_Marks,MATCH($B43,Tbl_Student_Names,0),),Entry!$A$4:$EP$4,DY$2,Entry!$A$5:$EP$5,DY$1) / SUMIFS(Entry!$C$6:$EP$6,Entry!$C$4:$EP$4,DY$2,Entry!$C$5:$EP$5,DY$1))</f>
        <v/>
      </c>
      <c r="DZ43" s="222" t="str">
        <f aca="false">IF(OR($B43="",DZ$2=""),"",SUMIFS(INDEX(Tbl_Marks,MATCH($B43,Tbl_Student_Names,0),),Entry!$A$4:$EP$4,DZ$2,Entry!$A$5:$EP$5,DZ$1) / SUMIFS(Entry!$C$6:$EP$6,Entry!$C$4:$EP$4,DZ$2,Entry!$C$5:$EP$5,DZ$1))</f>
        <v/>
      </c>
      <c r="EA43" s="222" t="str">
        <f aca="false">IF(OR($B43="",EA$2=""),"",SUMIFS(INDEX(Tbl_Marks,MATCH($B43,Tbl_Student_Names,0),),Entry!$A$4:$EP$4,EA$2,Entry!$A$5:$EP$5,EA$1) / SUMIFS(Entry!$C$6:$EP$6,Entry!$C$4:$EP$4,EA$2,Entry!$C$5:$EP$5,EA$1))</f>
        <v/>
      </c>
      <c r="EB43" s="222" t="str">
        <f aca="false">IF(OR($B43="",EB$2=""),"",SUMIFS(INDEX(Tbl_Marks,MATCH($B43,Tbl_Student_Names,0),),Entry!$A$4:$EP$4,EB$2,Entry!$A$5:$EP$5,EB$1) / SUMIFS(Entry!$C$6:$EP$6,Entry!$C$4:$EP$4,EB$2,Entry!$C$5:$EP$5,EB$1))</f>
        <v/>
      </c>
      <c r="EC43" s="222" t="str">
        <f aca="false">IF(OR($B43="",EC$2=""),"",SUMIFS(INDEX(Tbl_Marks,MATCH($B43,Tbl_Student_Names,0),),Entry!$A$4:$EP$4,EC$2,Entry!$A$5:$EP$5,EC$1) / SUMIFS(Entry!$C$6:$EP$6,Entry!$C$4:$EP$4,EC$2,Entry!$C$5:$EP$5,EC$1))</f>
        <v/>
      </c>
      <c r="ED43" s="222" t="str">
        <f aca="false">IF(OR($B43="",ED$2=""),"",SUMIFS(INDEX(Tbl_Marks,MATCH($B43,Tbl_Student_Names,0),),Entry!$A$4:$EP$4,ED$2,Entry!$A$5:$EP$5,ED$1) / SUMIFS(Entry!$C$6:$EP$6,Entry!$C$4:$EP$4,ED$2,Entry!$C$5:$EP$5,ED$1))</f>
        <v/>
      </c>
      <c r="EE43" s="222" t="str">
        <f aca="false">IF(OR($B43="",EE$2=""),"",SUMIFS(INDEX(Tbl_Marks,MATCH($B43,Tbl_Student_Names,0),),Entry!$A$4:$EP$4,EE$2,Entry!$A$5:$EP$5,EE$1) / SUMIFS(Entry!$C$6:$EP$6,Entry!$C$4:$EP$4,EE$2,Entry!$C$5:$EP$5,EE$1))</f>
        <v/>
      </c>
      <c r="EF43" s="222" t="str">
        <f aca="false">IF(OR($B43="",EF$2=""),"",SUMIFS(INDEX(Tbl_Marks,MATCH($B43,Tbl_Student_Names,0),),Entry!$A$4:$EP$4,EF$2,Entry!$A$5:$EP$5,EF$1) / SUMIFS(Entry!$C$6:$EP$6,Entry!$C$4:$EP$4,EF$2,Entry!$C$5:$EP$5,EF$1))</f>
        <v/>
      </c>
      <c r="EG43" s="222" t="str">
        <f aca="false">IF(OR($B43="",EG$2=""),"",SUMIFS(INDEX(Tbl_Marks,MATCH($B43,Tbl_Student_Names,0),),Entry!$A$4:$EP$4,EG$2,Entry!$A$5:$EP$5,EG$1) / SUMIFS(Entry!$C$6:$EP$6,Entry!$C$4:$EP$4,EG$2,Entry!$C$5:$EP$5,EG$1))</f>
        <v/>
      </c>
      <c r="EH43" s="222" t="str">
        <f aca="false">IF(OR($B43="",EH$2=""),"",SUMIFS(INDEX(Tbl_Marks,MATCH($B43,Tbl_Student_Names,0),),Entry!$A$4:$EP$4,EH$2,Entry!$A$5:$EP$5,EH$1) / SUMIFS(Entry!$C$6:$EP$6,Entry!$C$4:$EP$4,EH$2,Entry!$C$5:$EP$5,EH$1))</f>
        <v/>
      </c>
      <c r="EI43" s="222" t="str">
        <f aca="false">IF(OR($B43="",EI$2=""),"",SUMIFS(INDEX(Tbl_Marks,MATCH($B43,Tbl_Student_Names,0),),Entry!$A$4:$EP$4,EI$2,Entry!$A$5:$EP$5,EI$1) / SUMIFS(Entry!$C$6:$EP$6,Entry!$C$4:$EP$4,EI$2,Entry!$C$5:$EP$5,EI$1))</f>
        <v/>
      </c>
      <c r="EJ43" s="222" t="str">
        <f aca="false">IF(OR($B43="",EJ$2=""),"",SUMIFS(INDEX(Tbl_Marks,MATCH($B43,Tbl_Student_Names,0),),Entry!$A$4:$EP$4,EJ$2,Entry!$A$5:$EP$5,EJ$1) / SUMIFS(Entry!$C$6:$EP$6,Entry!$C$4:$EP$4,EJ$2,Entry!$C$5:$EP$5,EJ$1))</f>
        <v/>
      </c>
      <c r="EK43" s="222" t="str">
        <f aca="false">IF(OR($B43="",EK$2=""),"",SUMIFS(INDEX(Tbl_Marks,MATCH($B43,Tbl_Student_Names,0),),Entry!$A$4:$EP$4,EK$2,Entry!$A$5:$EP$5,EK$1) / SUMIFS(Entry!$C$6:$EP$6,Entry!$C$4:$EP$4,EK$2,Entry!$C$5:$EP$5,EK$1))</f>
        <v/>
      </c>
      <c r="EL43" s="222" t="str">
        <f aca="false">IF(OR($B43="",EL$2=""),"",SUMIFS(INDEX(Tbl_Marks,MATCH($B43,Tbl_Student_Names,0),),Entry!$A$4:$EP$4,EL$2,Entry!$A$5:$EP$5,EL$1) / SUMIFS(Entry!$C$6:$EP$6,Entry!$C$4:$EP$4,EL$2,Entry!$C$5:$EP$5,EL$1))</f>
        <v/>
      </c>
      <c r="EM43" s="222" t="str">
        <f aca="false">IF(OR($B43="",EM$2=""),"",SUMIFS(INDEX(Tbl_Marks,MATCH($B43,Tbl_Student_Names,0),),Entry!$A$4:$EP$4,EM$2,Entry!$A$5:$EP$5,EM$1) / SUMIFS(Entry!$C$6:$EP$6,Entry!$C$4:$EP$4,EM$2,Entry!$C$5:$EP$5,EM$1))</f>
        <v/>
      </c>
      <c r="EN43" s="222" t="str">
        <f aca="false">IF(OR($B43="",EN$2=""),"",SUMIFS(INDEX(Tbl_Marks,MATCH($B43,Tbl_Student_Names,0),),Entry!$A$4:$EP$4,EN$2,Entry!$A$5:$EP$5,EN$1) / SUMIFS(Entry!$C$6:$EP$6,Entry!$C$4:$EP$4,EN$2,Entry!$C$5:$EP$5,EN$1))</f>
        <v/>
      </c>
      <c r="EO43" s="222" t="str">
        <f aca="false">IF(OR($B43="",EO$2=""),"",SUMIFS(INDEX(Tbl_Marks,MATCH($B43,Tbl_Student_Names,0),),Entry!$A$4:$EP$4,EO$2,Entry!$A$5:$EP$5,EO$1) / SUMIFS(Entry!$C$6:$EP$6,Entry!$C$4:$EP$4,EO$2,Entry!$C$5:$EP$5,EO$1))</f>
        <v/>
      </c>
      <c r="EP43" s="222" t="str">
        <f aca="false">IF(OR($B43="",EP$2=""),"",SUMIFS(INDEX(Tbl_Marks,MATCH($B43,Tbl_Student_Names,0),),Entry!$A$4:$EP$4,EP$2,Entry!$A$5:$EP$5,EP$1) / SUMIFS(Entry!$C$6:$EP$6,Entry!$C$4:$EP$4,EP$2,Entry!$C$5:$EP$5,EP$1))</f>
        <v/>
      </c>
      <c r="EQ43" s="222" t="str">
        <f aca="false">IF(OR($B43="",EQ$2=""),"",SUMIFS(INDEX(Tbl_Marks,MATCH($B43,Tbl_Student_Names,0),),Entry!$A$4:$EP$4,EQ$2,Entry!$A$5:$EP$5,EQ$1) / SUMIFS(Entry!$C$6:$EP$6,Entry!$C$4:$EP$4,EQ$2,Entry!$C$5:$EP$5,EQ$1))</f>
        <v/>
      </c>
      <c r="ER43" s="222" t="str">
        <f aca="false">IF(OR($B43="",ER$2=""),"",SUMIFS(INDEX(Tbl_Marks,MATCH($B43,Tbl_Student_Names,0),),Entry!$A$4:$EP$4,ER$2,Entry!$A$5:$EP$5,ER$1) / SUMIFS(Entry!$C$6:$EP$6,Entry!$C$4:$EP$4,ER$2,Entry!$C$5:$EP$5,ER$1))</f>
        <v/>
      </c>
      <c r="ES43" s="222" t="str">
        <f aca="false">IF(OR($B43="",ES$2=""),"",SUMIFS(INDEX(Tbl_Marks,MATCH($B43,Tbl_Student_Names,0),),Entry!$A$4:$EP$4,ES$2,Entry!$A$5:$EP$5,ES$1) / SUMIFS(Entry!$C$6:$EP$6,Entry!$C$4:$EP$4,ES$2,Entry!$C$5:$EP$5,ES$1))</f>
        <v/>
      </c>
      <c r="ET43" s="222" t="str">
        <f aca="false">IF(OR($B43="",ET$2=""),"",SUMIFS(INDEX(Tbl_Marks,MATCH($B43,Tbl_Student_Names,0),),Entry!$A$4:$EP$4,ET$2,Entry!$A$5:$EP$5,ET$1) / SUMIFS(Entry!$C$6:$EP$6,Entry!$C$4:$EP$4,ET$2,Entry!$C$5:$EP$5,ET$1))</f>
        <v/>
      </c>
      <c r="EU43" s="222" t="str">
        <f aca="false">IF(OR($B43="",EU$2=""),"",SUMIFS(INDEX(Tbl_Marks,MATCH($B43,Tbl_Student_Names,0),),Entry!$A$4:$EP$4,EU$2,Entry!$A$5:$EP$5,EU$1) / SUMIFS(Entry!$C$6:$EP$6,Entry!$C$4:$EP$4,EU$2,Entry!$C$5:$EP$5,EU$1))</f>
        <v/>
      </c>
      <c r="EV43" s="222" t="str">
        <f aca="false">IF(OR($B43="",EV$2=""),"",SUMIFS(INDEX(Tbl_Marks,MATCH($B43,Tbl_Student_Names,0),),Entry!$A$4:$EP$4,EV$2,Entry!$A$5:$EP$5,EV$1) / SUMIFS(Entry!$C$6:$EP$6,Entry!$C$4:$EP$4,EV$2,Entry!$C$5:$EP$5,EV$1))</f>
        <v/>
      </c>
      <c r="EW43" s="222" t="str">
        <f aca="false">IF(OR($B43="",EW$2=""),"",SUMIFS(INDEX(Tbl_Marks,MATCH($B43,Tbl_Student_Names,0),),Entry!$A$4:$EP$4,EW$2,Entry!$A$5:$EP$5,EW$1) / SUMIFS(Entry!$C$6:$EP$6,Entry!$C$4:$EP$4,EW$2,Entry!$C$5:$EP$5,EW$1))</f>
        <v/>
      </c>
      <c r="EX43" s="222" t="str">
        <f aca="false">IF(OR($B43="",EX$2=""),"",SUMIFS(INDEX(Tbl_Marks,MATCH($B43,Tbl_Student_Names,0),),Entry!$A$4:$EP$4,EX$2,Entry!$A$5:$EP$5,EX$1) / SUMIFS(Entry!$C$6:$EP$6,Entry!$C$4:$EP$4,EX$2,Entry!$C$5:$EP$5,EX$1))</f>
        <v/>
      </c>
      <c r="EY43" s="222" t="str">
        <f aca="false">IF(OR($B43="",EY$2=""),"",SUMIFS(INDEX(Tbl_Marks,MATCH($B43,Tbl_Student_Names,0),),Entry!$A$4:$EP$4,EY$2,Entry!$A$5:$EP$5,EY$1) / SUMIFS(Entry!$C$6:$EP$6,Entry!$C$4:$EP$4,EY$2,Entry!$C$5:$EP$5,EY$1))</f>
        <v/>
      </c>
      <c r="EZ43" s="222" t="str">
        <f aca="false">IF(OR($B43="",EZ$2=""),"",SUMIFS(INDEX(Tbl_Marks,MATCH($B43,Tbl_Student_Names,0),),Entry!$A$4:$EP$4,EZ$2,Entry!$A$5:$EP$5,EZ$1) / SUMIFS(Entry!$C$6:$EP$6,Entry!$C$4:$EP$4,EZ$2,Entry!$C$5:$EP$5,EZ$1))</f>
        <v/>
      </c>
      <c r="FA43" s="222" t="str">
        <f aca="false">IF(OR($B43="",FA$2=""),"",SUMIFS(INDEX(Tbl_Marks,MATCH($B43,Tbl_Student_Names,0),),Entry!$A$4:$EP$4,FA$2,Entry!$A$5:$EP$5,FA$1) / SUMIFS(Entry!$C$6:$EP$6,Entry!$C$4:$EP$4,FA$2,Entry!$C$5:$EP$5,FA$1))</f>
        <v/>
      </c>
      <c r="FB43" s="222" t="str">
        <f aca="false">IF(OR($B43="",FB$2=""),"",SUMIFS(INDEX(Tbl_Marks,MATCH($B43,Tbl_Student_Names,0),),Entry!$A$4:$EP$4,FB$2,Entry!$A$5:$EP$5,FB$1) / SUMIFS(Entry!$C$6:$EP$6,Entry!$C$4:$EP$4,FB$2,Entry!$C$5:$EP$5,FB$1))</f>
        <v/>
      </c>
      <c r="FC43" s="222" t="str">
        <f aca="false">IF(OR($B43="",FC$2=""),"",SUMIFS(INDEX(Tbl_Marks,MATCH($B43,Tbl_Student_Names,0),),Entry!$A$4:$EP$4,FC$2,Entry!$A$5:$EP$5,FC$1) / SUMIFS(Entry!$C$6:$EP$6,Entry!$C$4:$EP$4,FC$2,Entry!$C$5:$EP$5,FC$1))</f>
        <v/>
      </c>
      <c r="FD43" s="222" t="str">
        <f aca="false">IF(OR($B43="",FD$2=""),"",SUMIFS(INDEX(Tbl_Marks,MATCH($B43,Tbl_Student_Names,0),),Entry!$A$4:$EP$4,FD$2,Entry!$A$5:$EP$5,FD$1) / SUMIFS(Entry!$C$6:$EP$6,Entry!$C$4:$EP$4,FD$2,Entry!$C$5:$EP$5,FD$1))</f>
        <v/>
      </c>
      <c r="FE43" s="222" t="str">
        <f aca="false">IF(OR($B43="",FE$2=""),"",SUMIFS(INDEX(Tbl_Marks,MATCH($B43,Tbl_Student_Names,0),),Entry!$A$4:$EP$4,FE$2,Entry!$A$5:$EP$5,FE$1) / SUMIFS(Entry!$C$6:$EP$6,Entry!$C$4:$EP$4,FE$2,Entry!$C$5:$EP$5,FE$1))</f>
        <v/>
      </c>
      <c r="FF43" s="222" t="str">
        <f aca="false">IF(OR($B43="",FF$2=""),"",SUMIFS(INDEX(Tbl_Marks,MATCH($B43,Tbl_Student_Names,0),),Entry!$A$4:$EP$4,FF$2,Entry!$A$5:$EP$5,FF$1) / SUMIFS(Entry!$C$6:$EP$6,Entry!$C$4:$EP$4,FF$2,Entry!$C$5:$EP$5,FF$1))</f>
        <v/>
      </c>
      <c r="FG43" s="222" t="str">
        <f aca="false">IF(OR($B43="",FG$2=""),"",SUMIFS(INDEX(Tbl_Marks,MATCH($B43,Tbl_Student_Names,0),),Entry!$A$4:$EP$4,FG$2,Entry!$A$5:$EP$5,FG$1) / SUMIFS(Entry!$C$6:$EP$6,Entry!$C$4:$EP$4,FG$2,Entry!$C$5:$EP$5,FG$1))</f>
        <v/>
      </c>
      <c r="FH43" s="222" t="str">
        <f aca="false">IF(OR($B43="",FH$2=""),"",SUMIFS(INDEX(Tbl_Marks,MATCH($B43,Tbl_Student_Names,0),),Entry!$A$4:$EP$4,FH$2,Entry!$A$5:$EP$5,FH$1) / SUMIFS(Entry!$C$6:$EP$6,Entry!$C$4:$EP$4,FH$2,Entry!$C$5:$EP$5,FH$1))</f>
        <v/>
      </c>
      <c r="FI43" s="222" t="str">
        <f aca="false">IF(OR($B43="",FI$2=""),"",SUMIFS(INDEX(Tbl_Marks,MATCH($B43,Tbl_Student_Names,0),),Entry!$A$4:$EP$4,FI$2,Entry!$A$5:$EP$5,FI$1) / SUMIFS(Entry!$C$6:$EP$6,Entry!$C$4:$EP$4,FI$2,Entry!$C$5:$EP$5,FI$1))</f>
        <v/>
      </c>
      <c r="FJ43" s="222" t="str">
        <f aca="false">IF(OR($B43="",FJ$2=""),"",SUMIFS(INDEX(Tbl_Marks,MATCH($B43,Tbl_Student_Names,0),),Entry!$A$4:$EP$4,FJ$2,Entry!$A$5:$EP$5,FJ$1) / SUMIFS(Entry!$C$6:$EP$6,Entry!$C$4:$EP$4,FJ$2,Entry!$C$5:$EP$5,FJ$1))</f>
        <v/>
      </c>
      <c r="FK43" s="222" t="str">
        <f aca="false">IF(OR($B43="",FK$2=""),"",SUMIFS(INDEX(Tbl_Marks,MATCH($B43,Tbl_Student_Names,0),),Entry!$A$4:$EP$4,FK$2,Entry!$A$5:$EP$5,FK$1) / SUMIFS(Entry!$C$6:$EP$6,Entry!$C$4:$EP$4,FK$2,Entry!$C$5:$EP$5,FK$1))</f>
        <v/>
      </c>
      <c r="FL43" s="222" t="str">
        <f aca="false">IF(OR($B43="",FL$2=""),"",SUMIFS(INDEX(Tbl_Marks,MATCH($B43,Tbl_Student_Names,0),),Entry!$A$4:$EP$4,FL$2,Entry!$A$5:$EP$5,FL$1) / SUMIFS(Entry!$C$6:$EP$6,Entry!$C$4:$EP$4,FL$2,Entry!$C$5:$EP$5,FL$1))</f>
        <v/>
      </c>
      <c r="FM43" s="222" t="str">
        <f aca="false">IF(OR($B43="",FM$2=""),"",SUMIFS(INDEX(Tbl_Marks,MATCH($B43,Tbl_Student_Names,0),),Entry!$A$4:$EP$4,FM$2,Entry!$A$5:$EP$5,FM$1) / SUMIFS(Entry!$C$6:$EP$6,Entry!$C$4:$EP$4,FM$2,Entry!$C$5:$EP$5,FM$1))</f>
        <v/>
      </c>
      <c r="FN43" s="222" t="str">
        <f aca="false">IF(OR($B43="",FN$2=""),"",SUMIFS(INDEX(Tbl_Marks,MATCH($B43,Tbl_Student_Names,0),),Entry!$A$4:$EP$4,FN$2,Entry!$A$5:$EP$5,FN$1) / SUMIFS(Entry!$C$6:$EP$6,Entry!$C$4:$EP$4,FN$2,Entry!$C$5:$EP$5,FN$1))</f>
        <v/>
      </c>
      <c r="FO43" s="222" t="str">
        <f aca="false">IF(OR($B43="",FO$2=""),"",SUMIFS(INDEX(Tbl_Marks,MATCH($B43,Tbl_Student_Names,0),),Entry!$A$4:$EP$4,FO$2,Entry!$A$5:$EP$5,FO$1) / SUMIFS(Entry!$C$6:$EP$6,Entry!$C$4:$EP$4,FO$2,Entry!$C$5:$EP$5,FO$1))</f>
        <v/>
      </c>
      <c r="FP43" s="222" t="str">
        <f aca="false">IF(OR($B43="",FP$2=""),"",SUMIFS(INDEX(Tbl_Marks,MATCH($B43,Tbl_Student_Names,0),),Entry!$A$4:$EP$4,FP$2,Entry!$A$5:$EP$5,FP$1) / SUMIFS(Entry!$C$6:$EP$6,Entry!$C$4:$EP$4,FP$2,Entry!$C$5:$EP$5,FP$1))</f>
        <v/>
      </c>
      <c r="FQ43" s="222" t="str">
        <f aca="false">IF(OR($B43="",FQ$2=""),"",SUMIFS(INDEX(Tbl_Marks,MATCH($B43,Tbl_Student_Names,0),),Entry!$A$4:$EP$4,FQ$2,Entry!$A$5:$EP$5,FQ$1) / SUMIFS(Entry!$C$6:$EP$6,Entry!$C$4:$EP$4,FQ$2,Entry!$C$5:$EP$5,FQ$1))</f>
        <v/>
      </c>
      <c r="FR43" s="222" t="str">
        <f aca="false">IF(OR($B43="",FR$2=""),"",SUMIFS(INDEX(Tbl_Marks,MATCH($B43,Tbl_Student_Names,0),),Entry!$A$4:$EP$4,FR$2,Entry!$A$5:$EP$5,FR$1) / SUMIFS(Entry!$C$6:$EP$6,Entry!$C$4:$EP$4,FR$2,Entry!$C$5:$EP$5,FR$1))</f>
        <v/>
      </c>
      <c r="FS43" s="222" t="str">
        <f aca="false">IF(OR($B43="",FS$2=""),"",SUMIFS(INDEX(Tbl_Marks,MATCH($B43,Tbl_Student_Names,0),),Entry!$A$4:$EP$4,FS$2,Entry!$A$5:$EP$5,FS$1) / SUMIFS(Entry!$C$6:$EP$6,Entry!$C$4:$EP$4,FS$2,Entry!$C$5:$EP$5,FS$1))</f>
        <v/>
      </c>
      <c r="FT43" s="222" t="str">
        <f aca="false">IF(OR($B43="",FT$2=""),"",SUMIFS(INDEX(Tbl_Marks,MATCH($B43,Tbl_Student_Names,0),),Entry!$A$4:$EP$4,FT$2,Entry!$A$5:$EP$5,FT$1) / SUMIFS(Entry!$C$6:$EP$6,Entry!$C$4:$EP$4,FT$2,Entry!$C$5:$EP$5,FT$1))</f>
        <v/>
      </c>
      <c r="FU43" s="222" t="str">
        <f aca="false">IF(OR($B43="",FU$2=""),"",SUMIFS(INDEX(Tbl_Marks,MATCH($B43,Tbl_Student_Names,0),),Entry!$A$4:$EP$4,FU$2,Entry!$A$5:$EP$5,FU$1) / SUMIFS(Entry!$C$6:$EP$6,Entry!$C$4:$EP$4,FU$2,Entry!$C$5:$EP$5,FU$1))</f>
        <v/>
      </c>
      <c r="FV43" s="222" t="str">
        <f aca="false">IF(OR($B43="",FV$2=""),"",SUMIFS(INDEX(Tbl_Marks,MATCH($B43,Tbl_Student_Names,0),),Entry!$A$4:$EP$4,FV$2,Entry!$A$5:$EP$5,FV$1) / SUMIFS(Entry!$C$6:$EP$6,Entry!$C$4:$EP$4,FV$2,Entry!$C$5:$EP$5,FV$1))</f>
        <v/>
      </c>
      <c r="FW43" s="222" t="str">
        <f aca="false">IF(OR($B43="",FW$2=""),"",SUMIFS(INDEX(Tbl_Marks,MATCH($B43,Tbl_Student_Names,0),),Entry!$A$4:$EP$4,FW$2,Entry!$A$5:$EP$5,FW$1) / SUMIFS(Entry!$C$6:$EP$6,Entry!$C$4:$EP$4,FW$2,Entry!$C$5:$EP$5,FW$1))</f>
        <v/>
      </c>
      <c r="FX43" s="222" t="str">
        <f aca="false">IF(OR($B43="",FX$2=""),"",SUMIFS(INDEX(Tbl_Marks,MATCH($B43,Tbl_Student_Names,0),),Entry!$A$4:$EP$4,FX$2,Entry!$A$5:$EP$5,FX$1) / SUMIFS(Entry!$C$6:$EP$6,Entry!$C$4:$EP$4,FX$2,Entry!$C$5:$EP$5,FX$1))</f>
        <v/>
      </c>
      <c r="FY43" s="222" t="str">
        <f aca="false">IF(OR($B43="",FY$2=""),"",SUMIFS(INDEX(Tbl_Marks,MATCH($B43,Tbl_Student_Names,0),),Entry!$A$4:$EP$4,FY$2,Entry!$A$5:$EP$5,FY$1) / SUMIFS(Entry!$C$6:$EP$6,Entry!$C$4:$EP$4,FY$2,Entry!$C$5:$EP$5,FY$1))</f>
        <v/>
      </c>
      <c r="FZ43" s="222" t="str">
        <f aca="false">IF(OR($B43="",FZ$2=""),"",SUMIFS(INDEX(Tbl_Marks,MATCH($B43,Tbl_Student_Names,0),),Entry!$A$4:$EP$4,FZ$2,Entry!$A$5:$EP$5,FZ$1) / SUMIFS(Entry!$C$6:$EP$6,Entry!$C$4:$EP$4,FZ$2,Entry!$C$5:$EP$5,FZ$1))</f>
        <v/>
      </c>
      <c r="GA43" s="222" t="str">
        <f aca="false">IF(OR($B43="",GA$2=""),"",SUMIFS(INDEX(Tbl_Marks,MATCH($B43,Tbl_Student_Names,0),),Entry!$A$4:$EP$4,GA$2,Entry!$A$5:$EP$5,GA$1) / SUMIFS(Entry!$C$6:$EP$6,Entry!$C$4:$EP$4,GA$2,Entry!$C$5:$EP$5,GA$1))</f>
        <v/>
      </c>
      <c r="GB43" s="222" t="str">
        <f aca="false">IF(OR($B43="",GB$2=""),"",SUMIFS(INDEX(Tbl_Marks,MATCH($B43,Tbl_Student_Names,0),),Entry!$A$4:$EP$4,GB$2,Entry!$A$5:$EP$5,GB$1) / SUMIFS(Entry!$C$6:$EP$6,Entry!$C$4:$EP$4,GB$2,Entry!$C$5:$EP$5,GB$1))</f>
        <v/>
      </c>
      <c r="GC43" s="222" t="str">
        <f aca="false">IF(OR($B43="",GC$2=""),"",SUMIFS(INDEX(Tbl_Marks,MATCH($B43,Tbl_Student_Names,0),),Entry!$A$4:$EP$4,GC$2,Entry!$A$5:$EP$5,GC$1) / SUMIFS(Entry!$C$6:$EP$6,Entry!$C$4:$EP$4,GC$2,Entry!$C$5:$EP$5,GC$1))</f>
        <v/>
      </c>
      <c r="GD43" s="222" t="str">
        <f aca="false">IF(OR($B43="",GD$2=""),"",SUMIFS(INDEX(Tbl_Marks,MATCH($B43,Tbl_Student_Names,0),),Entry!$A$4:$EP$4,GD$2,Entry!$A$5:$EP$5,GD$1) / SUMIFS(Entry!$C$6:$EP$6,Entry!$C$4:$EP$4,GD$2,Entry!$C$5:$EP$5,GD$1))</f>
        <v/>
      </c>
      <c r="GE43" s="222" t="str">
        <f aca="false">IF(OR($B43="",GE$2=""),"",SUMIFS(INDEX(Tbl_Marks,MATCH($B43,Tbl_Student_Names,0),),Entry!$A$4:$EP$4,GE$2,Entry!$A$5:$EP$5,GE$1) / SUMIFS(Entry!$C$6:$EP$6,Entry!$C$4:$EP$4,GE$2,Entry!$C$5:$EP$5,GE$1))</f>
        <v/>
      </c>
      <c r="GF43" s="222" t="str">
        <f aca="false">IF(OR($B43="",GF$2=""),"",SUMIFS(INDEX(Tbl_Marks,MATCH($B43,Tbl_Student_Names,0),),Entry!$A$4:$EP$4,GF$2,Entry!$A$5:$EP$5,GF$1) / SUMIFS(Entry!$C$6:$EP$6,Entry!$C$4:$EP$4,GF$2,Entry!$C$5:$EP$5,GF$1))</f>
        <v/>
      </c>
      <c r="GG43" s="222" t="str">
        <f aca="false">IF(OR($B43="",GG$2=""),"",SUMIFS(INDEX(Tbl_Marks,MATCH($B43,Tbl_Student_Names,0),),Entry!$A$4:$EP$4,GG$2,Entry!$A$5:$EP$5,GG$1) / SUMIFS(Entry!$C$6:$EP$6,Entry!$C$4:$EP$4,GG$2,Entry!$C$5:$EP$5,GG$1))</f>
        <v/>
      </c>
      <c r="GH43" s="222" t="str">
        <f aca="false">IF(OR($B43="",GH$2=""),"",SUMIFS(INDEX(Tbl_Marks,MATCH($B43,Tbl_Student_Names,0),),Entry!$A$4:$EP$4,GH$2,Entry!$A$5:$EP$5,GH$1) / SUMIFS(Entry!$C$6:$EP$6,Entry!$C$4:$EP$4,GH$2,Entry!$C$5:$EP$5,GH$1))</f>
        <v/>
      </c>
      <c r="GI43" s="222" t="str">
        <f aca="false">IF(OR($B43="",GI$2=""),"",SUMIFS(INDEX(Tbl_Marks,MATCH($B43,Tbl_Student_Names,0),),Entry!$A$4:$EP$4,GI$2,Entry!$A$5:$EP$5,GI$1) / SUMIFS(Entry!$C$6:$EP$6,Entry!$C$4:$EP$4,GI$2,Entry!$C$5:$EP$5,GI$1))</f>
        <v/>
      </c>
      <c r="GJ43" s="222" t="str">
        <f aca="false">IF(OR($B43="",GJ$2=""),"",SUMIFS(INDEX(Tbl_Marks,MATCH($B43,Tbl_Student_Names,0),),Entry!$A$4:$EP$4,GJ$2,Entry!$A$5:$EP$5,GJ$1) / SUMIFS(Entry!$C$6:$EP$6,Entry!$C$4:$EP$4,GJ$2,Entry!$C$5:$EP$5,GJ$1))</f>
        <v/>
      </c>
      <c r="GK43" s="222" t="str">
        <f aca="false">IF(OR($B43="",GK$2=""),"",SUMIFS(INDEX(Tbl_Marks,MATCH($B43,Tbl_Student_Names,0),),Entry!$A$4:$EP$4,GK$2,Entry!$A$5:$EP$5,GK$1) / SUMIFS(Entry!$C$6:$EP$6,Entry!$C$4:$EP$4,GK$2,Entry!$C$5:$EP$5,GK$1))</f>
        <v/>
      </c>
      <c r="GL43" s="222" t="str">
        <f aca="false">IF(OR($B43="",GL$2=""),"",SUMIFS(INDEX(Tbl_Marks,MATCH($B43,Tbl_Student_Names,0),),Entry!$A$4:$EP$4,GL$2,Entry!$A$5:$EP$5,GL$1) / SUMIFS(Entry!$C$6:$EP$6,Entry!$C$4:$EP$4,GL$2,Entry!$C$5:$EP$5,GL$1))</f>
        <v/>
      </c>
      <c r="GM43" s="222" t="str">
        <f aca="false">IF(OR($B43="",GM$2=""),"",SUMIFS(INDEX(Tbl_Marks,MATCH($B43,Tbl_Student_Names,0),),Entry!$A$4:$EP$4,GM$2,Entry!$A$5:$EP$5,GM$1) / SUMIFS(Entry!$C$6:$EP$6,Entry!$C$4:$EP$4,GM$2,Entry!$C$5:$EP$5,GM$1))</f>
        <v/>
      </c>
      <c r="GN43" s="222" t="str">
        <f aca="false">IF(OR($B43="",GN$2=""),"",SUMIFS(INDEX(Tbl_Marks,MATCH($B43,Tbl_Student_Names,0),),Entry!$A$4:$EP$4,GN$2,Entry!$A$5:$EP$5,GN$1) / SUMIFS(Entry!$C$6:$EP$6,Entry!$C$4:$EP$4,GN$2,Entry!$C$5:$EP$5,GN$1))</f>
        <v/>
      </c>
      <c r="GO43" s="222" t="str">
        <f aca="false">IF(OR($B43="",GO$2=""),"",SUMIFS(INDEX(Tbl_Marks,MATCH($B43,Tbl_Student_Names,0),),Entry!$A$4:$EP$4,GO$2,Entry!$A$5:$EP$5,GO$1) / SUMIFS(Entry!$C$6:$EP$6,Entry!$C$4:$EP$4,GO$2,Entry!$C$5:$EP$5,GO$1))</f>
        <v/>
      </c>
      <c r="GP43" s="222" t="str">
        <f aca="false">IF(OR($B43="",GP$2=""),"",SUMIFS(INDEX(Tbl_Marks,MATCH($B43,Tbl_Student_Names,0),),Entry!$A$4:$EP$4,GP$2,Entry!$A$5:$EP$5,GP$1) / SUMIFS(Entry!$C$6:$EP$6,Entry!$C$4:$EP$4,GP$2,Entry!$C$5:$EP$5,GP$1))</f>
        <v/>
      </c>
      <c r="GQ43" s="223" t="str">
        <f aca="false" t="array" ref="GQ43:GQ43">IF(OR(GQ$1="",$B43=""),"",SUMPRODUCT(TRANSPOSE($BC43:$BN43),(Settings!$D$19:$D$30)))</f>
        <v/>
      </c>
      <c r="GR43" s="223" t="str">
        <f aca="false" t="array" ref="GR43:GR43">IF(OR(GR$1="",$B43=""),"",SUMPRODUCT(TRANSPOSE($BO43:$BZ43),(Settings!$D$19:$D$30)))</f>
        <v/>
      </c>
      <c r="GS43" s="223" t="str">
        <f aca="false" t="array" ref="GS43:GS43">IF(OR(GS$1="",$B43=""),"",SUMPRODUCT(TRANSPOSE($CA43:$CL43),(Settings!$D$19:$D$30)))</f>
        <v/>
      </c>
      <c r="GT43" s="223" t="str">
        <f aca="false" t="array" ref="GT43:GT43">IF(OR(GT$1="",$B43=""),"",SUMPRODUCT(TRANSPOSE($CM43:$CX43),(Settings!$D$19:$D$30)))</f>
        <v/>
      </c>
      <c r="GU43" s="223" t="str">
        <f aca="false" t="array" ref="GU43:GU43">IF(OR(GU$1="",$B43=""),"",SUMPRODUCT(TRANSPOSE($CY43:$DJ43),(Settings!$D$19:$D$30)))</f>
        <v/>
      </c>
      <c r="GV43" s="223" t="str">
        <f aca="false" t="array" ref="GV43:GV43">IF(OR(GV$1="",$B43=""),"",SUMPRODUCT(TRANSPOSE($DK43:$DV43),(Settings!$D$19:$D$30)))</f>
        <v/>
      </c>
      <c r="GW43" s="223" t="str">
        <f aca="false" t="array" ref="GW43:GW43">IF(OR(GW$1="",$B43=""),"",SUMPRODUCT(TRANSPOSE($DW43:$EH43),(Settings!$D$19:$D$30)))</f>
        <v/>
      </c>
      <c r="GX43" s="223" t="str">
        <f aca="false" t="array" ref="GX43:GX43">IF(OR(GX$1="",$B43=""),"",SUMPRODUCT(TRANSPOSE($EI43:$ET43),(Settings!$D$19:$D$30)))</f>
        <v/>
      </c>
      <c r="GY43" s="223" t="str">
        <f aca="false" t="array" ref="GY43:GY43">IF(OR(GY$1="",$B43=""),"",SUMPRODUCT(TRANSPOSE($EU43:$FF43),(Settings!$D$19:$D$30)))</f>
        <v/>
      </c>
      <c r="GZ43" s="223" t="str">
        <f aca="false" t="array" ref="GZ43:GZ43">IF(OR(GZ$1="",$B43=""),"",SUMPRODUCT(TRANSPOSE($FG43:$FR43),(Settings!$D$19:$D$30)))</f>
        <v/>
      </c>
      <c r="HA43" s="223" t="str">
        <f aca="false" t="array" ref="HA43:HA43">IF(OR(HA$1="",$B43=""),"",SUMPRODUCT(TRANSPOSE($FS43:$GD43),(Settings!$D$19:$D$30)))</f>
        <v/>
      </c>
      <c r="HB43" s="224" t="str">
        <f aca="false" t="array" ref="HB43:HB43">IF(OR(HB$1="",$B43=""),"",SUMPRODUCT(TRANSPOSE($GE43:$GP43),(Settings!$D$19:$D$30)))</f>
        <v/>
      </c>
      <c r="HC43" s="225"/>
      <c r="HD43" s="222" t="str">
        <f aca="false">IF(OR(HD$2="",$B43=""),"",SUMIFS(INDEX(Tbl_Marks,MATCH($B43,Tbl_Student_Names,0),),Entry!$A$4:$EP$4,HD$2) / SUMIFS(Entry!$C$6:$EP$6,Entry!$C$4:$EP$4,HD$2))</f>
        <v/>
      </c>
      <c r="HE43" s="222" t="str">
        <f aca="false">IF(OR(HE$2="",$B43=""),"",SUMIFS(INDEX(Tbl_Marks,MATCH($B43,Tbl_Student_Names,0),),Entry!$A$4:$EP$4,HE$2) / SUMIFS(Entry!$C$6:$EP$6,Entry!$C$4:$EP$4,HE$2))</f>
        <v/>
      </c>
      <c r="HF43" s="222" t="str">
        <f aca="false">IF(OR(HF$2="",$B43=""),"",SUMIFS(INDEX(Tbl_Marks,MATCH($B43,Tbl_Student_Names,0),),Entry!$A$4:$EP$4,HF$2) / SUMIFS(Entry!$C$6:$EP$6,Entry!$C$4:$EP$4,HF$2))</f>
        <v/>
      </c>
      <c r="HG43" s="222" t="str">
        <f aca="false">IF(OR(HG$2="",$B43=""),"",SUMIFS(INDEX(Tbl_Marks,MATCH($B43,Tbl_Student_Names,0),),Entry!$A$4:$EP$4,HG$2) / SUMIFS(Entry!$C$6:$EP$6,Entry!$C$4:$EP$4,HG$2))</f>
        <v/>
      </c>
      <c r="HH43" s="222" t="str">
        <f aca="false">IF(OR(HH$2="",$B43=""),"",SUMIFS(INDEX(Tbl_Marks,MATCH($B43,Tbl_Student_Names,0),),Entry!$A$4:$EP$4,HH$2) / SUMIFS(Entry!$C$6:$EP$6,Entry!$C$4:$EP$4,HH$2))</f>
        <v/>
      </c>
      <c r="HI43" s="222" t="str">
        <f aca="false">IF(OR(HI$2="",$B43=""),"",SUMIFS(INDEX(Tbl_Marks,MATCH($B43,Tbl_Student_Names,0),),Entry!$A$4:$EP$4,HI$2) / SUMIFS(Entry!$C$6:$EP$6,Entry!$C$4:$EP$4,HI$2))</f>
        <v/>
      </c>
      <c r="HJ43" s="222" t="str">
        <f aca="false">IF(OR(HJ$2="",$B43=""),"",SUMIFS(INDEX(Tbl_Marks,MATCH($B43,Tbl_Student_Names,0),),Entry!$A$4:$EP$4,HJ$2) / SUMIFS(Entry!$C$6:$EP$6,Entry!$C$4:$EP$4,HJ$2))</f>
        <v/>
      </c>
      <c r="HK43" s="222" t="str">
        <f aca="false">IF(OR(HK$2="",$B43=""),"",SUMIFS(INDEX(Tbl_Marks,MATCH($B43,Tbl_Student_Names,0),),Entry!$A$4:$EP$4,HK$2) / SUMIFS(Entry!$C$6:$EP$6,Entry!$C$4:$EP$4,HK$2))</f>
        <v/>
      </c>
      <c r="HL43" s="222" t="str">
        <f aca="false">IF(OR(HL$2="",$B43=""),"",SUMIFS(INDEX(Tbl_Marks,MATCH($B43,Tbl_Student_Names,0),),Entry!$A$4:$EP$4,HL$2) / SUMIFS(Entry!$C$6:$EP$6,Entry!$C$4:$EP$4,HL$2))</f>
        <v/>
      </c>
      <c r="HM43" s="222" t="str">
        <f aca="false">IF(OR(HM$2="",$B43=""),"",SUMIFS(INDEX(Tbl_Marks,MATCH($B43,Tbl_Student_Names,0),),Entry!$A$4:$EP$4,HM$2) / SUMIFS(Entry!$C$6:$EP$6,Entry!$C$4:$EP$4,HM$2))</f>
        <v/>
      </c>
      <c r="HN43" s="222" t="str">
        <f aca="false">IF(OR(HN$2="",$B43=""),"",SUMIFS(INDEX(Tbl_Marks,MATCH($B43,Tbl_Student_Names,0),),Entry!$A$4:$EP$4,HN$2) / SUMIFS(Entry!$C$6:$EP$6,Entry!$C$4:$EP$4,HN$2))</f>
        <v/>
      </c>
      <c r="HO43" s="222" t="str">
        <f aca="false">IF(OR(HO$2="",$B43=""),"",SUMIFS(INDEX(Tbl_Marks,MATCH($B43,Tbl_Student_Names,0),),Entry!$A$4:$EP$4,HO$2) / SUMIFS(Entry!$C$6:$EP$6,Entry!$C$4:$EP$4,HO$2))</f>
        <v/>
      </c>
      <c r="HP43" s="222" t="str">
        <f aca="false">IF($B43="","",AVERAGE($GQ43:$HB43))</f>
        <v/>
      </c>
    </row>
    <row r="44" customFormat="false" ht="15" hidden="false" customHeight="false" outlineLevel="0" collapsed="false">
      <c r="A44" s="201" t="n">
        <f aca="false">INDEX(Tbl_Marks,ROW(A44)-ROW($A$2),1)</f>
        <v>0</v>
      </c>
      <c r="B44" s="201" t="str">
        <f aca="false">IF(LEN(INDEX(Tbl_Marks,ROW(B44)-ROW($B$2),2))=0,"",INDEX(Tbl_Marks,ROW(B44)-ROW($B$2),2))</f>
        <v/>
      </c>
      <c r="C44" s="201" t="str">
        <f aca="false">IF(OR($B44="",C$2=""),"",SUMIF(Entry!$A$4:$EP$4,C$2,INDEX(Tbl_Marks,MATCH($B44,Tbl_Student_Names,0),)))</f>
        <v/>
      </c>
      <c r="D44" s="201" t="str">
        <f aca="false">IF(OR($B44="",D$2=""),"",SUMIF(Entry!$A$4:$EP$4,D$2,INDEX(Tbl_Marks,MATCH($B44,Tbl_Student_Names,0),)))</f>
        <v/>
      </c>
      <c r="E44" s="201" t="str">
        <f aca="false">IF(OR($B44="",E$2=""),"",SUMIF(Entry!$A$4:$EP$4,E$2,INDEX(Tbl_Marks,MATCH($B44,Tbl_Student_Names,0),)))</f>
        <v/>
      </c>
      <c r="F44" s="201" t="str">
        <f aca="false">IF(OR($B44="",F$2=""),"",SUMIF(Entry!$A$4:$EP$4,F$2,INDEX(Tbl_Marks,MATCH($B44,Tbl_Student_Names,0),)))</f>
        <v/>
      </c>
      <c r="G44" s="201" t="str">
        <f aca="false">IF(OR($B44="",G$2=""),"",SUMIF(Entry!$A$4:$EP$4,G$2,INDEX(Tbl_Marks,MATCH($B44,Tbl_Student_Names,0),)))</f>
        <v/>
      </c>
      <c r="H44" s="201" t="str">
        <f aca="false">IF(OR($B44="",H$2=""),"",SUMIF(Entry!$A$4:$EP$4,H$2,INDEX(Tbl_Marks,MATCH($B44,Tbl_Student_Names,0),)))</f>
        <v/>
      </c>
      <c r="I44" s="201" t="str">
        <f aca="false">IF(OR($B44="",I$2=""),"",SUMIF(Entry!$A$4:$EP$4,I$2,INDEX(Tbl_Marks,MATCH($B44,Tbl_Student_Names,0),)))</f>
        <v/>
      </c>
      <c r="J44" s="201" t="str">
        <f aca="false">IF(OR($B44="",J$2=""),"",SUMIF(Entry!$A$4:$EP$4,J$2,INDEX(Tbl_Marks,MATCH($B44,Tbl_Student_Names,0),)))</f>
        <v/>
      </c>
      <c r="K44" s="201" t="str">
        <f aca="false">IF(OR($B44="",K$2=""),"",SUMIF(Entry!$A$4:$EP$4,K$2,INDEX(Tbl_Marks,MATCH($B44,Tbl_Student_Names,0),)))</f>
        <v/>
      </c>
      <c r="L44" s="201" t="str">
        <f aca="false">IF(OR($B44="",L$2=""),"",SUMIF(Entry!$A$4:$EP$4,L$2,INDEX(Tbl_Marks,MATCH($B44,Tbl_Student_Names,0),)))</f>
        <v/>
      </c>
      <c r="M44" s="201" t="str">
        <f aca="false">IF(OR($B44="",M$2=""),"",SUMIF(Entry!$A$4:$EP$4,M$2,INDEX(Tbl_Marks,MATCH($B44,Tbl_Student_Names,0),)))</f>
        <v/>
      </c>
      <c r="N44" s="201" t="str">
        <f aca="false">IF(OR($B44="",N$2=""),"",SUMIF(Entry!$A$4:$EP$4,N$2,INDEX(Tbl_Marks,MATCH($B44,Tbl_Student_Names,0),)))</f>
        <v/>
      </c>
      <c r="O44" s="217" t="str">
        <f aca="false">IF($B44="","",(HP44*Num_Subjects*100))</f>
        <v/>
      </c>
      <c r="P44" s="218" t="str">
        <f aca="false" t="array" ref="P44:P44">IF(OR($B44="",P$2=""),"",IF(MIN(IF(Help_Lookup_Tests=P$2,$BC44:$GP44,""))&gt;=I_PassPercentage,"PASS","FAIL"))</f>
        <v/>
      </c>
      <c r="Q44" s="218" t="str">
        <f aca="false" t="array" ref="Q44:Q44">IF(OR($B44="",Q$2=""),"",IF(MIN(IF(Help_Lookup_Tests=Q$2,$BC44:$GP44,""))&gt;=I_PassPercentage,"PASS","FAIL"))</f>
        <v/>
      </c>
      <c r="R44" s="218" t="str">
        <f aca="false" t="array" ref="R44:R44">IF(OR($B44="",R$2=""),"",IF(MIN(IF(Help_Lookup_Tests=R$2,$BC44:$GP44,""))&gt;=I_PassPercentage,"PASS","FAIL"))</f>
        <v/>
      </c>
      <c r="S44" s="218" t="str">
        <f aca="false" t="array" ref="S44:S44">IF(OR($B44="",S$2=""),"",IF(MIN(IF(Help_Lookup_Tests=S$2,$BC44:$GP44,""))&gt;=I_PassPercentage,"PASS","FAIL"))</f>
        <v/>
      </c>
      <c r="T44" s="218" t="str">
        <f aca="false" t="array" ref="T44:T44">IF(OR($B44="",T$2=""),"",IF(MIN(IF(Help_Lookup_Tests=T$2,$BC44:$GP44,""))&gt;=I_PassPercentage,"PASS","FAIL"))</f>
        <v/>
      </c>
      <c r="U44" s="218" t="str">
        <f aca="false" t="array" ref="U44:U44">IF(OR($B44="",U$2=""),"",IF(MIN(IF(Help_Lookup_Tests=U$2,$BC44:$GP44,""))&gt;=I_PassPercentage,"PASS","FAIL"))</f>
        <v/>
      </c>
      <c r="V44" s="218" t="str">
        <f aca="false" t="array" ref="V44:V44">IF(OR($B44="",V$2=""),"",IF(MIN(IF(Help_Lookup_Tests=V$2,$BC44:$GP44,""))&gt;=I_PassPercentage,"PASS","FAIL"))</f>
        <v/>
      </c>
      <c r="W44" s="218" t="str">
        <f aca="false" t="array" ref="W44:W44">IF(OR($B44="",W$2=""),"",IF(MIN(IF(Help_Lookup_Tests=W$2,$BC44:$GP44,""))&gt;=I_PassPercentage,"PASS","FAIL"))</f>
        <v/>
      </c>
      <c r="X44" s="218" t="str">
        <f aca="false" t="array" ref="X44:X44">IF(OR($B44="",X$2=""),"",IF(MIN(IF(Help_Lookup_Tests=X$2,$BC44:$GP44,""))&gt;=I_PassPercentage,"PASS","FAIL"))</f>
        <v/>
      </c>
      <c r="Y44" s="218" t="str">
        <f aca="false" t="array" ref="Y44:Y44">IF(OR($B44="",Y$2=""),"",IF(MIN(IF(Help_Lookup_Tests=Y$2,$BC44:$GP44,""))&gt;=I_PassPercentage,"PASS","FAIL"))</f>
        <v/>
      </c>
      <c r="Z44" s="218" t="str">
        <f aca="false" t="array" ref="Z44:Z44">IF(OR($B44="",Z$2=""),"",IF(MIN(IF(Help_Lookup_Tests=Z$2,$BC44:$GP44,""))&gt;=I_PassPercentage,"PASS","FAIL"))</f>
        <v/>
      </c>
      <c r="AA44" s="218" t="str">
        <f aca="false" t="array" ref="AA44:AA44">IF(OR($B44="",AA$2=""),"",IF(MIN(IF(Help_Lookup_Tests=AA$2,$BC44:$GP44,""))&gt;=I_PassPercentage,"PASS","FAIL"))</f>
        <v/>
      </c>
      <c r="AB44" s="227" t="str">
        <f aca="false" t="array" ref="AB44:AB44">IF(OR($B44=""),"",IF(MIN(IF($GQ$2:$HB$2="FINAL",$GQ44:$HB44,""))&gt;=I_PassPercentage,"PASS","FAIL"))</f>
        <v/>
      </c>
      <c r="AC44" s="201" t="str">
        <f aca="false">IF(OR($B44="",AC$2="",P44="FAIL"),"",C44)</f>
        <v/>
      </c>
      <c r="AD44" s="201" t="str">
        <f aca="false">IF(OR($B44="",AD$2="",Q44="FAIL"),"",D44)</f>
        <v/>
      </c>
      <c r="AE44" s="201" t="str">
        <f aca="false">IF(OR($B44="",AE$2="",R44="FAIL"),"",E44)</f>
        <v/>
      </c>
      <c r="AF44" s="201" t="str">
        <f aca="false">IF(OR($B44="",AF$2="",S44="FAIL"),"",F44)</f>
        <v/>
      </c>
      <c r="AG44" s="201" t="str">
        <f aca="false">IF(OR($B44="",AG$2="",T44="FAIL"),"",G44)</f>
        <v/>
      </c>
      <c r="AH44" s="201" t="str">
        <f aca="false">IF(OR($B44="",AH$2="",U44="FAIL"),"",H44)</f>
        <v/>
      </c>
      <c r="AI44" s="201" t="str">
        <f aca="false">IF(OR($B44="",AI$2="",V44="FAIL"),"",I44)</f>
        <v/>
      </c>
      <c r="AJ44" s="201" t="str">
        <f aca="false">IF(OR($B44="",AJ$2="",W44="FAIL"),"",J44)</f>
        <v/>
      </c>
      <c r="AK44" s="201" t="str">
        <f aca="false">IF(OR($B44="",AK$2="",X44="FAIL"),"",K44)</f>
        <v/>
      </c>
      <c r="AL44" s="201" t="str">
        <f aca="false">IF(OR($B44="",AL$2="",Y44="FAIL"),"",L44)</f>
        <v/>
      </c>
      <c r="AM44" s="201" t="str">
        <f aca="false">IF(OR($B44="",AM$2="",Z44="FAIL"),"",M44)</f>
        <v/>
      </c>
      <c r="AN44" s="201" t="str">
        <f aca="false">IF(OR($B44="",AN$2="",AA44="FAIL"),"",N44)</f>
        <v/>
      </c>
      <c r="AO44" s="220" t="str">
        <f aca="false">IF(OR($B44="",AB44="FAIL"),"",O44)</f>
        <v/>
      </c>
      <c r="AP44" s="221" t="str">
        <f aca="false">IFERROR(IF(OR(AP$2="",$B44=""),"",RANK(AC44,AC$3:AC$52,0)),"NR")</f>
        <v/>
      </c>
      <c r="AQ44" s="221" t="str">
        <f aca="false">IFERROR(IF(OR(AQ$2="",$B44=""),"",RANK(AD44,AD$3:AD$52,0)),"NR")</f>
        <v/>
      </c>
      <c r="AR44" s="221" t="str">
        <f aca="false">IFERROR(IF(OR(AR$2="",$B44=""),"",RANK(AE44,AE$3:AE$52,0)),"NR")</f>
        <v/>
      </c>
      <c r="AS44" s="221" t="str">
        <f aca="false">IFERROR(IF(OR(AS$2="",$B44=""),"",RANK(AF44,AF$3:AF$52,0)),"NR")</f>
        <v/>
      </c>
      <c r="AT44" s="221" t="str">
        <f aca="false">IFERROR(IF(OR(AT$2="",$B44=""),"",RANK(AG44,AG$3:AG$52,0)),"NR")</f>
        <v/>
      </c>
      <c r="AU44" s="221" t="str">
        <f aca="false">IFERROR(IF(OR(AU$2="",$B44=""),"",RANK(AH44,AH$3:AH$52,0)),"NR")</f>
        <v/>
      </c>
      <c r="AV44" s="221" t="str">
        <f aca="false">IFERROR(IF(OR(AV$2="",$B44=""),"",RANK(AI44,AI$3:AI$52,0)),"NR")</f>
        <v/>
      </c>
      <c r="AW44" s="221" t="str">
        <f aca="false">IFERROR(IF(OR(AW$2="",$B44=""),"",RANK(AJ44,AJ$3:AJ$52,0)),"NR")</f>
        <v/>
      </c>
      <c r="AX44" s="221" t="str">
        <f aca="false">IFERROR(IF(OR(AX$2="",$B44=""),"",RANK(AK44,AK$3:AK$52,0)),"NR")</f>
        <v/>
      </c>
      <c r="AY44" s="221" t="str">
        <f aca="false">IFERROR(IF(OR(AY$2="",$B44=""),"",RANK(AL44,AL$3:AL$52,0)),"NR")</f>
        <v/>
      </c>
      <c r="AZ44" s="221" t="str">
        <f aca="false">IFERROR(IF(OR(AZ$2="",$B44=""),"",RANK(AM44,AM$3:AM$52,0)),"NR")</f>
        <v/>
      </c>
      <c r="BA44" s="221" t="str">
        <f aca="false">IFERROR(IF(OR(BA$2="",$B44=""),"",RANK(AN44,AN$3:AN$52,0)),"NR")</f>
        <v/>
      </c>
      <c r="BB44" s="211" t="str">
        <f aca="false">IFERROR(IF($B44="","",RANK(AO44,AO$3:AO$52,0)),"NR")</f>
        <v/>
      </c>
      <c r="BC44" s="222" t="str">
        <f aca="false">IF(OR($B44="",BC$2=""),"",SUMIFS(INDEX(Tbl_Marks,MATCH($B44,Tbl_Student_Names,0),),Entry!$A$4:$EP$4,BC$2,Entry!$A$5:$EP$5,BC$1) / SUMIFS(Entry!$C$6:$EP$6,Entry!$C$4:$EP$4,BC$2,Entry!$C$5:$EP$5,BC$1))</f>
        <v/>
      </c>
      <c r="BD44" s="222" t="str">
        <f aca="false">IF(OR($B44="",BD$2=""),"",SUMIFS(INDEX(Tbl_Marks,MATCH($B44,Tbl_Student_Names,0),),Entry!$A$4:$EP$4,BD$2,Entry!$A$5:$EP$5,BD$1) / SUMIFS(Entry!$C$6:$EP$6,Entry!$C$4:$EP$4,BD$2,Entry!$C$5:$EP$5,BD$1))</f>
        <v/>
      </c>
      <c r="BE44" s="222" t="str">
        <f aca="false">IF(OR($B44="",BE$2=""),"",SUMIFS(INDEX(Tbl_Marks,MATCH($B44,Tbl_Student_Names,0),),Entry!$A$4:$EP$4,BE$2,Entry!$A$5:$EP$5,BE$1) / SUMIFS(Entry!$C$6:$EP$6,Entry!$C$4:$EP$4,BE$2,Entry!$C$5:$EP$5,BE$1))</f>
        <v/>
      </c>
      <c r="BF44" s="222" t="str">
        <f aca="false">IF(OR($B44="",BF$2=""),"",SUMIFS(INDEX(Tbl_Marks,MATCH($B44,Tbl_Student_Names,0),),Entry!$A$4:$EP$4,BF$2,Entry!$A$5:$EP$5,BF$1) / SUMIFS(Entry!$C$6:$EP$6,Entry!$C$4:$EP$4,BF$2,Entry!$C$5:$EP$5,BF$1))</f>
        <v/>
      </c>
      <c r="BG44" s="222" t="str">
        <f aca="false">IF(OR($B44="",BG$2=""),"",SUMIFS(INDEX(Tbl_Marks,MATCH($B44,Tbl_Student_Names,0),),Entry!$A$4:$EP$4,BG$2,Entry!$A$5:$EP$5,BG$1) / SUMIFS(Entry!$C$6:$EP$6,Entry!$C$4:$EP$4,BG$2,Entry!$C$5:$EP$5,BG$1))</f>
        <v/>
      </c>
      <c r="BH44" s="222" t="str">
        <f aca="false">IF(OR($B44="",BH$2=""),"",SUMIFS(INDEX(Tbl_Marks,MATCH($B44,Tbl_Student_Names,0),),Entry!$A$4:$EP$4,BH$2,Entry!$A$5:$EP$5,BH$1) / SUMIFS(Entry!$C$6:$EP$6,Entry!$C$4:$EP$4,BH$2,Entry!$C$5:$EP$5,BH$1))</f>
        <v/>
      </c>
      <c r="BI44" s="222" t="str">
        <f aca="false">IF(OR($B44="",BI$2=""),"",SUMIFS(INDEX(Tbl_Marks,MATCH($B44,Tbl_Student_Names,0),),Entry!$A$4:$EP$4,BI$2,Entry!$A$5:$EP$5,BI$1) / SUMIFS(Entry!$C$6:$EP$6,Entry!$C$4:$EP$4,BI$2,Entry!$C$5:$EP$5,BI$1))</f>
        <v/>
      </c>
      <c r="BJ44" s="222" t="str">
        <f aca="false">IF(OR($B44="",BJ$2=""),"",SUMIFS(INDEX(Tbl_Marks,MATCH($B44,Tbl_Student_Names,0),),Entry!$A$4:$EP$4,BJ$2,Entry!$A$5:$EP$5,BJ$1) / SUMIFS(Entry!$C$6:$EP$6,Entry!$C$4:$EP$4,BJ$2,Entry!$C$5:$EP$5,BJ$1))</f>
        <v/>
      </c>
      <c r="BK44" s="222" t="str">
        <f aca="false">IF(OR($B44="",BK$2=""),"",SUMIFS(INDEX(Tbl_Marks,MATCH($B44,Tbl_Student_Names,0),),Entry!$A$4:$EP$4,BK$2,Entry!$A$5:$EP$5,BK$1) / SUMIFS(Entry!$C$6:$EP$6,Entry!$C$4:$EP$4,BK$2,Entry!$C$5:$EP$5,BK$1))</f>
        <v/>
      </c>
      <c r="BL44" s="222" t="str">
        <f aca="false">IF(OR($B44="",BL$2=""),"",SUMIFS(INDEX(Tbl_Marks,MATCH($B44,Tbl_Student_Names,0),),Entry!$A$4:$EP$4,BL$2,Entry!$A$5:$EP$5,BL$1) / SUMIFS(Entry!$C$6:$EP$6,Entry!$C$4:$EP$4,BL$2,Entry!$C$5:$EP$5,BL$1))</f>
        <v/>
      </c>
      <c r="BM44" s="222" t="str">
        <f aca="false">IF(OR($B44="",BM$2=""),"",SUMIFS(INDEX(Tbl_Marks,MATCH($B44,Tbl_Student_Names,0),),Entry!$A$4:$EP$4,BM$2,Entry!$A$5:$EP$5,BM$1) / SUMIFS(Entry!$C$6:$EP$6,Entry!$C$4:$EP$4,BM$2,Entry!$C$5:$EP$5,BM$1))</f>
        <v/>
      </c>
      <c r="BN44" s="222" t="str">
        <f aca="false">IF(OR($B44="",BN$2=""),"",SUMIFS(INDEX(Tbl_Marks,MATCH($B44,Tbl_Student_Names,0),),Entry!$A$4:$EP$4,BN$2,Entry!$A$5:$EP$5,BN$1) / SUMIFS(Entry!$C$6:$EP$6,Entry!$C$4:$EP$4,BN$2,Entry!$C$5:$EP$5,BN$1))</f>
        <v/>
      </c>
      <c r="BO44" s="222" t="str">
        <f aca="false">IF(OR($B44="",BO$2=""),"",SUMIFS(INDEX(Tbl_Marks,MATCH($B44,Tbl_Student_Names,0),),Entry!$A$4:$EP$4,BO$2,Entry!$A$5:$EP$5,BO$1) / SUMIFS(Entry!$C$6:$EP$6,Entry!$C$4:$EP$4,BO$2,Entry!$C$5:$EP$5,BO$1))</f>
        <v/>
      </c>
      <c r="BP44" s="222" t="str">
        <f aca="false">IF(OR($B44="",BP$2=""),"",SUMIFS(INDEX(Tbl_Marks,MATCH($B44,Tbl_Student_Names,0),),Entry!$A$4:$EP$4,BP$2,Entry!$A$5:$EP$5,BP$1) / SUMIFS(Entry!$C$6:$EP$6,Entry!$C$4:$EP$4,BP$2,Entry!$C$5:$EP$5,BP$1))</f>
        <v/>
      </c>
      <c r="BQ44" s="222" t="str">
        <f aca="false">IF(OR($B44="",BQ$2=""),"",SUMIFS(INDEX(Tbl_Marks,MATCH($B44,Tbl_Student_Names,0),),Entry!$A$4:$EP$4,BQ$2,Entry!$A$5:$EP$5,BQ$1) / SUMIFS(Entry!$C$6:$EP$6,Entry!$C$4:$EP$4,BQ$2,Entry!$C$5:$EP$5,BQ$1))</f>
        <v/>
      </c>
      <c r="BR44" s="222" t="str">
        <f aca="false">IF(OR($B44="",BR$2=""),"",SUMIFS(INDEX(Tbl_Marks,MATCH($B44,Tbl_Student_Names,0),),Entry!$A$4:$EP$4,BR$2,Entry!$A$5:$EP$5,BR$1) / SUMIFS(Entry!$C$6:$EP$6,Entry!$C$4:$EP$4,BR$2,Entry!$C$5:$EP$5,BR$1))</f>
        <v/>
      </c>
      <c r="BS44" s="222" t="str">
        <f aca="false">IF(OR($B44="",BS$2=""),"",SUMIFS(INDEX(Tbl_Marks,MATCH($B44,Tbl_Student_Names,0),),Entry!$A$4:$EP$4,BS$2,Entry!$A$5:$EP$5,BS$1) / SUMIFS(Entry!$C$6:$EP$6,Entry!$C$4:$EP$4,BS$2,Entry!$C$5:$EP$5,BS$1))</f>
        <v/>
      </c>
      <c r="BT44" s="222" t="str">
        <f aca="false">IF(OR($B44="",BT$2=""),"",SUMIFS(INDEX(Tbl_Marks,MATCH($B44,Tbl_Student_Names,0),),Entry!$A$4:$EP$4,BT$2,Entry!$A$5:$EP$5,BT$1) / SUMIFS(Entry!$C$6:$EP$6,Entry!$C$4:$EP$4,BT$2,Entry!$C$5:$EP$5,BT$1))</f>
        <v/>
      </c>
      <c r="BU44" s="222" t="str">
        <f aca="false">IF(OR($B44="",BU$2=""),"",SUMIFS(INDEX(Tbl_Marks,MATCH($B44,Tbl_Student_Names,0),),Entry!$A$4:$EP$4,BU$2,Entry!$A$5:$EP$5,BU$1) / SUMIFS(Entry!$C$6:$EP$6,Entry!$C$4:$EP$4,BU$2,Entry!$C$5:$EP$5,BU$1))</f>
        <v/>
      </c>
      <c r="BV44" s="222" t="str">
        <f aca="false">IF(OR($B44="",BV$2=""),"",SUMIFS(INDEX(Tbl_Marks,MATCH($B44,Tbl_Student_Names,0),),Entry!$A$4:$EP$4,BV$2,Entry!$A$5:$EP$5,BV$1) / SUMIFS(Entry!$C$6:$EP$6,Entry!$C$4:$EP$4,BV$2,Entry!$C$5:$EP$5,BV$1))</f>
        <v/>
      </c>
      <c r="BW44" s="222" t="str">
        <f aca="false">IF(OR($B44="",BW$2=""),"",SUMIFS(INDEX(Tbl_Marks,MATCH($B44,Tbl_Student_Names,0),),Entry!$A$4:$EP$4,BW$2,Entry!$A$5:$EP$5,BW$1) / SUMIFS(Entry!$C$6:$EP$6,Entry!$C$4:$EP$4,BW$2,Entry!$C$5:$EP$5,BW$1))</f>
        <v/>
      </c>
      <c r="BX44" s="222" t="str">
        <f aca="false">IF(OR($B44="",BX$2=""),"",SUMIFS(INDEX(Tbl_Marks,MATCH($B44,Tbl_Student_Names,0),),Entry!$A$4:$EP$4,BX$2,Entry!$A$5:$EP$5,BX$1) / SUMIFS(Entry!$C$6:$EP$6,Entry!$C$4:$EP$4,BX$2,Entry!$C$5:$EP$5,BX$1))</f>
        <v/>
      </c>
      <c r="BY44" s="222" t="str">
        <f aca="false">IF(OR($B44="",BY$2=""),"",SUMIFS(INDEX(Tbl_Marks,MATCH($B44,Tbl_Student_Names,0),),Entry!$A$4:$EP$4,BY$2,Entry!$A$5:$EP$5,BY$1) / SUMIFS(Entry!$C$6:$EP$6,Entry!$C$4:$EP$4,BY$2,Entry!$C$5:$EP$5,BY$1))</f>
        <v/>
      </c>
      <c r="BZ44" s="222" t="str">
        <f aca="false">IF(OR($B44="",BZ$2=""),"",SUMIFS(INDEX(Tbl_Marks,MATCH($B44,Tbl_Student_Names,0),),Entry!$A$4:$EP$4,BZ$2,Entry!$A$5:$EP$5,BZ$1) / SUMIFS(Entry!$C$6:$EP$6,Entry!$C$4:$EP$4,BZ$2,Entry!$C$5:$EP$5,BZ$1))</f>
        <v/>
      </c>
      <c r="CA44" s="222" t="str">
        <f aca="false">IF(OR($B44="",CA$2=""),"",SUMIFS(INDEX(Tbl_Marks,MATCH($B44,Tbl_Student_Names,0),),Entry!$A$4:$EP$4,CA$2,Entry!$A$5:$EP$5,CA$1) / SUMIFS(Entry!$C$6:$EP$6,Entry!$C$4:$EP$4,CA$2,Entry!$C$5:$EP$5,CA$1))</f>
        <v/>
      </c>
      <c r="CB44" s="222" t="str">
        <f aca="false">IF(OR($B44="",CB$2=""),"",SUMIFS(INDEX(Tbl_Marks,MATCH($B44,Tbl_Student_Names,0),),Entry!$A$4:$EP$4,CB$2,Entry!$A$5:$EP$5,CB$1) / SUMIFS(Entry!$C$6:$EP$6,Entry!$C$4:$EP$4,CB$2,Entry!$C$5:$EP$5,CB$1))</f>
        <v/>
      </c>
      <c r="CC44" s="222" t="str">
        <f aca="false">IF(OR($B44="",CC$2=""),"",SUMIFS(INDEX(Tbl_Marks,MATCH($B44,Tbl_Student_Names,0),),Entry!$A$4:$EP$4,CC$2,Entry!$A$5:$EP$5,CC$1) / SUMIFS(Entry!$C$6:$EP$6,Entry!$C$4:$EP$4,CC$2,Entry!$C$5:$EP$5,CC$1))</f>
        <v/>
      </c>
      <c r="CD44" s="222" t="str">
        <f aca="false">IF(OR($B44="",CD$2=""),"",SUMIFS(INDEX(Tbl_Marks,MATCH($B44,Tbl_Student_Names,0),),Entry!$A$4:$EP$4,CD$2,Entry!$A$5:$EP$5,CD$1) / SUMIFS(Entry!$C$6:$EP$6,Entry!$C$4:$EP$4,CD$2,Entry!$C$5:$EP$5,CD$1))</f>
        <v/>
      </c>
      <c r="CE44" s="222" t="str">
        <f aca="false">IF(OR($B44="",CE$2=""),"",SUMIFS(INDEX(Tbl_Marks,MATCH($B44,Tbl_Student_Names,0),),Entry!$A$4:$EP$4,CE$2,Entry!$A$5:$EP$5,CE$1) / SUMIFS(Entry!$C$6:$EP$6,Entry!$C$4:$EP$4,CE$2,Entry!$C$5:$EP$5,CE$1))</f>
        <v/>
      </c>
      <c r="CF44" s="222" t="str">
        <f aca="false">IF(OR($B44="",CF$2=""),"",SUMIFS(INDEX(Tbl_Marks,MATCH($B44,Tbl_Student_Names,0),),Entry!$A$4:$EP$4,CF$2,Entry!$A$5:$EP$5,CF$1) / SUMIFS(Entry!$C$6:$EP$6,Entry!$C$4:$EP$4,CF$2,Entry!$C$5:$EP$5,CF$1))</f>
        <v/>
      </c>
      <c r="CG44" s="222" t="str">
        <f aca="false">IF(OR($B44="",CG$2=""),"",SUMIFS(INDEX(Tbl_Marks,MATCH($B44,Tbl_Student_Names,0),),Entry!$A$4:$EP$4,CG$2,Entry!$A$5:$EP$5,CG$1) / SUMIFS(Entry!$C$6:$EP$6,Entry!$C$4:$EP$4,CG$2,Entry!$C$5:$EP$5,CG$1))</f>
        <v/>
      </c>
      <c r="CH44" s="222" t="str">
        <f aca="false">IF(OR($B44="",CH$2=""),"",SUMIFS(INDEX(Tbl_Marks,MATCH($B44,Tbl_Student_Names,0),),Entry!$A$4:$EP$4,CH$2,Entry!$A$5:$EP$5,CH$1) / SUMIFS(Entry!$C$6:$EP$6,Entry!$C$4:$EP$4,CH$2,Entry!$C$5:$EP$5,CH$1))</f>
        <v/>
      </c>
      <c r="CI44" s="222" t="str">
        <f aca="false">IF(OR($B44="",CI$2=""),"",SUMIFS(INDEX(Tbl_Marks,MATCH($B44,Tbl_Student_Names,0),),Entry!$A$4:$EP$4,CI$2,Entry!$A$5:$EP$5,CI$1) / SUMIFS(Entry!$C$6:$EP$6,Entry!$C$4:$EP$4,CI$2,Entry!$C$5:$EP$5,CI$1))</f>
        <v/>
      </c>
      <c r="CJ44" s="222" t="str">
        <f aca="false">IF(OR($B44="",CJ$2=""),"",SUMIFS(INDEX(Tbl_Marks,MATCH($B44,Tbl_Student_Names,0),),Entry!$A$4:$EP$4,CJ$2,Entry!$A$5:$EP$5,CJ$1) / SUMIFS(Entry!$C$6:$EP$6,Entry!$C$4:$EP$4,CJ$2,Entry!$C$5:$EP$5,CJ$1))</f>
        <v/>
      </c>
      <c r="CK44" s="222" t="str">
        <f aca="false">IF(OR($B44="",CK$2=""),"",SUMIFS(INDEX(Tbl_Marks,MATCH($B44,Tbl_Student_Names,0),),Entry!$A$4:$EP$4,CK$2,Entry!$A$5:$EP$5,CK$1) / SUMIFS(Entry!$C$6:$EP$6,Entry!$C$4:$EP$4,CK$2,Entry!$C$5:$EP$5,CK$1))</f>
        <v/>
      </c>
      <c r="CL44" s="222" t="str">
        <f aca="false">IF(OR($B44="",CL$2=""),"",SUMIFS(INDEX(Tbl_Marks,MATCH($B44,Tbl_Student_Names,0),),Entry!$A$4:$EP$4,CL$2,Entry!$A$5:$EP$5,CL$1) / SUMIFS(Entry!$C$6:$EP$6,Entry!$C$4:$EP$4,CL$2,Entry!$C$5:$EP$5,CL$1))</f>
        <v/>
      </c>
      <c r="CM44" s="222" t="str">
        <f aca="false">IF(OR($B44="",CM$2=""),"",SUMIFS(INDEX(Tbl_Marks,MATCH($B44,Tbl_Student_Names,0),),Entry!$A$4:$EP$4,CM$2,Entry!$A$5:$EP$5,CM$1) / SUMIFS(Entry!$C$6:$EP$6,Entry!$C$4:$EP$4,CM$2,Entry!$C$5:$EP$5,CM$1))</f>
        <v/>
      </c>
      <c r="CN44" s="222" t="str">
        <f aca="false">IF(OR($B44="",CN$2=""),"",SUMIFS(INDEX(Tbl_Marks,MATCH($B44,Tbl_Student_Names,0),),Entry!$A$4:$EP$4,CN$2,Entry!$A$5:$EP$5,CN$1) / SUMIFS(Entry!$C$6:$EP$6,Entry!$C$4:$EP$4,CN$2,Entry!$C$5:$EP$5,CN$1))</f>
        <v/>
      </c>
      <c r="CO44" s="222" t="str">
        <f aca="false">IF(OR($B44="",CO$2=""),"",SUMIFS(INDEX(Tbl_Marks,MATCH($B44,Tbl_Student_Names,0),),Entry!$A$4:$EP$4,CO$2,Entry!$A$5:$EP$5,CO$1) / SUMIFS(Entry!$C$6:$EP$6,Entry!$C$4:$EP$4,CO$2,Entry!$C$5:$EP$5,CO$1))</f>
        <v/>
      </c>
      <c r="CP44" s="222" t="str">
        <f aca="false">IF(OR($B44="",CP$2=""),"",SUMIFS(INDEX(Tbl_Marks,MATCH($B44,Tbl_Student_Names,0),),Entry!$A$4:$EP$4,CP$2,Entry!$A$5:$EP$5,CP$1) / SUMIFS(Entry!$C$6:$EP$6,Entry!$C$4:$EP$4,CP$2,Entry!$C$5:$EP$5,CP$1))</f>
        <v/>
      </c>
      <c r="CQ44" s="222" t="str">
        <f aca="false">IF(OR($B44="",CQ$2=""),"",SUMIFS(INDEX(Tbl_Marks,MATCH($B44,Tbl_Student_Names,0),),Entry!$A$4:$EP$4,CQ$2,Entry!$A$5:$EP$5,CQ$1) / SUMIFS(Entry!$C$6:$EP$6,Entry!$C$4:$EP$4,CQ$2,Entry!$C$5:$EP$5,CQ$1))</f>
        <v/>
      </c>
      <c r="CR44" s="222" t="str">
        <f aca="false">IF(OR($B44="",CR$2=""),"",SUMIFS(INDEX(Tbl_Marks,MATCH($B44,Tbl_Student_Names,0),),Entry!$A$4:$EP$4,CR$2,Entry!$A$5:$EP$5,CR$1) / SUMIFS(Entry!$C$6:$EP$6,Entry!$C$4:$EP$4,CR$2,Entry!$C$5:$EP$5,CR$1))</f>
        <v/>
      </c>
      <c r="CS44" s="222" t="str">
        <f aca="false">IF(OR($B44="",CS$2=""),"",SUMIFS(INDEX(Tbl_Marks,MATCH($B44,Tbl_Student_Names,0),),Entry!$A$4:$EP$4,CS$2,Entry!$A$5:$EP$5,CS$1) / SUMIFS(Entry!$C$6:$EP$6,Entry!$C$4:$EP$4,CS$2,Entry!$C$5:$EP$5,CS$1))</f>
        <v/>
      </c>
      <c r="CT44" s="222" t="str">
        <f aca="false">IF(OR($B44="",CT$2=""),"",SUMIFS(INDEX(Tbl_Marks,MATCH($B44,Tbl_Student_Names,0),),Entry!$A$4:$EP$4,CT$2,Entry!$A$5:$EP$5,CT$1) / SUMIFS(Entry!$C$6:$EP$6,Entry!$C$4:$EP$4,CT$2,Entry!$C$5:$EP$5,CT$1))</f>
        <v/>
      </c>
      <c r="CU44" s="222" t="str">
        <f aca="false">IF(OR($B44="",CU$2=""),"",SUMIFS(INDEX(Tbl_Marks,MATCH($B44,Tbl_Student_Names,0),),Entry!$A$4:$EP$4,CU$2,Entry!$A$5:$EP$5,CU$1) / SUMIFS(Entry!$C$6:$EP$6,Entry!$C$4:$EP$4,CU$2,Entry!$C$5:$EP$5,CU$1))</f>
        <v/>
      </c>
      <c r="CV44" s="222" t="str">
        <f aca="false">IF(OR($B44="",CV$2=""),"",SUMIFS(INDEX(Tbl_Marks,MATCH($B44,Tbl_Student_Names,0),),Entry!$A$4:$EP$4,CV$2,Entry!$A$5:$EP$5,CV$1) / SUMIFS(Entry!$C$6:$EP$6,Entry!$C$4:$EP$4,CV$2,Entry!$C$5:$EP$5,CV$1))</f>
        <v/>
      </c>
      <c r="CW44" s="222" t="str">
        <f aca="false">IF(OR($B44="",CW$2=""),"",SUMIFS(INDEX(Tbl_Marks,MATCH($B44,Tbl_Student_Names,0),),Entry!$A$4:$EP$4,CW$2,Entry!$A$5:$EP$5,CW$1) / SUMIFS(Entry!$C$6:$EP$6,Entry!$C$4:$EP$4,CW$2,Entry!$C$5:$EP$5,CW$1))</f>
        <v/>
      </c>
      <c r="CX44" s="222" t="str">
        <f aca="false">IF(OR($B44="",CX$2=""),"",SUMIFS(INDEX(Tbl_Marks,MATCH($B44,Tbl_Student_Names,0),),Entry!$A$4:$EP$4,CX$2,Entry!$A$5:$EP$5,CX$1) / SUMIFS(Entry!$C$6:$EP$6,Entry!$C$4:$EP$4,CX$2,Entry!$C$5:$EP$5,CX$1))</f>
        <v/>
      </c>
      <c r="CY44" s="222" t="str">
        <f aca="false">IF(OR($B44="",CY$2=""),"",SUMIFS(INDEX(Tbl_Marks,MATCH($B44,Tbl_Student_Names,0),),Entry!$A$4:$EP$4,CY$2,Entry!$A$5:$EP$5,CY$1) / SUMIFS(Entry!$C$6:$EP$6,Entry!$C$4:$EP$4,CY$2,Entry!$C$5:$EP$5,CY$1))</f>
        <v/>
      </c>
      <c r="CZ44" s="222" t="str">
        <f aca="false">IF(OR($B44="",CZ$2=""),"",SUMIFS(INDEX(Tbl_Marks,MATCH($B44,Tbl_Student_Names,0),),Entry!$A$4:$EP$4,CZ$2,Entry!$A$5:$EP$5,CZ$1) / SUMIFS(Entry!$C$6:$EP$6,Entry!$C$4:$EP$4,CZ$2,Entry!$C$5:$EP$5,CZ$1))</f>
        <v/>
      </c>
      <c r="DA44" s="222" t="str">
        <f aca="false">IF(OR($B44="",DA$2=""),"",SUMIFS(INDEX(Tbl_Marks,MATCH($B44,Tbl_Student_Names,0),),Entry!$A$4:$EP$4,DA$2,Entry!$A$5:$EP$5,DA$1) / SUMIFS(Entry!$C$6:$EP$6,Entry!$C$4:$EP$4,DA$2,Entry!$C$5:$EP$5,DA$1))</f>
        <v/>
      </c>
      <c r="DB44" s="222" t="str">
        <f aca="false">IF(OR($B44="",DB$2=""),"",SUMIFS(INDEX(Tbl_Marks,MATCH($B44,Tbl_Student_Names,0),),Entry!$A$4:$EP$4,DB$2,Entry!$A$5:$EP$5,DB$1) / SUMIFS(Entry!$C$6:$EP$6,Entry!$C$4:$EP$4,DB$2,Entry!$C$5:$EP$5,DB$1))</f>
        <v/>
      </c>
      <c r="DC44" s="222" t="str">
        <f aca="false">IF(OR($B44="",DC$2=""),"",SUMIFS(INDEX(Tbl_Marks,MATCH($B44,Tbl_Student_Names,0),),Entry!$A$4:$EP$4,DC$2,Entry!$A$5:$EP$5,DC$1) / SUMIFS(Entry!$C$6:$EP$6,Entry!$C$4:$EP$4,DC$2,Entry!$C$5:$EP$5,DC$1))</f>
        <v/>
      </c>
      <c r="DD44" s="222" t="str">
        <f aca="false">IF(OR($B44="",DD$2=""),"",SUMIFS(INDEX(Tbl_Marks,MATCH($B44,Tbl_Student_Names,0),),Entry!$A$4:$EP$4,DD$2,Entry!$A$5:$EP$5,DD$1) / SUMIFS(Entry!$C$6:$EP$6,Entry!$C$4:$EP$4,DD$2,Entry!$C$5:$EP$5,DD$1))</f>
        <v/>
      </c>
      <c r="DE44" s="222" t="str">
        <f aca="false">IF(OR($B44="",DE$2=""),"",SUMIFS(INDEX(Tbl_Marks,MATCH($B44,Tbl_Student_Names,0),),Entry!$A$4:$EP$4,DE$2,Entry!$A$5:$EP$5,DE$1) / SUMIFS(Entry!$C$6:$EP$6,Entry!$C$4:$EP$4,DE$2,Entry!$C$5:$EP$5,DE$1))</f>
        <v/>
      </c>
      <c r="DF44" s="222" t="str">
        <f aca="false">IF(OR($B44="",DF$2=""),"",SUMIFS(INDEX(Tbl_Marks,MATCH($B44,Tbl_Student_Names,0),),Entry!$A$4:$EP$4,DF$2,Entry!$A$5:$EP$5,DF$1) / SUMIFS(Entry!$C$6:$EP$6,Entry!$C$4:$EP$4,DF$2,Entry!$C$5:$EP$5,DF$1))</f>
        <v/>
      </c>
      <c r="DG44" s="222" t="str">
        <f aca="false">IF(OR($B44="",DG$2=""),"",SUMIFS(INDEX(Tbl_Marks,MATCH($B44,Tbl_Student_Names,0),),Entry!$A$4:$EP$4,DG$2,Entry!$A$5:$EP$5,DG$1) / SUMIFS(Entry!$C$6:$EP$6,Entry!$C$4:$EP$4,DG$2,Entry!$C$5:$EP$5,DG$1))</f>
        <v/>
      </c>
      <c r="DH44" s="222" t="str">
        <f aca="false">IF(OR($B44="",DH$2=""),"",SUMIFS(INDEX(Tbl_Marks,MATCH($B44,Tbl_Student_Names,0),),Entry!$A$4:$EP$4,DH$2,Entry!$A$5:$EP$5,DH$1) / SUMIFS(Entry!$C$6:$EP$6,Entry!$C$4:$EP$4,DH$2,Entry!$C$5:$EP$5,DH$1))</f>
        <v/>
      </c>
      <c r="DI44" s="222" t="str">
        <f aca="false">IF(OR($B44="",DI$2=""),"",SUMIFS(INDEX(Tbl_Marks,MATCH($B44,Tbl_Student_Names,0),),Entry!$A$4:$EP$4,DI$2,Entry!$A$5:$EP$5,DI$1) / SUMIFS(Entry!$C$6:$EP$6,Entry!$C$4:$EP$4,DI$2,Entry!$C$5:$EP$5,DI$1))</f>
        <v/>
      </c>
      <c r="DJ44" s="222" t="str">
        <f aca="false">IF(OR($B44="",DJ$2=""),"",SUMIFS(INDEX(Tbl_Marks,MATCH($B44,Tbl_Student_Names,0),),Entry!$A$4:$EP$4,DJ$2,Entry!$A$5:$EP$5,DJ$1) / SUMIFS(Entry!$C$6:$EP$6,Entry!$C$4:$EP$4,DJ$2,Entry!$C$5:$EP$5,DJ$1))</f>
        <v/>
      </c>
      <c r="DK44" s="222" t="str">
        <f aca="false">IF(OR($B44="",DK$2=""),"",SUMIFS(INDEX(Tbl_Marks,MATCH($B44,Tbl_Student_Names,0),),Entry!$A$4:$EP$4,DK$2,Entry!$A$5:$EP$5,DK$1) / SUMIFS(Entry!$C$6:$EP$6,Entry!$C$4:$EP$4,DK$2,Entry!$C$5:$EP$5,DK$1))</f>
        <v/>
      </c>
      <c r="DL44" s="222" t="str">
        <f aca="false">IF(OR($B44="",DL$2=""),"",SUMIFS(INDEX(Tbl_Marks,MATCH($B44,Tbl_Student_Names,0),),Entry!$A$4:$EP$4,DL$2,Entry!$A$5:$EP$5,DL$1) / SUMIFS(Entry!$C$6:$EP$6,Entry!$C$4:$EP$4,DL$2,Entry!$C$5:$EP$5,DL$1))</f>
        <v/>
      </c>
      <c r="DM44" s="222" t="str">
        <f aca="false">IF(OR($B44="",DM$2=""),"",SUMIFS(INDEX(Tbl_Marks,MATCH($B44,Tbl_Student_Names,0),),Entry!$A$4:$EP$4,DM$2,Entry!$A$5:$EP$5,DM$1) / SUMIFS(Entry!$C$6:$EP$6,Entry!$C$4:$EP$4,DM$2,Entry!$C$5:$EP$5,DM$1))</f>
        <v/>
      </c>
      <c r="DN44" s="222" t="str">
        <f aca="false">IF(OR($B44="",DN$2=""),"",SUMIFS(INDEX(Tbl_Marks,MATCH($B44,Tbl_Student_Names,0),),Entry!$A$4:$EP$4,DN$2,Entry!$A$5:$EP$5,DN$1) / SUMIFS(Entry!$C$6:$EP$6,Entry!$C$4:$EP$4,DN$2,Entry!$C$5:$EP$5,DN$1))</f>
        <v/>
      </c>
      <c r="DO44" s="222" t="str">
        <f aca="false">IF(OR($B44="",DO$2=""),"",SUMIFS(INDEX(Tbl_Marks,MATCH($B44,Tbl_Student_Names,0),),Entry!$A$4:$EP$4,DO$2,Entry!$A$5:$EP$5,DO$1) / SUMIFS(Entry!$C$6:$EP$6,Entry!$C$4:$EP$4,DO$2,Entry!$C$5:$EP$5,DO$1))</f>
        <v/>
      </c>
      <c r="DP44" s="222" t="str">
        <f aca="false">IF(OR($B44="",DP$2=""),"",SUMIFS(INDEX(Tbl_Marks,MATCH($B44,Tbl_Student_Names,0),),Entry!$A$4:$EP$4,DP$2,Entry!$A$5:$EP$5,DP$1) / SUMIFS(Entry!$C$6:$EP$6,Entry!$C$4:$EP$4,DP$2,Entry!$C$5:$EP$5,DP$1))</f>
        <v/>
      </c>
      <c r="DQ44" s="222" t="str">
        <f aca="false">IF(OR($B44="",DQ$2=""),"",SUMIFS(INDEX(Tbl_Marks,MATCH($B44,Tbl_Student_Names,0),),Entry!$A$4:$EP$4,DQ$2,Entry!$A$5:$EP$5,DQ$1) / SUMIFS(Entry!$C$6:$EP$6,Entry!$C$4:$EP$4,DQ$2,Entry!$C$5:$EP$5,DQ$1))</f>
        <v/>
      </c>
      <c r="DR44" s="222" t="str">
        <f aca="false">IF(OR($B44="",DR$2=""),"",SUMIFS(INDEX(Tbl_Marks,MATCH($B44,Tbl_Student_Names,0),),Entry!$A$4:$EP$4,DR$2,Entry!$A$5:$EP$5,DR$1) / SUMIFS(Entry!$C$6:$EP$6,Entry!$C$4:$EP$4,DR$2,Entry!$C$5:$EP$5,DR$1))</f>
        <v/>
      </c>
      <c r="DS44" s="222" t="str">
        <f aca="false">IF(OR($B44="",DS$2=""),"",SUMIFS(INDEX(Tbl_Marks,MATCH($B44,Tbl_Student_Names,0),),Entry!$A$4:$EP$4,DS$2,Entry!$A$5:$EP$5,DS$1) / SUMIFS(Entry!$C$6:$EP$6,Entry!$C$4:$EP$4,DS$2,Entry!$C$5:$EP$5,DS$1))</f>
        <v/>
      </c>
      <c r="DT44" s="222" t="str">
        <f aca="false">IF(OR($B44="",DT$2=""),"",SUMIFS(INDEX(Tbl_Marks,MATCH($B44,Tbl_Student_Names,0),),Entry!$A$4:$EP$4,DT$2,Entry!$A$5:$EP$5,DT$1) / SUMIFS(Entry!$C$6:$EP$6,Entry!$C$4:$EP$4,DT$2,Entry!$C$5:$EP$5,DT$1))</f>
        <v/>
      </c>
      <c r="DU44" s="222" t="str">
        <f aca="false">IF(OR($B44="",DU$2=""),"",SUMIFS(INDEX(Tbl_Marks,MATCH($B44,Tbl_Student_Names,0),),Entry!$A$4:$EP$4,DU$2,Entry!$A$5:$EP$5,DU$1) / SUMIFS(Entry!$C$6:$EP$6,Entry!$C$4:$EP$4,DU$2,Entry!$C$5:$EP$5,DU$1))</f>
        <v/>
      </c>
      <c r="DV44" s="222" t="str">
        <f aca="false">IF(OR($B44="",DV$2=""),"",SUMIFS(INDEX(Tbl_Marks,MATCH($B44,Tbl_Student_Names,0),),Entry!$A$4:$EP$4,DV$2,Entry!$A$5:$EP$5,DV$1) / SUMIFS(Entry!$C$6:$EP$6,Entry!$C$4:$EP$4,DV$2,Entry!$C$5:$EP$5,DV$1))</f>
        <v/>
      </c>
      <c r="DW44" s="222" t="str">
        <f aca="false">IF(OR($B44="",DW$2=""),"",SUMIFS(INDEX(Tbl_Marks,MATCH($B44,Tbl_Student_Names,0),),Entry!$A$4:$EP$4,DW$2,Entry!$A$5:$EP$5,DW$1) / SUMIFS(Entry!$C$6:$EP$6,Entry!$C$4:$EP$4,DW$2,Entry!$C$5:$EP$5,DW$1))</f>
        <v/>
      </c>
      <c r="DX44" s="222" t="str">
        <f aca="false">IF(OR($B44="",DX$2=""),"",SUMIFS(INDEX(Tbl_Marks,MATCH($B44,Tbl_Student_Names,0),),Entry!$A$4:$EP$4,DX$2,Entry!$A$5:$EP$5,DX$1) / SUMIFS(Entry!$C$6:$EP$6,Entry!$C$4:$EP$4,DX$2,Entry!$C$5:$EP$5,DX$1))</f>
        <v/>
      </c>
      <c r="DY44" s="222" t="str">
        <f aca="false">IF(OR($B44="",DY$2=""),"",SUMIFS(INDEX(Tbl_Marks,MATCH($B44,Tbl_Student_Names,0),),Entry!$A$4:$EP$4,DY$2,Entry!$A$5:$EP$5,DY$1) / SUMIFS(Entry!$C$6:$EP$6,Entry!$C$4:$EP$4,DY$2,Entry!$C$5:$EP$5,DY$1))</f>
        <v/>
      </c>
      <c r="DZ44" s="222" t="str">
        <f aca="false">IF(OR($B44="",DZ$2=""),"",SUMIFS(INDEX(Tbl_Marks,MATCH($B44,Tbl_Student_Names,0),),Entry!$A$4:$EP$4,DZ$2,Entry!$A$5:$EP$5,DZ$1) / SUMIFS(Entry!$C$6:$EP$6,Entry!$C$4:$EP$4,DZ$2,Entry!$C$5:$EP$5,DZ$1))</f>
        <v/>
      </c>
      <c r="EA44" s="222" t="str">
        <f aca="false">IF(OR($B44="",EA$2=""),"",SUMIFS(INDEX(Tbl_Marks,MATCH($B44,Tbl_Student_Names,0),),Entry!$A$4:$EP$4,EA$2,Entry!$A$5:$EP$5,EA$1) / SUMIFS(Entry!$C$6:$EP$6,Entry!$C$4:$EP$4,EA$2,Entry!$C$5:$EP$5,EA$1))</f>
        <v/>
      </c>
      <c r="EB44" s="222" t="str">
        <f aca="false">IF(OR($B44="",EB$2=""),"",SUMIFS(INDEX(Tbl_Marks,MATCH($B44,Tbl_Student_Names,0),),Entry!$A$4:$EP$4,EB$2,Entry!$A$5:$EP$5,EB$1) / SUMIFS(Entry!$C$6:$EP$6,Entry!$C$4:$EP$4,EB$2,Entry!$C$5:$EP$5,EB$1))</f>
        <v/>
      </c>
      <c r="EC44" s="222" t="str">
        <f aca="false">IF(OR($B44="",EC$2=""),"",SUMIFS(INDEX(Tbl_Marks,MATCH($B44,Tbl_Student_Names,0),),Entry!$A$4:$EP$4,EC$2,Entry!$A$5:$EP$5,EC$1) / SUMIFS(Entry!$C$6:$EP$6,Entry!$C$4:$EP$4,EC$2,Entry!$C$5:$EP$5,EC$1))</f>
        <v/>
      </c>
      <c r="ED44" s="222" t="str">
        <f aca="false">IF(OR($B44="",ED$2=""),"",SUMIFS(INDEX(Tbl_Marks,MATCH($B44,Tbl_Student_Names,0),),Entry!$A$4:$EP$4,ED$2,Entry!$A$5:$EP$5,ED$1) / SUMIFS(Entry!$C$6:$EP$6,Entry!$C$4:$EP$4,ED$2,Entry!$C$5:$EP$5,ED$1))</f>
        <v/>
      </c>
      <c r="EE44" s="222" t="str">
        <f aca="false">IF(OR($B44="",EE$2=""),"",SUMIFS(INDEX(Tbl_Marks,MATCH($B44,Tbl_Student_Names,0),),Entry!$A$4:$EP$4,EE$2,Entry!$A$5:$EP$5,EE$1) / SUMIFS(Entry!$C$6:$EP$6,Entry!$C$4:$EP$4,EE$2,Entry!$C$5:$EP$5,EE$1))</f>
        <v/>
      </c>
      <c r="EF44" s="222" t="str">
        <f aca="false">IF(OR($B44="",EF$2=""),"",SUMIFS(INDEX(Tbl_Marks,MATCH($B44,Tbl_Student_Names,0),),Entry!$A$4:$EP$4,EF$2,Entry!$A$5:$EP$5,EF$1) / SUMIFS(Entry!$C$6:$EP$6,Entry!$C$4:$EP$4,EF$2,Entry!$C$5:$EP$5,EF$1))</f>
        <v/>
      </c>
      <c r="EG44" s="222" t="str">
        <f aca="false">IF(OR($B44="",EG$2=""),"",SUMIFS(INDEX(Tbl_Marks,MATCH($B44,Tbl_Student_Names,0),),Entry!$A$4:$EP$4,EG$2,Entry!$A$5:$EP$5,EG$1) / SUMIFS(Entry!$C$6:$EP$6,Entry!$C$4:$EP$4,EG$2,Entry!$C$5:$EP$5,EG$1))</f>
        <v/>
      </c>
      <c r="EH44" s="222" t="str">
        <f aca="false">IF(OR($B44="",EH$2=""),"",SUMIFS(INDEX(Tbl_Marks,MATCH($B44,Tbl_Student_Names,0),),Entry!$A$4:$EP$4,EH$2,Entry!$A$5:$EP$5,EH$1) / SUMIFS(Entry!$C$6:$EP$6,Entry!$C$4:$EP$4,EH$2,Entry!$C$5:$EP$5,EH$1))</f>
        <v/>
      </c>
      <c r="EI44" s="222" t="str">
        <f aca="false">IF(OR($B44="",EI$2=""),"",SUMIFS(INDEX(Tbl_Marks,MATCH($B44,Tbl_Student_Names,0),),Entry!$A$4:$EP$4,EI$2,Entry!$A$5:$EP$5,EI$1) / SUMIFS(Entry!$C$6:$EP$6,Entry!$C$4:$EP$4,EI$2,Entry!$C$5:$EP$5,EI$1))</f>
        <v/>
      </c>
      <c r="EJ44" s="222" t="str">
        <f aca="false">IF(OR($B44="",EJ$2=""),"",SUMIFS(INDEX(Tbl_Marks,MATCH($B44,Tbl_Student_Names,0),),Entry!$A$4:$EP$4,EJ$2,Entry!$A$5:$EP$5,EJ$1) / SUMIFS(Entry!$C$6:$EP$6,Entry!$C$4:$EP$4,EJ$2,Entry!$C$5:$EP$5,EJ$1))</f>
        <v/>
      </c>
      <c r="EK44" s="222" t="str">
        <f aca="false">IF(OR($B44="",EK$2=""),"",SUMIFS(INDEX(Tbl_Marks,MATCH($B44,Tbl_Student_Names,0),),Entry!$A$4:$EP$4,EK$2,Entry!$A$5:$EP$5,EK$1) / SUMIFS(Entry!$C$6:$EP$6,Entry!$C$4:$EP$4,EK$2,Entry!$C$5:$EP$5,EK$1))</f>
        <v/>
      </c>
      <c r="EL44" s="222" t="str">
        <f aca="false">IF(OR($B44="",EL$2=""),"",SUMIFS(INDEX(Tbl_Marks,MATCH($B44,Tbl_Student_Names,0),),Entry!$A$4:$EP$4,EL$2,Entry!$A$5:$EP$5,EL$1) / SUMIFS(Entry!$C$6:$EP$6,Entry!$C$4:$EP$4,EL$2,Entry!$C$5:$EP$5,EL$1))</f>
        <v/>
      </c>
      <c r="EM44" s="222" t="str">
        <f aca="false">IF(OR($B44="",EM$2=""),"",SUMIFS(INDEX(Tbl_Marks,MATCH($B44,Tbl_Student_Names,0),),Entry!$A$4:$EP$4,EM$2,Entry!$A$5:$EP$5,EM$1) / SUMIFS(Entry!$C$6:$EP$6,Entry!$C$4:$EP$4,EM$2,Entry!$C$5:$EP$5,EM$1))</f>
        <v/>
      </c>
      <c r="EN44" s="222" t="str">
        <f aca="false">IF(OR($B44="",EN$2=""),"",SUMIFS(INDEX(Tbl_Marks,MATCH($B44,Tbl_Student_Names,0),),Entry!$A$4:$EP$4,EN$2,Entry!$A$5:$EP$5,EN$1) / SUMIFS(Entry!$C$6:$EP$6,Entry!$C$4:$EP$4,EN$2,Entry!$C$5:$EP$5,EN$1))</f>
        <v/>
      </c>
      <c r="EO44" s="222" t="str">
        <f aca="false">IF(OR($B44="",EO$2=""),"",SUMIFS(INDEX(Tbl_Marks,MATCH($B44,Tbl_Student_Names,0),),Entry!$A$4:$EP$4,EO$2,Entry!$A$5:$EP$5,EO$1) / SUMIFS(Entry!$C$6:$EP$6,Entry!$C$4:$EP$4,EO$2,Entry!$C$5:$EP$5,EO$1))</f>
        <v/>
      </c>
      <c r="EP44" s="222" t="str">
        <f aca="false">IF(OR($B44="",EP$2=""),"",SUMIFS(INDEX(Tbl_Marks,MATCH($B44,Tbl_Student_Names,0),),Entry!$A$4:$EP$4,EP$2,Entry!$A$5:$EP$5,EP$1) / SUMIFS(Entry!$C$6:$EP$6,Entry!$C$4:$EP$4,EP$2,Entry!$C$5:$EP$5,EP$1))</f>
        <v/>
      </c>
      <c r="EQ44" s="222" t="str">
        <f aca="false">IF(OR($B44="",EQ$2=""),"",SUMIFS(INDEX(Tbl_Marks,MATCH($B44,Tbl_Student_Names,0),),Entry!$A$4:$EP$4,EQ$2,Entry!$A$5:$EP$5,EQ$1) / SUMIFS(Entry!$C$6:$EP$6,Entry!$C$4:$EP$4,EQ$2,Entry!$C$5:$EP$5,EQ$1))</f>
        <v/>
      </c>
      <c r="ER44" s="222" t="str">
        <f aca="false">IF(OR($B44="",ER$2=""),"",SUMIFS(INDEX(Tbl_Marks,MATCH($B44,Tbl_Student_Names,0),),Entry!$A$4:$EP$4,ER$2,Entry!$A$5:$EP$5,ER$1) / SUMIFS(Entry!$C$6:$EP$6,Entry!$C$4:$EP$4,ER$2,Entry!$C$5:$EP$5,ER$1))</f>
        <v/>
      </c>
      <c r="ES44" s="222" t="str">
        <f aca="false">IF(OR($B44="",ES$2=""),"",SUMIFS(INDEX(Tbl_Marks,MATCH($B44,Tbl_Student_Names,0),),Entry!$A$4:$EP$4,ES$2,Entry!$A$5:$EP$5,ES$1) / SUMIFS(Entry!$C$6:$EP$6,Entry!$C$4:$EP$4,ES$2,Entry!$C$5:$EP$5,ES$1))</f>
        <v/>
      </c>
      <c r="ET44" s="222" t="str">
        <f aca="false">IF(OR($B44="",ET$2=""),"",SUMIFS(INDEX(Tbl_Marks,MATCH($B44,Tbl_Student_Names,0),),Entry!$A$4:$EP$4,ET$2,Entry!$A$5:$EP$5,ET$1) / SUMIFS(Entry!$C$6:$EP$6,Entry!$C$4:$EP$4,ET$2,Entry!$C$5:$EP$5,ET$1))</f>
        <v/>
      </c>
      <c r="EU44" s="222" t="str">
        <f aca="false">IF(OR($B44="",EU$2=""),"",SUMIFS(INDEX(Tbl_Marks,MATCH($B44,Tbl_Student_Names,0),),Entry!$A$4:$EP$4,EU$2,Entry!$A$5:$EP$5,EU$1) / SUMIFS(Entry!$C$6:$EP$6,Entry!$C$4:$EP$4,EU$2,Entry!$C$5:$EP$5,EU$1))</f>
        <v/>
      </c>
      <c r="EV44" s="222" t="str">
        <f aca="false">IF(OR($B44="",EV$2=""),"",SUMIFS(INDEX(Tbl_Marks,MATCH($B44,Tbl_Student_Names,0),),Entry!$A$4:$EP$4,EV$2,Entry!$A$5:$EP$5,EV$1) / SUMIFS(Entry!$C$6:$EP$6,Entry!$C$4:$EP$4,EV$2,Entry!$C$5:$EP$5,EV$1))</f>
        <v/>
      </c>
      <c r="EW44" s="222" t="str">
        <f aca="false">IF(OR($B44="",EW$2=""),"",SUMIFS(INDEX(Tbl_Marks,MATCH($B44,Tbl_Student_Names,0),),Entry!$A$4:$EP$4,EW$2,Entry!$A$5:$EP$5,EW$1) / SUMIFS(Entry!$C$6:$EP$6,Entry!$C$4:$EP$4,EW$2,Entry!$C$5:$EP$5,EW$1))</f>
        <v/>
      </c>
      <c r="EX44" s="222" t="str">
        <f aca="false">IF(OR($B44="",EX$2=""),"",SUMIFS(INDEX(Tbl_Marks,MATCH($B44,Tbl_Student_Names,0),),Entry!$A$4:$EP$4,EX$2,Entry!$A$5:$EP$5,EX$1) / SUMIFS(Entry!$C$6:$EP$6,Entry!$C$4:$EP$4,EX$2,Entry!$C$5:$EP$5,EX$1))</f>
        <v/>
      </c>
      <c r="EY44" s="222" t="str">
        <f aca="false">IF(OR($B44="",EY$2=""),"",SUMIFS(INDEX(Tbl_Marks,MATCH($B44,Tbl_Student_Names,0),),Entry!$A$4:$EP$4,EY$2,Entry!$A$5:$EP$5,EY$1) / SUMIFS(Entry!$C$6:$EP$6,Entry!$C$4:$EP$4,EY$2,Entry!$C$5:$EP$5,EY$1))</f>
        <v/>
      </c>
      <c r="EZ44" s="222" t="str">
        <f aca="false">IF(OR($B44="",EZ$2=""),"",SUMIFS(INDEX(Tbl_Marks,MATCH($B44,Tbl_Student_Names,0),),Entry!$A$4:$EP$4,EZ$2,Entry!$A$5:$EP$5,EZ$1) / SUMIFS(Entry!$C$6:$EP$6,Entry!$C$4:$EP$4,EZ$2,Entry!$C$5:$EP$5,EZ$1))</f>
        <v/>
      </c>
      <c r="FA44" s="222" t="str">
        <f aca="false">IF(OR($B44="",FA$2=""),"",SUMIFS(INDEX(Tbl_Marks,MATCH($B44,Tbl_Student_Names,0),),Entry!$A$4:$EP$4,FA$2,Entry!$A$5:$EP$5,FA$1) / SUMIFS(Entry!$C$6:$EP$6,Entry!$C$4:$EP$4,FA$2,Entry!$C$5:$EP$5,FA$1))</f>
        <v/>
      </c>
      <c r="FB44" s="222" t="str">
        <f aca="false">IF(OR($B44="",FB$2=""),"",SUMIFS(INDEX(Tbl_Marks,MATCH($B44,Tbl_Student_Names,0),),Entry!$A$4:$EP$4,FB$2,Entry!$A$5:$EP$5,FB$1) / SUMIFS(Entry!$C$6:$EP$6,Entry!$C$4:$EP$4,FB$2,Entry!$C$5:$EP$5,FB$1))</f>
        <v/>
      </c>
      <c r="FC44" s="222" t="str">
        <f aca="false">IF(OR($B44="",FC$2=""),"",SUMIFS(INDEX(Tbl_Marks,MATCH($B44,Tbl_Student_Names,0),),Entry!$A$4:$EP$4,FC$2,Entry!$A$5:$EP$5,FC$1) / SUMIFS(Entry!$C$6:$EP$6,Entry!$C$4:$EP$4,FC$2,Entry!$C$5:$EP$5,FC$1))</f>
        <v/>
      </c>
      <c r="FD44" s="222" t="str">
        <f aca="false">IF(OR($B44="",FD$2=""),"",SUMIFS(INDEX(Tbl_Marks,MATCH($B44,Tbl_Student_Names,0),),Entry!$A$4:$EP$4,FD$2,Entry!$A$5:$EP$5,FD$1) / SUMIFS(Entry!$C$6:$EP$6,Entry!$C$4:$EP$4,FD$2,Entry!$C$5:$EP$5,FD$1))</f>
        <v/>
      </c>
      <c r="FE44" s="222" t="str">
        <f aca="false">IF(OR($B44="",FE$2=""),"",SUMIFS(INDEX(Tbl_Marks,MATCH($B44,Tbl_Student_Names,0),),Entry!$A$4:$EP$4,FE$2,Entry!$A$5:$EP$5,FE$1) / SUMIFS(Entry!$C$6:$EP$6,Entry!$C$4:$EP$4,FE$2,Entry!$C$5:$EP$5,FE$1))</f>
        <v/>
      </c>
      <c r="FF44" s="222" t="str">
        <f aca="false">IF(OR($B44="",FF$2=""),"",SUMIFS(INDEX(Tbl_Marks,MATCH($B44,Tbl_Student_Names,0),),Entry!$A$4:$EP$4,FF$2,Entry!$A$5:$EP$5,FF$1) / SUMIFS(Entry!$C$6:$EP$6,Entry!$C$4:$EP$4,FF$2,Entry!$C$5:$EP$5,FF$1))</f>
        <v/>
      </c>
      <c r="FG44" s="222" t="str">
        <f aca="false">IF(OR($B44="",FG$2=""),"",SUMIFS(INDEX(Tbl_Marks,MATCH($B44,Tbl_Student_Names,0),),Entry!$A$4:$EP$4,FG$2,Entry!$A$5:$EP$5,FG$1) / SUMIFS(Entry!$C$6:$EP$6,Entry!$C$4:$EP$4,FG$2,Entry!$C$5:$EP$5,FG$1))</f>
        <v/>
      </c>
      <c r="FH44" s="222" t="str">
        <f aca="false">IF(OR($B44="",FH$2=""),"",SUMIFS(INDEX(Tbl_Marks,MATCH($B44,Tbl_Student_Names,0),),Entry!$A$4:$EP$4,FH$2,Entry!$A$5:$EP$5,FH$1) / SUMIFS(Entry!$C$6:$EP$6,Entry!$C$4:$EP$4,FH$2,Entry!$C$5:$EP$5,FH$1))</f>
        <v/>
      </c>
      <c r="FI44" s="222" t="str">
        <f aca="false">IF(OR($B44="",FI$2=""),"",SUMIFS(INDEX(Tbl_Marks,MATCH($B44,Tbl_Student_Names,0),),Entry!$A$4:$EP$4,FI$2,Entry!$A$5:$EP$5,FI$1) / SUMIFS(Entry!$C$6:$EP$6,Entry!$C$4:$EP$4,FI$2,Entry!$C$5:$EP$5,FI$1))</f>
        <v/>
      </c>
      <c r="FJ44" s="222" t="str">
        <f aca="false">IF(OR($B44="",FJ$2=""),"",SUMIFS(INDEX(Tbl_Marks,MATCH($B44,Tbl_Student_Names,0),),Entry!$A$4:$EP$4,FJ$2,Entry!$A$5:$EP$5,FJ$1) / SUMIFS(Entry!$C$6:$EP$6,Entry!$C$4:$EP$4,FJ$2,Entry!$C$5:$EP$5,FJ$1))</f>
        <v/>
      </c>
      <c r="FK44" s="222" t="str">
        <f aca="false">IF(OR($B44="",FK$2=""),"",SUMIFS(INDEX(Tbl_Marks,MATCH($B44,Tbl_Student_Names,0),),Entry!$A$4:$EP$4,FK$2,Entry!$A$5:$EP$5,FK$1) / SUMIFS(Entry!$C$6:$EP$6,Entry!$C$4:$EP$4,FK$2,Entry!$C$5:$EP$5,FK$1))</f>
        <v/>
      </c>
      <c r="FL44" s="222" t="str">
        <f aca="false">IF(OR($B44="",FL$2=""),"",SUMIFS(INDEX(Tbl_Marks,MATCH($B44,Tbl_Student_Names,0),),Entry!$A$4:$EP$4,FL$2,Entry!$A$5:$EP$5,FL$1) / SUMIFS(Entry!$C$6:$EP$6,Entry!$C$4:$EP$4,FL$2,Entry!$C$5:$EP$5,FL$1))</f>
        <v/>
      </c>
      <c r="FM44" s="222" t="str">
        <f aca="false">IF(OR($B44="",FM$2=""),"",SUMIFS(INDEX(Tbl_Marks,MATCH($B44,Tbl_Student_Names,0),),Entry!$A$4:$EP$4,FM$2,Entry!$A$5:$EP$5,FM$1) / SUMIFS(Entry!$C$6:$EP$6,Entry!$C$4:$EP$4,FM$2,Entry!$C$5:$EP$5,FM$1))</f>
        <v/>
      </c>
      <c r="FN44" s="222" t="str">
        <f aca="false">IF(OR($B44="",FN$2=""),"",SUMIFS(INDEX(Tbl_Marks,MATCH($B44,Tbl_Student_Names,0),),Entry!$A$4:$EP$4,FN$2,Entry!$A$5:$EP$5,FN$1) / SUMIFS(Entry!$C$6:$EP$6,Entry!$C$4:$EP$4,FN$2,Entry!$C$5:$EP$5,FN$1))</f>
        <v/>
      </c>
      <c r="FO44" s="222" t="str">
        <f aca="false">IF(OR($B44="",FO$2=""),"",SUMIFS(INDEX(Tbl_Marks,MATCH($B44,Tbl_Student_Names,0),),Entry!$A$4:$EP$4,FO$2,Entry!$A$5:$EP$5,FO$1) / SUMIFS(Entry!$C$6:$EP$6,Entry!$C$4:$EP$4,FO$2,Entry!$C$5:$EP$5,FO$1))</f>
        <v/>
      </c>
      <c r="FP44" s="222" t="str">
        <f aca="false">IF(OR($B44="",FP$2=""),"",SUMIFS(INDEX(Tbl_Marks,MATCH($B44,Tbl_Student_Names,0),),Entry!$A$4:$EP$4,FP$2,Entry!$A$5:$EP$5,FP$1) / SUMIFS(Entry!$C$6:$EP$6,Entry!$C$4:$EP$4,FP$2,Entry!$C$5:$EP$5,FP$1))</f>
        <v/>
      </c>
      <c r="FQ44" s="222" t="str">
        <f aca="false">IF(OR($B44="",FQ$2=""),"",SUMIFS(INDEX(Tbl_Marks,MATCH($B44,Tbl_Student_Names,0),),Entry!$A$4:$EP$4,FQ$2,Entry!$A$5:$EP$5,FQ$1) / SUMIFS(Entry!$C$6:$EP$6,Entry!$C$4:$EP$4,FQ$2,Entry!$C$5:$EP$5,FQ$1))</f>
        <v/>
      </c>
      <c r="FR44" s="222" t="str">
        <f aca="false">IF(OR($B44="",FR$2=""),"",SUMIFS(INDEX(Tbl_Marks,MATCH($B44,Tbl_Student_Names,0),),Entry!$A$4:$EP$4,FR$2,Entry!$A$5:$EP$5,FR$1) / SUMIFS(Entry!$C$6:$EP$6,Entry!$C$4:$EP$4,FR$2,Entry!$C$5:$EP$5,FR$1))</f>
        <v/>
      </c>
      <c r="FS44" s="222" t="str">
        <f aca="false">IF(OR($B44="",FS$2=""),"",SUMIFS(INDEX(Tbl_Marks,MATCH($B44,Tbl_Student_Names,0),),Entry!$A$4:$EP$4,FS$2,Entry!$A$5:$EP$5,FS$1) / SUMIFS(Entry!$C$6:$EP$6,Entry!$C$4:$EP$4,FS$2,Entry!$C$5:$EP$5,FS$1))</f>
        <v/>
      </c>
      <c r="FT44" s="222" t="str">
        <f aca="false">IF(OR($B44="",FT$2=""),"",SUMIFS(INDEX(Tbl_Marks,MATCH($B44,Tbl_Student_Names,0),),Entry!$A$4:$EP$4,FT$2,Entry!$A$5:$EP$5,FT$1) / SUMIFS(Entry!$C$6:$EP$6,Entry!$C$4:$EP$4,FT$2,Entry!$C$5:$EP$5,FT$1))</f>
        <v/>
      </c>
      <c r="FU44" s="222" t="str">
        <f aca="false">IF(OR($B44="",FU$2=""),"",SUMIFS(INDEX(Tbl_Marks,MATCH($B44,Tbl_Student_Names,0),),Entry!$A$4:$EP$4,FU$2,Entry!$A$5:$EP$5,FU$1) / SUMIFS(Entry!$C$6:$EP$6,Entry!$C$4:$EP$4,FU$2,Entry!$C$5:$EP$5,FU$1))</f>
        <v/>
      </c>
      <c r="FV44" s="222" t="str">
        <f aca="false">IF(OR($B44="",FV$2=""),"",SUMIFS(INDEX(Tbl_Marks,MATCH($B44,Tbl_Student_Names,0),),Entry!$A$4:$EP$4,FV$2,Entry!$A$5:$EP$5,FV$1) / SUMIFS(Entry!$C$6:$EP$6,Entry!$C$4:$EP$4,FV$2,Entry!$C$5:$EP$5,FV$1))</f>
        <v/>
      </c>
      <c r="FW44" s="222" t="str">
        <f aca="false">IF(OR($B44="",FW$2=""),"",SUMIFS(INDEX(Tbl_Marks,MATCH($B44,Tbl_Student_Names,0),),Entry!$A$4:$EP$4,FW$2,Entry!$A$5:$EP$5,FW$1) / SUMIFS(Entry!$C$6:$EP$6,Entry!$C$4:$EP$4,FW$2,Entry!$C$5:$EP$5,FW$1))</f>
        <v/>
      </c>
      <c r="FX44" s="222" t="str">
        <f aca="false">IF(OR($B44="",FX$2=""),"",SUMIFS(INDEX(Tbl_Marks,MATCH($B44,Tbl_Student_Names,0),),Entry!$A$4:$EP$4,FX$2,Entry!$A$5:$EP$5,FX$1) / SUMIFS(Entry!$C$6:$EP$6,Entry!$C$4:$EP$4,FX$2,Entry!$C$5:$EP$5,FX$1))</f>
        <v/>
      </c>
      <c r="FY44" s="222" t="str">
        <f aca="false">IF(OR($B44="",FY$2=""),"",SUMIFS(INDEX(Tbl_Marks,MATCH($B44,Tbl_Student_Names,0),),Entry!$A$4:$EP$4,FY$2,Entry!$A$5:$EP$5,FY$1) / SUMIFS(Entry!$C$6:$EP$6,Entry!$C$4:$EP$4,FY$2,Entry!$C$5:$EP$5,FY$1))</f>
        <v/>
      </c>
      <c r="FZ44" s="222" t="str">
        <f aca="false">IF(OR($B44="",FZ$2=""),"",SUMIFS(INDEX(Tbl_Marks,MATCH($B44,Tbl_Student_Names,0),),Entry!$A$4:$EP$4,FZ$2,Entry!$A$5:$EP$5,FZ$1) / SUMIFS(Entry!$C$6:$EP$6,Entry!$C$4:$EP$4,FZ$2,Entry!$C$5:$EP$5,FZ$1))</f>
        <v/>
      </c>
      <c r="GA44" s="222" t="str">
        <f aca="false">IF(OR($B44="",GA$2=""),"",SUMIFS(INDEX(Tbl_Marks,MATCH($B44,Tbl_Student_Names,0),),Entry!$A$4:$EP$4,GA$2,Entry!$A$5:$EP$5,GA$1) / SUMIFS(Entry!$C$6:$EP$6,Entry!$C$4:$EP$4,GA$2,Entry!$C$5:$EP$5,GA$1))</f>
        <v/>
      </c>
      <c r="GB44" s="222" t="str">
        <f aca="false">IF(OR($B44="",GB$2=""),"",SUMIFS(INDEX(Tbl_Marks,MATCH($B44,Tbl_Student_Names,0),),Entry!$A$4:$EP$4,GB$2,Entry!$A$5:$EP$5,GB$1) / SUMIFS(Entry!$C$6:$EP$6,Entry!$C$4:$EP$4,GB$2,Entry!$C$5:$EP$5,GB$1))</f>
        <v/>
      </c>
      <c r="GC44" s="222" t="str">
        <f aca="false">IF(OR($B44="",GC$2=""),"",SUMIFS(INDEX(Tbl_Marks,MATCH($B44,Tbl_Student_Names,0),),Entry!$A$4:$EP$4,GC$2,Entry!$A$5:$EP$5,GC$1) / SUMIFS(Entry!$C$6:$EP$6,Entry!$C$4:$EP$4,GC$2,Entry!$C$5:$EP$5,GC$1))</f>
        <v/>
      </c>
      <c r="GD44" s="222" t="str">
        <f aca="false">IF(OR($B44="",GD$2=""),"",SUMIFS(INDEX(Tbl_Marks,MATCH($B44,Tbl_Student_Names,0),),Entry!$A$4:$EP$4,GD$2,Entry!$A$5:$EP$5,GD$1) / SUMIFS(Entry!$C$6:$EP$6,Entry!$C$4:$EP$4,GD$2,Entry!$C$5:$EP$5,GD$1))</f>
        <v/>
      </c>
      <c r="GE44" s="222" t="str">
        <f aca="false">IF(OR($B44="",GE$2=""),"",SUMIFS(INDEX(Tbl_Marks,MATCH($B44,Tbl_Student_Names,0),),Entry!$A$4:$EP$4,GE$2,Entry!$A$5:$EP$5,GE$1) / SUMIFS(Entry!$C$6:$EP$6,Entry!$C$4:$EP$4,GE$2,Entry!$C$5:$EP$5,GE$1))</f>
        <v/>
      </c>
      <c r="GF44" s="222" t="str">
        <f aca="false">IF(OR($B44="",GF$2=""),"",SUMIFS(INDEX(Tbl_Marks,MATCH($B44,Tbl_Student_Names,0),),Entry!$A$4:$EP$4,GF$2,Entry!$A$5:$EP$5,GF$1) / SUMIFS(Entry!$C$6:$EP$6,Entry!$C$4:$EP$4,GF$2,Entry!$C$5:$EP$5,GF$1))</f>
        <v/>
      </c>
      <c r="GG44" s="222" t="str">
        <f aca="false">IF(OR($B44="",GG$2=""),"",SUMIFS(INDEX(Tbl_Marks,MATCH($B44,Tbl_Student_Names,0),),Entry!$A$4:$EP$4,GG$2,Entry!$A$5:$EP$5,GG$1) / SUMIFS(Entry!$C$6:$EP$6,Entry!$C$4:$EP$4,GG$2,Entry!$C$5:$EP$5,GG$1))</f>
        <v/>
      </c>
      <c r="GH44" s="222" t="str">
        <f aca="false">IF(OR($B44="",GH$2=""),"",SUMIFS(INDEX(Tbl_Marks,MATCH($B44,Tbl_Student_Names,0),),Entry!$A$4:$EP$4,GH$2,Entry!$A$5:$EP$5,GH$1) / SUMIFS(Entry!$C$6:$EP$6,Entry!$C$4:$EP$4,GH$2,Entry!$C$5:$EP$5,GH$1))</f>
        <v/>
      </c>
      <c r="GI44" s="222" t="str">
        <f aca="false">IF(OR($B44="",GI$2=""),"",SUMIFS(INDEX(Tbl_Marks,MATCH($B44,Tbl_Student_Names,0),),Entry!$A$4:$EP$4,GI$2,Entry!$A$5:$EP$5,GI$1) / SUMIFS(Entry!$C$6:$EP$6,Entry!$C$4:$EP$4,GI$2,Entry!$C$5:$EP$5,GI$1))</f>
        <v/>
      </c>
      <c r="GJ44" s="222" t="str">
        <f aca="false">IF(OR($B44="",GJ$2=""),"",SUMIFS(INDEX(Tbl_Marks,MATCH($B44,Tbl_Student_Names,0),),Entry!$A$4:$EP$4,GJ$2,Entry!$A$5:$EP$5,GJ$1) / SUMIFS(Entry!$C$6:$EP$6,Entry!$C$4:$EP$4,GJ$2,Entry!$C$5:$EP$5,GJ$1))</f>
        <v/>
      </c>
      <c r="GK44" s="222" t="str">
        <f aca="false">IF(OR($B44="",GK$2=""),"",SUMIFS(INDEX(Tbl_Marks,MATCH($B44,Tbl_Student_Names,0),),Entry!$A$4:$EP$4,GK$2,Entry!$A$5:$EP$5,GK$1) / SUMIFS(Entry!$C$6:$EP$6,Entry!$C$4:$EP$4,GK$2,Entry!$C$5:$EP$5,GK$1))</f>
        <v/>
      </c>
      <c r="GL44" s="222" t="str">
        <f aca="false">IF(OR($B44="",GL$2=""),"",SUMIFS(INDEX(Tbl_Marks,MATCH($B44,Tbl_Student_Names,0),),Entry!$A$4:$EP$4,GL$2,Entry!$A$5:$EP$5,GL$1) / SUMIFS(Entry!$C$6:$EP$6,Entry!$C$4:$EP$4,GL$2,Entry!$C$5:$EP$5,GL$1))</f>
        <v/>
      </c>
      <c r="GM44" s="222" t="str">
        <f aca="false">IF(OR($B44="",GM$2=""),"",SUMIFS(INDEX(Tbl_Marks,MATCH($B44,Tbl_Student_Names,0),),Entry!$A$4:$EP$4,GM$2,Entry!$A$5:$EP$5,GM$1) / SUMIFS(Entry!$C$6:$EP$6,Entry!$C$4:$EP$4,GM$2,Entry!$C$5:$EP$5,GM$1))</f>
        <v/>
      </c>
      <c r="GN44" s="222" t="str">
        <f aca="false">IF(OR($B44="",GN$2=""),"",SUMIFS(INDEX(Tbl_Marks,MATCH($B44,Tbl_Student_Names,0),),Entry!$A$4:$EP$4,GN$2,Entry!$A$5:$EP$5,GN$1) / SUMIFS(Entry!$C$6:$EP$6,Entry!$C$4:$EP$4,GN$2,Entry!$C$5:$EP$5,GN$1))</f>
        <v/>
      </c>
      <c r="GO44" s="222" t="str">
        <f aca="false">IF(OR($B44="",GO$2=""),"",SUMIFS(INDEX(Tbl_Marks,MATCH($B44,Tbl_Student_Names,0),),Entry!$A$4:$EP$4,GO$2,Entry!$A$5:$EP$5,GO$1) / SUMIFS(Entry!$C$6:$EP$6,Entry!$C$4:$EP$4,GO$2,Entry!$C$5:$EP$5,GO$1))</f>
        <v/>
      </c>
      <c r="GP44" s="222" t="str">
        <f aca="false">IF(OR($B44="",GP$2=""),"",SUMIFS(INDEX(Tbl_Marks,MATCH($B44,Tbl_Student_Names,0),),Entry!$A$4:$EP$4,GP$2,Entry!$A$5:$EP$5,GP$1) / SUMIFS(Entry!$C$6:$EP$6,Entry!$C$4:$EP$4,GP$2,Entry!$C$5:$EP$5,GP$1))</f>
        <v/>
      </c>
      <c r="GQ44" s="223" t="str">
        <f aca="false" t="array" ref="GQ44:GQ44">IF(OR(GQ$1="",$B44=""),"",SUMPRODUCT(TRANSPOSE($BC44:$BN44),(Settings!$D$19:$D$30)))</f>
        <v/>
      </c>
      <c r="GR44" s="223" t="str">
        <f aca="false" t="array" ref="GR44:GR44">IF(OR(GR$1="",$B44=""),"",SUMPRODUCT(TRANSPOSE($BO44:$BZ44),(Settings!$D$19:$D$30)))</f>
        <v/>
      </c>
      <c r="GS44" s="223" t="str">
        <f aca="false" t="array" ref="GS44:GS44">IF(OR(GS$1="",$B44=""),"",SUMPRODUCT(TRANSPOSE($CA44:$CL44),(Settings!$D$19:$D$30)))</f>
        <v/>
      </c>
      <c r="GT44" s="223" t="str">
        <f aca="false" t="array" ref="GT44:GT44">IF(OR(GT$1="",$B44=""),"",SUMPRODUCT(TRANSPOSE($CM44:$CX44),(Settings!$D$19:$D$30)))</f>
        <v/>
      </c>
      <c r="GU44" s="223" t="str">
        <f aca="false" t="array" ref="GU44:GU44">IF(OR(GU$1="",$B44=""),"",SUMPRODUCT(TRANSPOSE($CY44:$DJ44),(Settings!$D$19:$D$30)))</f>
        <v/>
      </c>
      <c r="GV44" s="223" t="str">
        <f aca="false" t="array" ref="GV44:GV44">IF(OR(GV$1="",$B44=""),"",SUMPRODUCT(TRANSPOSE($DK44:$DV44),(Settings!$D$19:$D$30)))</f>
        <v/>
      </c>
      <c r="GW44" s="223" t="str">
        <f aca="false" t="array" ref="GW44:GW44">IF(OR(GW$1="",$B44=""),"",SUMPRODUCT(TRANSPOSE($DW44:$EH44),(Settings!$D$19:$D$30)))</f>
        <v/>
      </c>
      <c r="GX44" s="223" t="str">
        <f aca="false" t="array" ref="GX44:GX44">IF(OR(GX$1="",$B44=""),"",SUMPRODUCT(TRANSPOSE($EI44:$ET44),(Settings!$D$19:$D$30)))</f>
        <v/>
      </c>
      <c r="GY44" s="223" t="str">
        <f aca="false" t="array" ref="GY44:GY44">IF(OR(GY$1="",$B44=""),"",SUMPRODUCT(TRANSPOSE($EU44:$FF44),(Settings!$D$19:$D$30)))</f>
        <v/>
      </c>
      <c r="GZ44" s="223" t="str">
        <f aca="false" t="array" ref="GZ44:GZ44">IF(OR(GZ$1="",$B44=""),"",SUMPRODUCT(TRANSPOSE($FG44:$FR44),(Settings!$D$19:$D$30)))</f>
        <v/>
      </c>
      <c r="HA44" s="223" t="str">
        <f aca="false" t="array" ref="HA44:HA44">IF(OR(HA$1="",$B44=""),"",SUMPRODUCT(TRANSPOSE($FS44:$GD44),(Settings!$D$19:$D$30)))</f>
        <v/>
      </c>
      <c r="HB44" s="224" t="str">
        <f aca="false" t="array" ref="HB44:HB44">IF(OR(HB$1="",$B44=""),"",SUMPRODUCT(TRANSPOSE($GE44:$GP44),(Settings!$D$19:$D$30)))</f>
        <v/>
      </c>
      <c r="HC44" s="225"/>
      <c r="HD44" s="222" t="str">
        <f aca="false">IF(OR(HD$2="",$B44=""),"",SUMIFS(INDEX(Tbl_Marks,MATCH($B44,Tbl_Student_Names,0),),Entry!$A$4:$EP$4,HD$2) / SUMIFS(Entry!$C$6:$EP$6,Entry!$C$4:$EP$4,HD$2))</f>
        <v/>
      </c>
      <c r="HE44" s="222" t="str">
        <f aca="false">IF(OR(HE$2="",$B44=""),"",SUMIFS(INDEX(Tbl_Marks,MATCH($B44,Tbl_Student_Names,0),),Entry!$A$4:$EP$4,HE$2) / SUMIFS(Entry!$C$6:$EP$6,Entry!$C$4:$EP$4,HE$2))</f>
        <v/>
      </c>
      <c r="HF44" s="222" t="str">
        <f aca="false">IF(OR(HF$2="",$B44=""),"",SUMIFS(INDEX(Tbl_Marks,MATCH($B44,Tbl_Student_Names,0),),Entry!$A$4:$EP$4,HF$2) / SUMIFS(Entry!$C$6:$EP$6,Entry!$C$4:$EP$4,HF$2))</f>
        <v/>
      </c>
      <c r="HG44" s="222" t="str">
        <f aca="false">IF(OR(HG$2="",$B44=""),"",SUMIFS(INDEX(Tbl_Marks,MATCH($B44,Tbl_Student_Names,0),),Entry!$A$4:$EP$4,HG$2) / SUMIFS(Entry!$C$6:$EP$6,Entry!$C$4:$EP$4,HG$2))</f>
        <v/>
      </c>
      <c r="HH44" s="222" t="str">
        <f aca="false">IF(OR(HH$2="",$B44=""),"",SUMIFS(INDEX(Tbl_Marks,MATCH($B44,Tbl_Student_Names,0),),Entry!$A$4:$EP$4,HH$2) / SUMIFS(Entry!$C$6:$EP$6,Entry!$C$4:$EP$4,HH$2))</f>
        <v/>
      </c>
      <c r="HI44" s="222" t="str">
        <f aca="false">IF(OR(HI$2="",$B44=""),"",SUMIFS(INDEX(Tbl_Marks,MATCH($B44,Tbl_Student_Names,0),),Entry!$A$4:$EP$4,HI$2) / SUMIFS(Entry!$C$6:$EP$6,Entry!$C$4:$EP$4,HI$2))</f>
        <v/>
      </c>
      <c r="HJ44" s="222" t="str">
        <f aca="false">IF(OR(HJ$2="",$B44=""),"",SUMIFS(INDEX(Tbl_Marks,MATCH($B44,Tbl_Student_Names,0),),Entry!$A$4:$EP$4,HJ$2) / SUMIFS(Entry!$C$6:$EP$6,Entry!$C$4:$EP$4,HJ$2))</f>
        <v/>
      </c>
      <c r="HK44" s="222" t="str">
        <f aca="false">IF(OR(HK$2="",$B44=""),"",SUMIFS(INDEX(Tbl_Marks,MATCH($B44,Tbl_Student_Names,0),),Entry!$A$4:$EP$4,HK$2) / SUMIFS(Entry!$C$6:$EP$6,Entry!$C$4:$EP$4,HK$2))</f>
        <v/>
      </c>
      <c r="HL44" s="222" t="str">
        <f aca="false">IF(OR(HL$2="",$B44=""),"",SUMIFS(INDEX(Tbl_Marks,MATCH($B44,Tbl_Student_Names,0),),Entry!$A$4:$EP$4,HL$2) / SUMIFS(Entry!$C$6:$EP$6,Entry!$C$4:$EP$4,HL$2))</f>
        <v/>
      </c>
      <c r="HM44" s="222" t="str">
        <f aca="false">IF(OR(HM$2="",$B44=""),"",SUMIFS(INDEX(Tbl_Marks,MATCH($B44,Tbl_Student_Names,0),),Entry!$A$4:$EP$4,HM$2) / SUMIFS(Entry!$C$6:$EP$6,Entry!$C$4:$EP$4,HM$2))</f>
        <v/>
      </c>
      <c r="HN44" s="222" t="str">
        <f aca="false">IF(OR(HN$2="",$B44=""),"",SUMIFS(INDEX(Tbl_Marks,MATCH($B44,Tbl_Student_Names,0),),Entry!$A$4:$EP$4,HN$2) / SUMIFS(Entry!$C$6:$EP$6,Entry!$C$4:$EP$4,HN$2))</f>
        <v/>
      </c>
      <c r="HO44" s="222" t="str">
        <f aca="false">IF(OR(HO$2="",$B44=""),"",SUMIFS(INDEX(Tbl_Marks,MATCH($B44,Tbl_Student_Names,0),),Entry!$A$4:$EP$4,HO$2) / SUMIFS(Entry!$C$6:$EP$6,Entry!$C$4:$EP$4,HO$2))</f>
        <v/>
      </c>
      <c r="HP44" s="222" t="str">
        <f aca="false">IF($B44="","",AVERAGE($GQ44:$HB44))</f>
        <v/>
      </c>
    </row>
    <row r="45" customFormat="false" ht="15" hidden="false" customHeight="false" outlineLevel="0" collapsed="false">
      <c r="A45" s="201" t="n">
        <f aca="false">INDEX(Tbl_Marks,ROW(A45)-ROW($A$2),1)</f>
        <v>0</v>
      </c>
      <c r="B45" s="201" t="str">
        <f aca="false">IF(LEN(INDEX(Tbl_Marks,ROW(B45)-ROW($B$2),2))=0,"",INDEX(Tbl_Marks,ROW(B45)-ROW($B$2),2))</f>
        <v/>
      </c>
      <c r="C45" s="201" t="str">
        <f aca="false">IF(OR($B45="",C$2=""),"",SUMIF(Entry!$A$4:$EP$4,C$2,INDEX(Tbl_Marks,MATCH($B45,Tbl_Student_Names,0),)))</f>
        <v/>
      </c>
      <c r="D45" s="201" t="str">
        <f aca="false">IF(OR($B45="",D$2=""),"",SUMIF(Entry!$A$4:$EP$4,D$2,INDEX(Tbl_Marks,MATCH($B45,Tbl_Student_Names,0),)))</f>
        <v/>
      </c>
      <c r="E45" s="201" t="str">
        <f aca="false">IF(OR($B45="",E$2=""),"",SUMIF(Entry!$A$4:$EP$4,E$2,INDEX(Tbl_Marks,MATCH($B45,Tbl_Student_Names,0),)))</f>
        <v/>
      </c>
      <c r="F45" s="201" t="str">
        <f aca="false">IF(OR($B45="",F$2=""),"",SUMIF(Entry!$A$4:$EP$4,F$2,INDEX(Tbl_Marks,MATCH($B45,Tbl_Student_Names,0),)))</f>
        <v/>
      </c>
      <c r="G45" s="201" t="str">
        <f aca="false">IF(OR($B45="",G$2=""),"",SUMIF(Entry!$A$4:$EP$4,G$2,INDEX(Tbl_Marks,MATCH($B45,Tbl_Student_Names,0),)))</f>
        <v/>
      </c>
      <c r="H45" s="201" t="str">
        <f aca="false">IF(OR($B45="",H$2=""),"",SUMIF(Entry!$A$4:$EP$4,H$2,INDEX(Tbl_Marks,MATCH($B45,Tbl_Student_Names,0),)))</f>
        <v/>
      </c>
      <c r="I45" s="201" t="str">
        <f aca="false">IF(OR($B45="",I$2=""),"",SUMIF(Entry!$A$4:$EP$4,I$2,INDEX(Tbl_Marks,MATCH($B45,Tbl_Student_Names,0),)))</f>
        <v/>
      </c>
      <c r="J45" s="201" t="str">
        <f aca="false">IF(OR($B45="",J$2=""),"",SUMIF(Entry!$A$4:$EP$4,J$2,INDEX(Tbl_Marks,MATCH($B45,Tbl_Student_Names,0),)))</f>
        <v/>
      </c>
      <c r="K45" s="201" t="str">
        <f aca="false">IF(OR($B45="",K$2=""),"",SUMIF(Entry!$A$4:$EP$4,K$2,INDEX(Tbl_Marks,MATCH($B45,Tbl_Student_Names,0),)))</f>
        <v/>
      </c>
      <c r="L45" s="201" t="str">
        <f aca="false">IF(OR($B45="",L$2=""),"",SUMIF(Entry!$A$4:$EP$4,L$2,INDEX(Tbl_Marks,MATCH($B45,Tbl_Student_Names,0),)))</f>
        <v/>
      </c>
      <c r="M45" s="201" t="str">
        <f aca="false">IF(OR($B45="",M$2=""),"",SUMIF(Entry!$A$4:$EP$4,M$2,INDEX(Tbl_Marks,MATCH($B45,Tbl_Student_Names,0),)))</f>
        <v/>
      </c>
      <c r="N45" s="201" t="str">
        <f aca="false">IF(OR($B45="",N$2=""),"",SUMIF(Entry!$A$4:$EP$4,N$2,INDEX(Tbl_Marks,MATCH($B45,Tbl_Student_Names,0),)))</f>
        <v/>
      </c>
      <c r="O45" s="217" t="str">
        <f aca="false">IF($B45="","",(HP45*Num_Subjects*100))</f>
        <v/>
      </c>
      <c r="P45" s="218" t="str">
        <f aca="false" t="array" ref="P45:P45">IF(OR($B45="",P$2=""),"",IF(MIN(IF(Help_Lookup_Tests=P$2,$BC45:$GP45,""))&gt;=I_PassPercentage,"PASS","FAIL"))</f>
        <v/>
      </c>
      <c r="Q45" s="218" t="str">
        <f aca="false" t="array" ref="Q45:Q45">IF(OR($B45="",Q$2=""),"",IF(MIN(IF(Help_Lookup_Tests=Q$2,$BC45:$GP45,""))&gt;=I_PassPercentage,"PASS","FAIL"))</f>
        <v/>
      </c>
      <c r="R45" s="218" t="str">
        <f aca="false" t="array" ref="R45:R45">IF(OR($B45="",R$2=""),"",IF(MIN(IF(Help_Lookup_Tests=R$2,$BC45:$GP45,""))&gt;=I_PassPercentage,"PASS","FAIL"))</f>
        <v/>
      </c>
      <c r="S45" s="218" t="str">
        <f aca="false" t="array" ref="S45:S45">IF(OR($B45="",S$2=""),"",IF(MIN(IF(Help_Lookup_Tests=S$2,$BC45:$GP45,""))&gt;=I_PassPercentage,"PASS","FAIL"))</f>
        <v/>
      </c>
      <c r="T45" s="218" t="str">
        <f aca="false" t="array" ref="T45:T45">IF(OR($B45="",T$2=""),"",IF(MIN(IF(Help_Lookup_Tests=T$2,$BC45:$GP45,""))&gt;=I_PassPercentage,"PASS","FAIL"))</f>
        <v/>
      </c>
      <c r="U45" s="218" t="str">
        <f aca="false" t="array" ref="U45:U45">IF(OR($B45="",U$2=""),"",IF(MIN(IF(Help_Lookup_Tests=U$2,$BC45:$GP45,""))&gt;=I_PassPercentage,"PASS","FAIL"))</f>
        <v/>
      </c>
      <c r="V45" s="218" t="str">
        <f aca="false" t="array" ref="V45:V45">IF(OR($B45="",V$2=""),"",IF(MIN(IF(Help_Lookup_Tests=V$2,$BC45:$GP45,""))&gt;=I_PassPercentage,"PASS","FAIL"))</f>
        <v/>
      </c>
      <c r="W45" s="218" t="str">
        <f aca="false" t="array" ref="W45:W45">IF(OR($B45="",W$2=""),"",IF(MIN(IF(Help_Lookup_Tests=W$2,$BC45:$GP45,""))&gt;=I_PassPercentage,"PASS","FAIL"))</f>
        <v/>
      </c>
      <c r="X45" s="218" t="str">
        <f aca="false" t="array" ref="X45:X45">IF(OR($B45="",X$2=""),"",IF(MIN(IF(Help_Lookup_Tests=X$2,$BC45:$GP45,""))&gt;=I_PassPercentage,"PASS","FAIL"))</f>
        <v/>
      </c>
      <c r="Y45" s="218" t="str">
        <f aca="false" t="array" ref="Y45:Y45">IF(OR($B45="",Y$2=""),"",IF(MIN(IF(Help_Lookup_Tests=Y$2,$BC45:$GP45,""))&gt;=I_PassPercentage,"PASS","FAIL"))</f>
        <v/>
      </c>
      <c r="Z45" s="218" t="str">
        <f aca="false" t="array" ref="Z45:Z45">IF(OR($B45="",Z$2=""),"",IF(MIN(IF(Help_Lookup_Tests=Z$2,$BC45:$GP45,""))&gt;=I_PassPercentage,"PASS","FAIL"))</f>
        <v/>
      </c>
      <c r="AA45" s="218" t="str">
        <f aca="false" t="array" ref="AA45:AA45">IF(OR($B45="",AA$2=""),"",IF(MIN(IF(Help_Lookup_Tests=AA$2,$BC45:$GP45,""))&gt;=I_PassPercentage,"PASS","FAIL"))</f>
        <v/>
      </c>
      <c r="AB45" s="227" t="str">
        <f aca="false" t="array" ref="AB45:AB45">IF(OR($B45=""),"",IF(MIN(IF($GQ$2:$HB$2="FINAL",$GQ45:$HB45,""))&gt;=I_PassPercentage,"PASS","FAIL"))</f>
        <v/>
      </c>
      <c r="AC45" s="201" t="str">
        <f aca="false">IF(OR($B45="",AC$2="",P45="FAIL"),"",C45)</f>
        <v/>
      </c>
      <c r="AD45" s="201" t="str">
        <f aca="false">IF(OR($B45="",AD$2="",Q45="FAIL"),"",D45)</f>
        <v/>
      </c>
      <c r="AE45" s="201" t="str">
        <f aca="false">IF(OR($B45="",AE$2="",R45="FAIL"),"",E45)</f>
        <v/>
      </c>
      <c r="AF45" s="201" t="str">
        <f aca="false">IF(OR($B45="",AF$2="",S45="FAIL"),"",F45)</f>
        <v/>
      </c>
      <c r="AG45" s="201" t="str">
        <f aca="false">IF(OR($B45="",AG$2="",T45="FAIL"),"",G45)</f>
        <v/>
      </c>
      <c r="AH45" s="201" t="str">
        <f aca="false">IF(OR($B45="",AH$2="",U45="FAIL"),"",H45)</f>
        <v/>
      </c>
      <c r="AI45" s="201" t="str">
        <f aca="false">IF(OR($B45="",AI$2="",V45="FAIL"),"",I45)</f>
        <v/>
      </c>
      <c r="AJ45" s="201" t="str">
        <f aca="false">IF(OR($B45="",AJ$2="",W45="FAIL"),"",J45)</f>
        <v/>
      </c>
      <c r="AK45" s="201" t="str">
        <f aca="false">IF(OR($B45="",AK$2="",X45="FAIL"),"",K45)</f>
        <v/>
      </c>
      <c r="AL45" s="201" t="str">
        <f aca="false">IF(OR($B45="",AL$2="",Y45="FAIL"),"",L45)</f>
        <v/>
      </c>
      <c r="AM45" s="201" t="str">
        <f aca="false">IF(OR($B45="",AM$2="",Z45="FAIL"),"",M45)</f>
        <v/>
      </c>
      <c r="AN45" s="201" t="str">
        <f aca="false">IF(OR($B45="",AN$2="",AA45="FAIL"),"",N45)</f>
        <v/>
      </c>
      <c r="AO45" s="220" t="str">
        <f aca="false">IF(OR($B45="",AB45="FAIL"),"",O45)</f>
        <v/>
      </c>
      <c r="AP45" s="221" t="str">
        <f aca="false">IFERROR(IF(OR(AP$2="",$B45=""),"",RANK(AC45,AC$3:AC$52,0)),"NR")</f>
        <v/>
      </c>
      <c r="AQ45" s="221" t="str">
        <f aca="false">IFERROR(IF(OR(AQ$2="",$B45=""),"",RANK(AD45,AD$3:AD$52,0)),"NR")</f>
        <v/>
      </c>
      <c r="AR45" s="221" t="str">
        <f aca="false">IFERROR(IF(OR(AR$2="",$B45=""),"",RANK(AE45,AE$3:AE$52,0)),"NR")</f>
        <v/>
      </c>
      <c r="AS45" s="221" t="str">
        <f aca="false">IFERROR(IF(OR(AS$2="",$B45=""),"",RANK(AF45,AF$3:AF$52,0)),"NR")</f>
        <v/>
      </c>
      <c r="AT45" s="221" t="str">
        <f aca="false">IFERROR(IF(OR(AT$2="",$B45=""),"",RANK(AG45,AG$3:AG$52,0)),"NR")</f>
        <v/>
      </c>
      <c r="AU45" s="221" t="str">
        <f aca="false">IFERROR(IF(OR(AU$2="",$B45=""),"",RANK(AH45,AH$3:AH$52,0)),"NR")</f>
        <v/>
      </c>
      <c r="AV45" s="221" t="str">
        <f aca="false">IFERROR(IF(OR(AV$2="",$B45=""),"",RANK(AI45,AI$3:AI$52,0)),"NR")</f>
        <v/>
      </c>
      <c r="AW45" s="221" t="str">
        <f aca="false">IFERROR(IF(OR(AW$2="",$B45=""),"",RANK(AJ45,AJ$3:AJ$52,0)),"NR")</f>
        <v/>
      </c>
      <c r="AX45" s="221" t="str">
        <f aca="false">IFERROR(IF(OR(AX$2="",$B45=""),"",RANK(AK45,AK$3:AK$52,0)),"NR")</f>
        <v/>
      </c>
      <c r="AY45" s="221" t="str">
        <f aca="false">IFERROR(IF(OR(AY$2="",$B45=""),"",RANK(AL45,AL$3:AL$52,0)),"NR")</f>
        <v/>
      </c>
      <c r="AZ45" s="221" t="str">
        <f aca="false">IFERROR(IF(OR(AZ$2="",$B45=""),"",RANK(AM45,AM$3:AM$52,0)),"NR")</f>
        <v/>
      </c>
      <c r="BA45" s="221" t="str">
        <f aca="false">IFERROR(IF(OR(BA$2="",$B45=""),"",RANK(AN45,AN$3:AN$52,0)),"NR")</f>
        <v/>
      </c>
      <c r="BB45" s="211" t="str">
        <f aca="false">IFERROR(IF($B45="","",RANK(AO45,AO$3:AO$52,0)),"NR")</f>
        <v/>
      </c>
      <c r="BC45" s="222" t="str">
        <f aca="false">IF(OR($B45="",BC$2=""),"",SUMIFS(INDEX(Tbl_Marks,MATCH($B45,Tbl_Student_Names,0),),Entry!$A$4:$EP$4,BC$2,Entry!$A$5:$EP$5,BC$1) / SUMIFS(Entry!$C$6:$EP$6,Entry!$C$4:$EP$4,BC$2,Entry!$C$5:$EP$5,BC$1))</f>
        <v/>
      </c>
      <c r="BD45" s="222" t="str">
        <f aca="false">IF(OR($B45="",BD$2=""),"",SUMIFS(INDEX(Tbl_Marks,MATCH($B45,Tbl_Student_Names,0),),Entry!$A$4:$EP$4,BD$2,Entry!$A$5:$EP$5,BD$1) / SUMIFS(Entry!$C$6:$EP$6,Entry!$C$4:$EP$4,BD$2,Entry!$C$5:$EP$5,BD$1))</f>
        <v/>
      </c>
      <c r="BE45" s="222" t="str">
        <f aca="false">IF(OR($B45="",BE$2=""),"",SUMIFS(INDEX(Tbl_Marks,MATCH($B45,Tbl_Student_Names,0),),Entry!$A$4:$EP$4,BE$2,Entry!$A$5:$EP$5,BE$1) / SUMIFS(Entry!$C$6:$EP$6,Entry!$C$4:$EP$4,BE$2,Entry!$C$5:$EP$5,BE$1))</f>
        <v/>
      </c>
      <c r="BF45" s="222" t="str">
        <f aca="false">IF(OR($B45="",BF$2=""),"",SUMIFS(INDEX(Tbl_Marks,MATCH($B45,Tbl_Student_Names,0),),Entry!$A$4:$EP$4,BF$2,Entry!$A$5:$EP$5,BF$1) / SUMIFS(Entry!$C$6:$EP$6,Entry!$C$4:$EP$4,BF$2,Entry!$C$5:$EP$5,BF$1))</f>
        <v/>
      </c>
      <c r="BG45" s="222" t="str">
        <f aca="false">IF(OR($B45="",BG$2=""),"",SUMIFS(INDEX(Tbl_Marks,MATCH($B45,Tbl_Student_Names,0),),Entry!$A$4:$EP$4,BG$2,Entry!$A$5:$EP$5,BG$1) / SUMIFS(Entry!$C$6:$EP$6,Entry!$C$4:$EP$4,BG$2,Entry!$C$5:$EP$5,BG$1))</f>
        <v/>
      </c>
      <c r="BH45" s="222" t="str">
        <f aca="false">IF(OR($B45="",BH$2=""),"",SUMIFS(INDEX(Tbl_Marks,MATCH($B45,Tbl_Student_Names,0),),Entry!$A$4:$EP$4,BH$2,Entry!$A$5:$EP$5,BH$1) / SUMIFS(Entry!$C$6:$EP$6,Entry!$C$4:$EP$4,BH$2,Entry!$C$5:$EP$5,BH$1))</f>
        <v/>
      </c>
      <c r="BI45" s="222" t="str">
        <f aca="false">IF(OR($B45="",BI$2=""),"",SUMIFS(INDEX(Tbl_Marks,MATCH($B45,Tbl_Student_Names,0),),Entry!$A$4:$EP$4,BI$2,Entry!$A$5:$EP$5,BI$1) / SUMIFS(Entry!$C$6:$EP$6,Entry!$C$4:$EP$4,BI$2,Entry!$C$5:$EP$5,BI$1))</f>
        <v/>
      </c>
      <c r="BJ45" s="222" t="str">
        <f aca="false">IF(OR($B45="",BJ$2=""),"",SUMIFS(INDEX(Tbl_Marks,MATCH($B45,Tbl_Student_Names,0),),Entry!$A$4:$EP$4,BJ$2,Entry!$A$5:$EP$5,BJ$1) / SUMIFS(Entry!$C$6:$EP$6,Entry!$C$4:$EP$4,BJ$2,Entry!$C$5:$EP$5,BJ$1))</f>
        <v/>
      </c>
      <c r="BK45" s="222" t="str">
        <f aca="false">IF(OR($B45="",BK$2=""),"",SUMIFS(INDEX(Tbl_Marks,MATCH($B45,Tbl_Student_Names,0),),Entry!$A$4:$EP$4,BK$2,Entry!$A$5:$EP$5,BK$1) / SUMIFS(Entry!$C$6:$EP$6,Entry!$C$4:$EP$4,BK$2,Entry!$C$5:$EP$5,BK$1))</f>
        <v/>
      </c>
      <c r="BL45" s="222" t="str">
        <f aca="false">IF(OR($B45="",BL$2=""),"",SUMIFS(INDEX(Tbl_Marks,MATCH($B45,Tbl_Student_Names,0),),Entry!$A$4:$EP$4,BL$2,Entry!$A$5:$EP$5,BL$1) / SUMIFS(Entry!$C$6:$EP$6,Entry!$C$4:$EP$4,BL$2,Entry!$C$5:$EP$5,BL$1))</f>
        <v/>
      </c>
      <c r="BM45" s="222" t="str">
        <f aca="false">IF(OR($B45="",BM$2=""),"",SUMIFS(INDEX(Tbl_Marks,MATCH($B45,Tbl_Student_Names,0),),Entry!$A$4:$EP$4,BM$2,Entry!$A$5:$EP$5,BM$1) / SUMIFS(Entry!$C$6:$EP$6,Entry!$C$4:$EP$4,BM$2,Entry!$C$5:$EP$5,BM$1))</f>
        <v/>
      </c>
      <c r="BN45" s="222" t="str">
        <f aca="false">IF(OR($B45="",BN$2=""),"",SUMIFS(INDEX(Tbl_Marks,MATCH($B45,Tbl_Student_Names,0),),Entry!$A$4:$EP$4,BN$2,Entry!$A$5:$EP$5,BN$1) / SUMIFS(Entry!$C$6:$EP$6,Entry!$C$4:$EP$4,BN$2,Entry!$C$5:$EP$5,BN$1))</f>
        <v/>
      </c>
      <c r="BO45" s="222" t="str">
        <f aca="false">IF(OR($B45="",BO$2=""),"",SUMIFS(INDEX(Tbl_Marks,MATCH($B45,Tbl_Student_Names,0),),Entry!$A$4:$EP$4,BO$2,Entry!$A$5:$EP$5,BO$1) / SUMIFS(Entry!$C$6:$EP$6,Entry!$C$4:$EP$4,BO$2,Entry!$C$5:$EP$5,BO$1))</f>
        <v/>
      </c>
      <c r="BP45" s="222" t="str">
        <f aca="false">IF(OR($B45="",BP$2=""),"",SUMIFS(INDEX(Tbl_Marks,MATCH($B45,Tbl_Student_Names,0),),Entry!$A$4:$EP$4,BP$2,Entry!$A$5:$EP$5,BP$1) / SUMIFS(Entry!$C$6:$EP$6,Entry!$C$4:$EP$4,BP$2,Entry!$C$5:$EP$5,BP$1))</f>
        <v/>
      </c>
      <c r="BQ45" s="222" t="str">
        <f aca="false">IF(OR($B45="",BQ$2=""),"",SUMIFS(INDEX(Tbl_Marks,MATCH($B45,Tbl_Student_Names,0),),Entry!$A$4:$EP$4,BQ$2,Entry!$A$5:$EP$5,BQ$1) / SUMIFS(Entry!$C$6:$EP$6,Entry!$C$4:$EP$4,BQ$2,Entry!$C$5:$EP$5,BQ$1))</f>
        <v/>
      </c>
      <c r="BR45" s="222" t="str">
        <f aca="false">IF(OR($B45="",BR$2=""),"",SUMIFS(INDEX(Tbl_Marks,MATCH($B45,Tbl_Student_Names,0),),Entry!$A$4:$EP$4,BR$2,Entry!$A$5:$EP$5,BR$1) / SUMIFS(Entry!$C$6:$EP$6,Entry!$C$4:$EP$4,BR$2,Entry!$C$5:$EP$5,BR$1))</f>
        <v/>
      </c>
      <c r="BS45" s="222" t="str">
        <f aca="false">IF(OR($B45="",BS$2=""),"",SUMIFS(INDEX(Tbl_Marks,MATCH($B45,Tbl_Student_Names,0),),Entry!$A$4:$EP$4,BS$2,Entry!$A$5:$EP$5,BS$1) / SUMIFS(Entry!$C$6:$EP$6,Entry!$C$4:$EP$4,BS$2,Entry!$C$5:$EP$5,BS$1))</f>
        <v/>
      </c>
      <c r="BT45" s="222" t="str">
        <f aca="false">IF(OR($B45="",BT$2=""),"",SUMIFS(INDEX(Tbl_Marks,MATCH($B45,Tbl_Student_Names,0),),Entry!$A$4:$EP$4,BT$2,Entry!$A$5:$EP$5,BT$1) / SUMIFS(Entry!$C$6:$EP$6,Entry!$C$4:$EP$4,BT$2,Entry!$C$5:$EP$5,BT$1))</f>
        <v/>
      </c>
      <c r="BU45" s="222" t="str">
        <f aca="false">IF(OR($B45="",BU$2=""),"",SUMIFS(INDEX(Tbl_Marks,MATCH($B45,Tbl_Student_Names,0),),Entry!$A$4:$EP$4,BU$2,Entry!$A$5:$EP$5,BU$1) / SUMIFS(Entry!$C$6:$EP$6,Entry!$C$4:$EP$4,BU$2,Entry!$C$5:$EP$5,BU$1))</f>
        <v/>
      </c>
      <c r="BV45" s="222" t="str">
        <f aca="false">IF(OR($B45="",BV$2=""),"",SUMIFS(INDEX(Tbl_Marks,MATCH($B45,Tbl_Student_Names,0),),Entry!$A$4:$EP$4,BV$2,Entry!$A$5:$EP$5,BV$1) / SUMIFS(Entry!$C$6:$EP$6,Entry!$C$4:$EP$4,BV$2,Entry!$C$5:$EP$5,BV$1))</f>
        <v/>
      </c>
      <c r="BW45" s="222" t="str">
        <f aca="false">IF(OR($B45="",BW$2=""),"",SUMIFS(INDEX(Tbl_Marks,MATCH($B45,Tbl_Student_Names,0),),Entry!$A$4:$EP$4,BW$2,Entry!$A$5:$EP$5,BW$1) / SUMIFS(Entry!$C$6:$EP$6,Entry!$C$4:$EP$4,BW$2,Entry!$C$5:$EP$5,BW$1))</f>
        <v/>
      </c>
      <c r="BX45" s="222" t="str">
        <f aca="false">IF(OR($B45="",BX$2=""),"",SUMIFS(INDEX(Tbl_Marks,MATCH($B45,Tbl_Student_Names,0),),Entry!$A$4:$EP$4,BX$2,Entry!$A$5:$EP$5,BX$1) / SUMIFS(Entry!$C$6:$EP$6,Entry!$C$4:$EP$4,BX$2,Entry!$C$5:$EP$5,BX$1))</f>
        <v/>
      </c>
      <c r="BY45" s="222" t="str">
        <f aca="false">IF(OR($B45="",BY$2=""),"",SUMIFS(INDEX(Tbl_Marks,MATCH($B45,Tbl_Student_Names,0),),Entry!$A$4:$EP$4,BY$2,Entry!$A$5:$EP$5,BY$1) / SUMIFS(Entry!$C$6:$EP$6,Entry!$C$4:$EP$4,BY$2,Entry!$C$5:$EP$5,BY$1))</f>
        <v/>
      </c>
      <c r="BZ45" s="222" t="str">
        <f aca="false">IF(OR($B45="",BZ$2=""),"",SUMIFS(INDEX(Tbl_Marks,MATCH($B45,Tbl_Student_Names,0),),Entry!$A$4:$EP$4,BZ$2,Entry!$A$5:$EP$5,BZ$1) / SUMIFS(Entry!$C$6:$EP$6,Entry!$C$4:$EP$4,BZ$2,Entry!$C$5:$EP$5,BZ$1))</f>
        <v/>
      </c>
      <c r="CA45" s="222" t="str">
        <f aca="false">IF(OR($B45="",CA$2=""),"",SUMIFS(INDEX(Tbl_Marks,MATCH($B45,Tbl_Student_Names,0),),Entry!$A$4:$EP$4,CA$2,Entry!$A$5:$EP$5,CA$1) / SUMIFS(Entry!$C$6:$EP$6,Entry!$C$4:$EP$4,CA$2,Entry!$C$5:$EP$5,CA$1))</f>
        <v/>
      </c>
      <c r="CB45" s="222" t="str">
        <f aca="false">IF(OR($B45="",CB$2=""),"",SUMIFS(INDEX(Tbl_Marks,MATCH($B45,Tbl_Student_Names,0),),Entry!$A$4:$EP$4,CB$2,Entry!$A$5:$EP$5,CB$1) / SUMIFS(Entry!$C$6:$EP$6,Entry!$C$4:$EP$4,CB$2,Entry!$C$5:$EP$5,CB$1))</f>
        <v/>
      </c>
      <c r="CC45" s="222" t="str">
        <f aca="false">IF(OR($B45="",CC$2=""),"",SUMIFS(INDEX(Tbl_Marks,MATCH($B45,Tbl_Student_Names,0),),Entry!$A$4:$EP$4,CC$2,Entry!$A$5:$EP$5,CC$1) / SUMIFS(Entry!$C$6:$EP$6,Entry!$C$4:$EP$4,CC$2,Entry!$C$5:$EP$5,CC$1))</f>
        <v/>
      </c>
      <c r="CD45" s="222" t="str">
        <f aca="false">IF(OR($B45="",CD$2=""),"",SUMIFS(INDEX(Tbl_Marks,MATCH($B45,Tbl_Student_Names,0),),Entry!$A$4:$EP$4,CD$2,Entry!$A$5:$EP$5,CD$1) / SUMIFS(Entry!$C$6:$EP$6,Entry!$C$4:$EP$4,CD$2,Entry!$C$5:$EP$5,CD$1))</f>
        <v/>
      </c>
      <c r="CE45" s="222" t="str">
        <f aca="false">IF(OR($B45="",CE$2=""),"",SUMIFS(INDEX(Tbl_Marks,MATCH($B45,Tbl_Student_Names,0),),Entry!$A$4:$EP$4,CE$2,Entry!$A$5:$EP$5,CE$1) / SUMIFS(Entry!$C$6:$EP$6,Entry!$C$4:$EP$4,CE$2,Entry!$C$5:$EP$5,CE$1))</f>
        <v/>
      </c>
      <c r="CF45" s="222" t="str">
        <f aca="false">IF(OR($B45="",CF$2=""),"",SUMIFS(INDEX(Tbl_Marks,MATCH($B45,Tbl_Student_Names,0),),Entry!$A$4:$EP$4,CF$2,Entry!$A$5:$EP$5,CF$1) / SUMIFS(Entry!$C$6:$EP$6,Entry!$C$4:$EP$4,CF$2,Entry!$C$5:$EP$5,CF$1))</f>
        <v/>
      </c>
      <c r="CG45" s="222" t="str">
        <f aca="false">IF(OR($B45="",CG$2=""),"",SUMIFS(INDEX(Tbl_Marks,MATCH($B45,Tbl_Student_Names,0),),Entry!$A$4:$EP$4,CG$2,Entry!$A$5:$EP$5,CG$1) / SUMIFS(Entry!$C$6:$EP$6,Entry!$C$4:$EP$4,CG$2,Entry!$C$5:$EP$5,CG$1))</f>
        <v/>
      </c>
      <c r="CH45" s="222" t="str">
        <f aca="false">IF(OR($B45="",CH$2=""),"",SUMIFS(INDEX(Tbl_Marks,MATCH($B45,Tbl_Student_Names,0),),Entry!$A$4:$EP$4,CH$2,Entry!$A$5:$EP$5,CH$1) / SUMIFS(Entry!$C$6:$EP$6,Entry!$C$4:$EP$4,CH$2,Entry!$C$5:$EP$5,CH$1))</f>
        <v/>
      </c>
      <c r="CI45" s="222" t="str">
        <f aca="false">IF(OR($B45="",CI$2=""),"",SUMIFS(INDEX(Tbl_Marks,MATCH($B45,Tbl_Student_Names,0),),Entry!$A$4:$EP$4,CI$2,Entry!$A$5:$EP$5,CI$1) / SUMIFS(Entry!$C$6:$EP$6,Entry!$C$4:$EP$4,CI$2,Entry!$C$5:$EP$5,CI$1))</f>
        <v/>
      </c>
      <c r="CJ45" s="222" t="str">
        <f aca="false">IF(OR($B45="",CJ$2=""),"",SUMIFS(INDEX(Tbl_Marks,MATCH($B45,Tbl_Student_Names,0),),Entry!$A$4:$EP$4,CJ$2,Entry!$A$5:$EP$5,CJ$1) / SUMIFS(Entry!$C$6:$EP$6,Entry!$C$4:$EP$4,CJ$2,Entry!$C$5:$EP$5,CJ$1))</f>
        <v/>
      </c>
      <c r="CK45" s="222" t="str">
        <f aca="false">IF(OR($B45="",CK$2=""),"",SUMIFS(INDEX(Tbl_Marks,MATCH($B45,Tbl_Student_Names,0),),Entry!$A$4:$EP$4,CK$2,Entry!$A$5:$EP$5,CK$1) / SUMIFS(Entry!$C$6:$EP$6,Entry!$C$4:$EP$4,CK$2,Entry!$C$5:$EP$5,CK$1))</f>
        <v/>
      </c>
      <c r="CL45" s="222" t="str">
        <f aca="false">IF(OR($B45="",CL$2=""),"",SUMIFS(INDEX(Tbl_Marks,MATCH($B45,Tbl_Student_Names,0),),Entry!$A$4:$EP$4,CL$2,Entry!$A$5:$EP$5,CL$1) / SUMIFS(Entry!$C$6:$EP$6,Entry!$C$4:$EP$4,CL$2,Entry!$C$5:$EP$5,CL$1))</f>
        <v/>
      </c>
      <c r="CM45" s="222" t="str">
        <f aca="false">IF(OR($B45="",CM$2=""),"",SUMIFS(INDEX(Tbl_Marks,MATCH($B45,Tbl_Student_Names,0),),Entry!$A$4:$EP$4,CM$2,Entry!$A$5:$EP$5,CM$1) / SUMIFS(Entry!$C$6:$EP$6,Entry!$C$4:$EP$4,CM$2,Entry!$C$5:$EP$5,CM$1))</f>
        <v/>
      </c>
      <c r="CN45" s="222" t="str">
        <f aca="false">IF(OR($B45="",CN$2=""),"",SUMIFS(INDEX(Tbl_Marks,MATCH($B45,Tbl_Student_Names,0),),Entry!$A$4:$EP$4,CN$2,Entry!$A$5:$EP$5,CN$1) / SUMIFS(Entry!$C$6:$EP$6,Entry!$C$4:$EP$4,CN$2,Entry!$C$5:$EP$5,CN$1))</f>
        <v/>
      </c>
      <c r="CO45" s="222" t="str">
        <f aca="false">IF(OR($B45="",CO$2=""),"",SUMIFS(INDEX(Tbl_Marks,MATCH($B45,Tbl_Student_Names,0),),Entry!$A$4:$EP$4,CO$2,Entry!$A$5:$EP$5,CO$1) / SUMIFS(Entry!$C$6:$EP$6,Entry!$C$4:$EP$4,CO$2,Entry!$C$5:$EP$5,CO$1))</f>
        <v/>
      </c>
      <c r="CP45" s="222" t="str">
        <f aca="false">IF(OR($B45="",CP$2=""),"",SUMIFS(INDEX(Tbl_Marks,MATCH($B45,Tbl_Student_Names,0),),Entry!$A$4:$EP$4,CP$2,Entry!$A$5:$EP$5,CP$1) / SUMIFS(Entry!$C$6:$EP$6,Entry!$C$4:$EP$4,CP$2,Entry!$C$5:$EP$5,CP$1))</f>
        <v/>
      </c>
      <c r="CQ45" s="222" t="str">
        <f aca="false">IF(OR($B45="",CQ$2=""),"",SUMIFS(INDEX(Tbl_Marks,MATCH($B45,Tbl_Student_Names,0),),Entry!$A$4:$EP$4,CQ$2,Entry!$A$5:$EP$5,CQ$1) / SUMIFS(Entry!$C$6:$EP$6,Entry!$C$4:$EP$4,CQ$2,Entry!$C$5:$EP$5,CQ$1))</f>
        <v/>
      </c>
      <c r="CR45" s="222" t="str">
        <f aca="false">IF(OR($B45="",CR$2=""),"",SUMIFS(INDEX(Tbl_Marks,MATCH($B45,Tbl_Student_Names,0),),Entry!$A$4:$EP$4,CR$2,Entry!$A$5:$EP$5,CR$1) / SUMIFS(Entry!$C$6:$EP$6,Entry!$C$4:$EP$4,CR$2,Entry!$C$5:$EP$5,CR$1))</f>
        <v/>
      </c>
      <c r="CS45" s="222" t="str">
        <f aca="false">IF(OR($B45="",CS$2=""),"",SUMIFS(INDEX(Tbl_Marks,MATCH($B45,Tbl_Student_Names,0),),Entry!$A$4:$EP$4,CS$2,Entry!$A$5:$EP$5,CS$1) / SUMIFS(Entry!$C$6:$EP$6,Entry!$C$4:$EP$4,CS$2,Entry!$C$5:$EP$5,CS$1))</f>
        <v/>
      </c>
      <c r="CT45" s="222" t="str">
        <f aca="false">IF(OR($B45="",CT$2=""),"",SUMIFS(INDEX(Tbl_Marks,MATCH($B45,Tbl_Student_Names,0),),Entry!$A$4:$EP$4,CT$2,Entry!$A$5:$EP$5,CT$1) / SUMIFS(Entry!$C$6:$EP$6,Entry!$C$4:$EP$4,CT$2,Entry!$C$5:$EP$5,CT$1))</f>
        <v/>
      </c>
      <c r="CU45" s="222" t="str">
        <f aca="false">IF(OR($B45="",CU$2=""),"",SUMIFS(INDEX(Tbl_Marks,MATCH($B45,Tbl_Student_Names,0),),Entry!$A$4:$EP$4,CU$2,Entry!$A$5:$EP$5,CU$1) / SUMIFS(Entry!$C$6:$EP$6,Entry!$C$4:$EP$4,CU$2,Entry!$C$5:$EP$5,CU$1))</f>
        <v/>
      </c>
      <c r="CV45" s="222" t="str">
        <f aca="false">IF(OR($B45="",CV$2=""),"",SUMIFS(INDEX(Tbl_Marks,MATCH($B45,Tbl_Student_Names,0),),Entry!$A$4:$EP$4,CV$2,Entry!$A$5:$EP$5,CV$1) / SUMIFS(Entry!$C$6:$EP$6,Entry!$C$4:$EP$4,CV$2,Entry!$C$5:$EP$5,CV$1))</f>
        <v/>
      </c>
      <c r="CW45" s="222" t="str">
        <f aca="false">IF(OR($B45="",CW$2=""),"",SUMIFS(INDEX(Tbl_Marks,MATCH($B45,Tbl_Student_Names,0),),Entry!$A$4:$EP$4,CW$2,Entry!$A$5:$EP$5,CW$1) / SUMIFS(Entry!$C$6:$EP$6,Entry!$C$4:$EP$4,CW$2,Entry!$C$5:$EP$5,CW$1))</f>
        <v/>
      </c>
      <c r="CX45" s="222" t="str">
        <f aca="false">IF(OR($B45="",CX$2=""),"",SUMIFS(INDEX(Tbl_Marks,MATCH($B45,Tbl_Student_Names,0),),Entry!$A$4:$EP$4,CX$2,Entry!$A$5:$EP$5,CX$1) / SUMIFS(Entry!$C$6:$EP$6,Entry!$C$4:$EP$4,CX$2,Entry!$C$5:$EP$5,CX$1))</f>
        <v/>
      </c>
      <c r="CY45" s="222" t="str">
        <f aca="false">IF(OR($B45="",CY$2=""),"",SUMIFS(INDEX(Tbl_Marks,MATCH($B45,Tbl_Student_Names,0),),Entry!$A$4:$EP$4,CY$2,Entry!$A$5:$EP$5,CY$1) / SUMIFS(Entry!$C$6:$EP$6,Entry!$C$4:$EP$4,CY$2,Entry!$C$5:$EP$5,CY$1))</f>
        <v/>
      </c>
      <c r="CZ45" s="222" t="str">
        <f aca="false">IF(OR($B45="",CZ$2=""),"",SUMIFS(INDEX(Tbl_Marks,MATCH($B45,Tbl_Student_Names,0),),Entry!$A$4:$EP$4,CZ$2,Entry!$A$5:$EP$5,CZ$1) / SUMIFS(Entry!$C$6:$EP$6,Entry!$C$4:$EP$4,CZ$2,Entry!$C$5:$EP$5,CZ$1))</f>
        <v/>
      </c>
      <c r="DA45" s="222" t="str">
        <f aca="false">IF(OR($B45="",DA$2=""),"",SUMIFS(INDEX(Tbl_Marks,MATCH($B45,Tbl_Student_Names,0),),Entry!$A$4:$EP$4,DA$2,Entry!$A$5:$EP$5,DA$1) / SUMIFS(Entry!$C$6:$EP$6,Entry!$C$4:$EP$4,DA$2,Entry!$C$5:$EP$5,DA$1))</f>
        <v/>
      </c>
      <c r="DB45" s="222" t="str">
        <f aca="false">IF(OR($B45="",DB$2=""),"",SUMIFS(INDEX(Tbl_Marks,MATCH($B45,Tbl_Student_Names,0),),Entry!$A$4:$EP$4,DB$2,Entry!$A$5:$EP$5,DB$1) / SUMIFS(Entry!$C$6:$EP$6,Entry!$C$4:$EP$4,DB$2,Entry!$C$5:$EP$5,DB$1))</f>
        <v/>
      </c>
      <c r="DC45" s="222" t="str">
        <f aca="false">IF(OR($B45="",DC$2=""),"",SUMIFS(INDEX(Tbl_Marks,MATCH($B45,Tbl_Student_Names,0),),Entry!$A$4:$EP$4,DC$2,Entry!$A$5:$EP$5,DC$1) / SUMIFS(Entry!$C$6:$EP$6,Entry!$C$4:$EP$4,DC$2,Entry!$C$5:$EP$5,DC$1))</f>
        <v/>
      </c>
      <c r="DD45" s="222" t="str">
        <f aca="false">IF(OR($B45="",DD$2=""),"",SUMIFS(INDEX(Tbl_Marks,MATCH($B45,Tbl_Student_Names,0),),Entry!$A$4:$EP$4,DD$2,Entry!$A$5:$EP$5,DD$1) / SUMIFS(Entry!$C$6:$EP$6,Entry!$C$4:$EP$4,DD$2,Entry!$C$5:$EP$5,DD$1))</f>
        <v/>
      </c>
      <c r="DE45" s="222" t="str">
        <f aca="false">IF(OR($B45="",DE$2=""),"",SUMIFS(INDEX(Tbl_Marks,MATCH($B45,Tbl_Student_Names,0),),Entry!$A$4:$EP$4,DE$2,Entry!$A$5:$EP$5,DE$1) / SUMIFS(Entry!$C$6:$EP$6,Entry!$C$4:$EP$4,DE$2,Entry!$C$5:$EP$5,DE$1))</f>
        <v/>
      </c>
      <c r="DF45" s="222" t="str">
        <f aca="false">IF(OR($B45="",DF$2=""),"",SUMIFS(INDEX(Tbl_Marks,MATCH($B45,Tbl_Student_Names,0),),Entry!$A$4:$EP$4,DF$2,Entry!$A$5:$EP$5,DF$1) / SUMIFS(Entry!$C$6:$EP$6,Entry!$C$4:$EP$4,DF$2,Entry!$C$5:$EP$5,DF$1))</f>
        <v/>
      </c>
      <c r="DG45" s="222" t="str">
        <f aca="false">IF(OR($B45="",DG$2=""),"",SUMIFS(INDEX(Tbl_Marks,MATCH($B45,Tbl_Student_Names,0),),Entry!$A$4:$EP$4,DG$2,Entry!$A$5:$EP$5,DG$1) / SUMIFS(Entry!$C$6:$EP$6,Entry!$C$4:$EP$4,DG$2,Entry!$C$5:$EP$5,DG$1))</f>
        <v/>
      </c>
      <c r="DH45" s="222" t="str">
        <f aca="false">IF(OR($B45="",DH$2=""),"",SUMIFS(INDEX(Tbl_Marks,MATCH($B45,Tbl_Student_Names,0),),Entry!$A$4:$EP$4,DH$2,Entry!$A$5:$EP$5,DH$1) / SUMIFS(Entry!$C$6:$EP$6,Entry!$C$4:$EP$4,DH$2,Entry!$C$5:$EP$5,DH$1))</f>
        <v/>
      </c>
      <c r="DI45" s="222" t="str">
        <f aca="false">IF(OR($B45="",DI$2=""),"",SUMIFS(INDEX(Tbl_Marks,MATCH($B45,Tbl_Student_Names,0),),Entry!$A$4:$EP$4,DI$2,Entry!$A$5:$EP$5,DI$1) / SUMIFS(Entry!$C$6:$EP$6,Entry!$C$4:$EP$4,DI$2,Entry!$C$5:$EP$5,DI$1))</f>
        <v/>
      </c>
      <c r="DJ45" s="222" t="str">
        <f aca="false">IF(OR($B45="",DJ$2=""),"",SUMIFS(INDEX(Tbl_Marks,MATCH($B45,Tbl_Student_Names,0),),Entry!$A$4:$EP$4,DJ$2,Entry!$A$5:$EP$5,DJ$1) / SUMIFS(Entry!$C$6:$EP$6,Entry!$C$4:$EP$4,DJ$2,Entry!$C$5:$EP$5,DJ$1))</f>
        <v/>
      </c>
      <c r="DK45" s="222" t="str">
        <f aca="false">IF(OR($B45="",DK$2=""),"",SUMIFS(INDEX(Tbl_Marks,MATCH($B45,Tbl_Student_Names,0),),Entry!$A$4:$EP$4,DK$2,Entry!$A$5:$EP$5,DK$1) / SUMIFS(Entry!$C$6:$EP$6,Entry!$C$4:$EP$4,DK$2,Entry!$C$5:$EP$5,DK$1))</f>
        <v/>
      </c>
      <c r="DL45" s="222" t="str">
        <f aca="false">IF(OR($B45="",DL$2=""),"",SUMIFS(INDEX(Tbl_Marks,MATCH($B45,Tbl_Student_Names,0),),Entry!$A$4:$EP$4,DL$2,Entry!$A$5:$EP$5,DL$1) / SUMIFS(Entry!$C$6:$EP$6,Entry!$C$4:$EP$4,DL$2,Entry!$C$5:$EP$5,DL$1))</f>
        <v/>
      </c>
      <c r="DM45" s="222" t="str">
        <f aca="false">IF(OR($B45="",DM$2=""),"",SUMIFS(INDEX(Tbl_Marks,MATCH($B45,Tbl_Student_Names,0),),Entry!$A$4:$EP$4,DM$2,Entry!$A$5:$EP$5,DM$1) / SUMIFS(Entry!$C$6:$EP$6,Entry!$C$4:$EP$4,DM$2,Entry!$C$5:$EP$5,DM$1))</f>
        <v/>
      </c>
      <c r="DN45" s="222" t="str">
        <f aca="false">IF(OR($B45="",DN$2=""),"",SUMIFS(INDEX(Tbl_Marks,MATCH($B45,Tbl_Student_Names,0),),Entry!$A$4:$EP$4,DN$2,Entry!$A$5:$EP$5,DN$1) / SUMIFS(Entry!$C$6:$EP$6,Entry!$C$4:$EP$4,DN$2,Entry!$C$5:$EP$5,DN$1))</f>
        <v/>
      </c>
      <c r="DO45" s="222" t="str">
        <f aca="false">IF(OR($B45="",DO$2=""),"",SUMIFS(INDEX(Tbl_Marks,MATCH($B45,Tbl_Student_Names,0),),Entry!$A$4:$EP$4,DO$2,Entry!$A$5:$EP$5,DO$1) / SUMIFS(Entry!$C$6:$EP$6,Entry!$C$4:$EP$4,DO$2,Entry!$C$5:$EP$5,DO$1))</f>
        <v/>
      </c>
      <c r="DP45" s="222" t="str">
        <f aca="false">IF(OR($B45="",DP$2=""),"",SUMIFS(INDEX(Tbl_Marks,MATCH($B45,Tbl_Student_Names,0),),Entry!$A$4:$EP$4,DP$2,Entry!$A$5:$EP$5,DP$1) / SUMIFS(Entry!$C$6:$EP$6,Entry!$C$4:$EP$4,DP$2,Entry!$C$5:$EP$5,DP$1))</f>
        <v/>
      </c>
      <c r="DQ45" s="222" t="str">
        <f aca="false">IF(OR($B45="",DQ$2=""),"",SUMIFS(INDEX(Tbl_Marks,MATCH($B45,Tbl_Student_Names,0),),Entry!$A$4:$EP$4,DQ$2,Entry!$A$5:$EP$5,DQ$1) / SUMIFS(Entry!$C$6:$EP$6,Entry!$C$4:$EP$4,DQ$2,Entry!$C$5:$EP$5,DQ$1))</f>
        <v/>
      </c>
      <c r="DR45" s="222" t="str">
        <f aca="false">IF(OR($B45="",DR$2=""),"",SUMIFS(INDEX(Tbl_Marks,MATCH($B45,Tbl_Student_Names,0),),Entry!$A$4:$EP$4,DR$2,Entry!$A$5:$EP$5,DR$1) / SUMIFS(Entry!$C$6:$EP$6,Entry!$C$4:$EP$4,DR$2,Entry!$C$5:$EP$5,DR$1))</f>
        <v/>
      </c>
      <c r="DS45" s="222" t="str">
        <f aca="false">IF(OR($B45="",DS$2=""),"",SUMIFS(INDEX(Tbl_Marks,MATCH($B45,Tbl_Student_Names,0),),Entry!$A$4:$EP$4,DS$2,Entry!$A$5:$EP$5,DS$1) / SUMIFS(Entry!$C$6:$EP$6,Entry!$C$4:$EP$4,DS$2,Entry!$C$5:$EP$5,DS$1))</f>
        <v/>
      </c>
      <c r="DT45" s="222" t="str">
        <f aca="false">IF(OR($B45="",DT$2=""),"",SUMIFS(INDEX(Tbl_Marks,MATCH($B45,Tbl_Student_Names,0),),Entry!$A$4:$EP$4,DT$2,Entry!$A$5:$EP$5,DT$1) / SUMIFS(Entry!$C$6:$EP$6,Entry!$C$4:$EP$4,DT$2,Entry!$C$5:$EP$5,DT$1))</f>
        <v/>
      </c>
      <c r="DU45" s="222" t="str">
        <f aca="false">IF(OR($B45="",DU$2=""),"",SUMIFS(INDEX(Tbl_Marks,MATCH($B45,Tbl_Student_Names,0),),Entry!$A$4:$EP$4,DU$2,Entry!$A$5:$EP$5,DU$1) / SUMIFS(Entry!$C$6:$EP$6,Entry!$C$4:$EP$4,DU$2,Entry!$C$5:$EP$5,DU$1))</f>
        <v/>
      </c>
      <c r="DV45" s="222" t="str">
        <f aca="false">IF(OR($B45="",DV$2=""),"",SUMIFS(INDEX(Tbl_Marks,MATCH($B45,Tbl_Student_Names,0),),Entry!$A$4:$EP$4,DV$2,Entry!$A$5:$EP$5,DV$1) / SUMIFS(Entry!$C$6:$EP$6,Entry!$C$4:$EP$4,DV$2,Entry!$C$5:$EP$5,DV$1))</f>
        <v/>
      </c>
      <c r="DW45" s="222" t="str">
        <f aca="false">IF(OR($B45="",DW$2=""),"",SUMIFS(INDEX(Tbl_Marks,MATCH($B45,Tbl_Student_Names,0),),Entry!$A$4:$EP$4,DW$2,Entry!$A$5:$EP$5,DW$1) / SUMIFS(Entry!$C$6:$EP$6,Entry!$C$4:$EP$4,DW$2,Entry!$C$5:$EP$5,DW$1))</f>
        <v/>
      </c>
      <c r="DX45" s="222" t="str">
        <f aca="false">IF(OR($B45="",DX$2=""),"",SUMIFS(INDEX(Tbl_Marks,MATCH($B45,Tbl_Student_Names,0),),Entry!$A$4:$EP$4,DX$2,Entry!$A$5:$EP$5,DX$1) / SUMIFS(Entry!$C$6:$EP$6,Entry!$C$4:$EP$4,DX$2,Entry!$C$5:$EP$5,DX$1))</f>
        <v/>
      </c>
      <c r="DY45" s="222" t="str">
        <f aca="false">IF(OR($B45="",DY$2=""),"",SUMIFS(INDEX(Tbl_Marks,MATCH($B45,Tbl_Student_Names,0),),Entry!$A$4:$EP$4,DY$2,Entry!$A$5:$EP$5,DY$1) / SUMIFS(Entry!$C$6:$EP$6,Entry!$C$4:$EP$4,DY$2,Entry!$C$5:$EP$5,DY$1))</f>
        <v/>
      </c>
      <c r="DZ45" s="222" t="str">
        <f aca="false">IF(OR($B45="",DZ$2=""),"",SUMIFS(INDEX(Tbl_Marks,MATCH($B45,Tbl_Student_Names,0),),Entry!$A$4:$EP$4,DZ$2,Entry!$A$5:$EP$5,DZ$1) / SUMIFS(Entry!$C$6:$EP$6,Entry!$C$4:$EP$4,DZ$2,Entry!$C$5:$EP$5,DZ$1))</f>
        <v/>
      </c>
      <c r="EA45" s="222" t="str">
        <f aca="false">IF(OR($B45="",EA$2=""),"",SUMIFS(INDEX(Tbl_Marks,MATCH($B45,Tbl_Student_Names,0),),Entry!$A$4:$EP$4,EA$2,Entry!$A$5:$EP$5,EA$1) / SUMIFS(Entry!$C$6:$EP$6,Entry!$C$4:$EP$4,EA$2,Entry!$C$5:$EP$5,EA$1))</f>
        <v/>
      </c>
      <c r="EB45" s="222" t="str">
        <f aca="false">IF(OR($B45="",EB$2=""),"",SUMIFS(INDEX(Tbl_Marks,MATCH($B45,Tbl_Student_Names,0),),Entry!$A$4:$EP$4,EB$2,Entry!$A$5:$EP$5,EB$1) / SUMIFS(Entry!$C$6:$EP$6,Entry!$C$4:$EP$4,EB$2,Entry!$C$5:$EP$5,EB$1))</f>
        <v/>
      </c>
      <c r="EC45" s="222" t="str">
        <f aca="false">IF(OR($B45="",EC$2=""),"",SUMIFS(INDEX(Tbl_Marks,MATCH($B45,Tbl_Student_Names,0),),Entry!$A$4:$EP$4,EC$2,Entry!$A$5:$EP$5,EC$1) / SUMIFS(Entry!$C$6:$EP$6,Entry!$C$4:$EP$4,EC$2,Entry!$C$5:$EP$5,EC$1))</f>
        <v/>
      </c>
      <c r="ED45" s="222" t="str">
        <f aca="false">IF(OR($B45="",ED$2=""),"",SUMIFS(INDEX(Tbl_Marks,MATCH($B45,Tbl_Student_Names,0),),Entry!$A$4:$EP$4,ED$2,Entry!$A$5:$EP$5,ED$1) / SUMIFS(Entry!$C$6:$EP$6,Entry!$C$4:$EP$4,ED$2,Entry!$C$5:$EP$5,ED$1))</f>
        <v/>
      </c>
      <c r="EE45" s="222" t="str">
        <f aca="false">IF(OR($B45="",EE$2=""),"",SUMIFS(INDEX(Tbl_Marks,MATCH($B45,Tbl_Student_Names,0),),Entry!$A$4:$EP$4,EE$2,Entry!$A$5:$EP$5,EE$1) / SUMIFS(Entry!$C$6:$EP$6,Entry!$C$4:$EP$4,EE$2,Entry!$C$5:$EP$5,EE$1))</f>
        <v/>
      </c>
      <c r="EF45" s="222" t="str">
        <f aca="false">IF(OR($B45="",EF$2=""),"",SUMIFS(INDEX(Tbl_Marks,MATCH($B45,Tbl_Student_Names,0),),Entry!$A$4:$EP$4,EF$2,Entry!$A$5:$EP$5,EF$1) / SUMIFS(Entry!$C$6:$EP$6,Entry!$C$4:$EP$4,EF$2,Entry!$C$5:$EP$5,EF$1))</f>
        <v/>
      </c>
      <c r="EG45" s="222" t="str">
        <f aca="false">IF(OR($B45="",EG$2=""),"",SUMIFS(INDEX(Tbl_Marks,MATCH($B45,Tbl_Student_Names,0),),Entry!$A$4:$EP$4,EG$2,Entry!$A$5:$EP$5,EG$1) / SUMIFS(Entry!$C$6:$EP$6,Entry!$C$4:$EP$4,EG$2,Entry!$C$5:$EP$5,EG$1))</f>
        <v/>
      </c>
      <c r="EH45" s="222" t="str">
        <f aca="false">IF(OR($B45="",EH$2=""),"",SUMIFS(INDEX(Tbl_Marks,MATCH($B45,Tbl_Student_Names,0),),Entry!$A$4:$EP$4,EH$2,Entry!$A$5:$EP$5,EH$1) / SUMIFS(Entry!$C$6:$EP$6,Entry!$C$4:$EP$4,EH$2,Entry!$C$5:$EP$5,EH$1))</f>
        <v/>
      </c>
      <c r="EI45" s="222" t="str">
        <f aca="false">IF(OR($B45="",EI$2=""),"",SUMIFS(INDEX(Tbl_Marks,MATCH($B45,Tbl_Student_Names,0),),Entry!$A$4:$EP$4,EI$2,Entry!$A$5:$EP$5,EI$1) / SUMIFS(Entry!$C$6:$EP$6,Entry!$C$4:$EP$4,EI$2,Entry!$C$5:$EP$5,EI$1))</f>
        <v/>
      </c>
      <c r="EJ45" s="222" t="str">
        <f aca="false">IF(OR($B45="",EJ$2=""),"",SUMIFS(INDEX(Tbl_Marks,MATCH($B45,Tbl_Student_Names,0),),Entry!$A$4:$EP$4,EJ$2,Entry!$A$5:$EP$5,EJ$1) / SUMIFS(Entry!$C$6:$EP$6,Entry!$C$4:$EP$4,EJ$2,Entry!$C$5:$EP$5,EJ$1))</f>
        <v/>
      </c>
      <c r="EK45" s="222" t="str">
        <f aca="false">IF(OR($B45="",EK$2=""),"",SUMIFS(INDEX(Tbl_Marks,MATCH($B45,Tbl_Student_Names,0),),Entry!$A$4:$EP$4,EK$2,Entry!$A$5:$EP$5,EK$1) / SUMIFS(Entry!$C$6:$EP$6,Entry!$C$4:$EP$4,EK$2,Entry!$C$5:$EP$5,EK$1))</f>
        <v/>
      </c>
      <c r="EL45" s="222" t="str">
        <f aca="false">IF(OR($B45="",EL$2=""),"",SUMIFS(INDEX(Tbl_Marks,MATCH($B45,Tbl_Student_Names,0),),Entry!$A$4:$EP$4,EL$2,Entry!$A$5:$EP$5,EL$1) / SUMIFS(Entry!$C$6:$EP$6,Entry!$C$4:$EP$4,EL$2,Entry!$C$5:$EP$5,EL$1))</f>
        <v/>
      </c>
      <c r="EM45" s="222" t="str">
        <f aca="false">IF(OR($B45="",EM$2=""),"",SUMIFS(INDEX(Tbl_Marks,MATCH($B45,Tbl_Student_Names,0),),Entry!$A$4:$EP$4,EM$2,Entry!$A$5:$EP$5,EM$1) / SUMIFS(Entry!$C$6:$EP$6,Entry!$C$4:$EP$4,EM$2,Entry!$C$5:$EP$5,EM$1))</f>
        <v/>
      </c>
      <c r="EN45" s="222" t="str">
        <f aca="false">IF(OR($B45="",EN$2=""),"",SUMIFS(INDEX(Tbl_Marks,MATCH($B45,Tbl_Student_Names,0),),Entry!$A$4:$EP$4,EN$2,Entry!$A$5:$EP$5,EN$1) / SUMIFS(Entry!$C$6:$EP$6,Entry!$C$4:$EP$4,EN$2,Entry!$C$5:$EP$5,EN$1))</f>
        <v/>
      </c>
      <c r="EO45" s="222" t="str">
        <f aca="false">IF(OR($B45="",EO$2=""),"",SUMIFS(INDEX(Tbl_Marks,MATCH($B45,Tbl_Student_Names,0),),Entry!$A$4:$EP$4,EO$2,Entry!$A$5:$EP$5,EO$1) / SUMIFS(Entry!$C$6:$EP$6,Entry!$C$4:$EP$4,EO$2,Entry!$C$5:$EP$5,EO$1))</f>
        <v/>
      </c>
      <c r="EP45" s="222" t="str">
        <f aca="false">IF(OR($B45="",EP$2=""),"",SUMIFS(INDEX(Tbl_Marks,MATCH($B45,Tbl_Student_Names,0),),Entry!$A$4:$EP$4,EP$2,Entry!$A$5:$EP$5,EP$1) / SUMIFS(Entry!$C$6:$EP$6,Entry!$C$4:$EP$4,EP$2,Entry!$C$5:$EP$5,EP$1))</f>
        <v/>
      </c>
      <c r="EQ45" s="222" t="str">
        <f aca="false">IF(OR($B45="",EQ$2=""),"",SUMIFS(INDEX(Tbl_Marks,MATCH($B45,Tbl_Student_Names,0),),Entry!$A$4:$EP$4,EQ$2,Entry!$A$5:$EP$5,EQ$1) / SUMIFS(Entry!$C$6:$EP$6,Entry!$C$4:$EP$4,EQ$2,Entry!$C$5:$EP$5,EQ$1))</f>
        <v/>
      </c>
      <c r="ER45" s="222" t="str">
        <f aca="false">IF(OR($B45="",ER$2=""),"",SUMIFS(INDEX(Tbl_Marks,MATCH($B45,Tbl_Student_Names,0),),Entry!$A$4:$EP$4,ER$2,Entry!$A$5:$EP$5,ER$1) / SUMIFS(Entry!$C$6:$EP$6,Entry!$C$4:$EP$4,ER$2,Entry!$C$5:$EP$5,ER$1))</f>
        <v/>
      </c>
      <c r="ES45" s="222" t="str">
        <f aca="false">IF(OR($B45="",ES$2=""),"",SUMIFS(INDEX(Tbl_Marks,MATCH($B45,Tbl_Student_Names,0),),Entry!$A$4:$EP$4,ES$2,Entry!$A$5:$EP$5,ES$1) / SUMIFS(Entry!$C$6:$EP$6,Entry!$C$4:$EP$4,ES$2,Entry!$C$5:$EP$5,ES$1))</f>
        <v/>
      </c>
      <c r="ET45" s="222" t="str">
        <f aca="false">IF(OR($B45="",ET$2=""),"",SUMIFS(INDEX(Tbl_Marks,MATCH($B45,Tbl_Student_Names,0),),Entry!$A$4:$EP$4,ET$2,Entry!$A$5:$EP$5,ET$1) / SUMIFS(Entry!$C$6:$EP$6,Entry!$C$4:$EP$4,ET$2,Entry!$C$5:$EP$5,ET$1))</f>
        <v/>
      </c>
      <c r="EU45" s="222" t="str">
        <f aca="false">IF(OR($B45="",EU$2=""),"",SUMIFS(INDEX(Tbl_Marks,MATCH($B45,Tbl_Student_Names,0),),Entry!$A$4:$EP$4,EU$2,Entry!$A$5:$EP$5,EU$1) / SUMIFS(Entry!$C$6:$EP$6,Entry!$C$4:$EP$4,EU$2,Entry!$C$5:$EP$5,EU$1))</f>
        <v/>
      </c>
      <c r="EV45" s="222" t="str">
        <f aca="false">IF(OR($B45="",EV$2=""),"",SUMIFS(INDEX(Tbl_Marks,MATCH($B45,Tbl_Student_Names,0),),Entry!$A$4:$EP$4,EV$2,Entry!$A$5:$EP$5,EV$1) / SUMIFS(Entry!$C$6:$EP$6,Entry!$C$4:$EP$4,EV$2,Entry!$C$5:$EP$5,EV$1))</f>
        <v/>
      </c>
      <c r="EW45" s="222" t="str">
        <f aca="false">IF(OR($B45="",EW$2=""),"",SUMIFS(INDEX(Tbl_Marks,MATCH($B45,Tbl_Student_Names,0),),Entry!$A$4:$EP$4,EW$2,Entry!$A$5:$EP$5,EW$1) / SUMIFS(Entry!$C$6:$EP$6,Entry!$C$4:$EP$4,EW$2,Entry!$C$5:$EP$5,EW$1))</f>
        <v/>
      </c>
      <c r="EX45" s="222" t="str">
        <f aca="false">IF(OR($B45="",EX$2=""),"",SUMIFS(INDEX(Tbl_Marks,MATCH($B45,Tbl_Student_Names,0),),Entry!$A$4:$EP$4,EX$2,Entry!$A$5:$EP$5,EX$1) / SUMIFS(Entry!$C$6:$EP$6,Entry!$C$4:$EP$4,EX$2,Entry!$C$5:$EP$5,EX$1))</f>
        <v/>
      </c>
      <c r="EY45" s="222" t="str">
        <f aca="false">IF(OR($B45="",EY$2=""),"",SUMIFS(INDEX(Tbl_Marks,MATCH($B45,Tbl_Student_Names,0),),Entry!$A$4:$EP$4,EY$2,Entry!$A$5:$EP$5,EY$1) / SUMIFS(Entry!$C$6:$EP$6,Entry!$C$4:$EP$4,EY$2,Entry!$C$5:$EP$5,EY$1))</f>
        <v/>
      </c>
      <c r="EZ45" s="222" t="str">
        <f aca="false">IF(OR($B45="",EZ$2=""),"",SUMIFS(INDEX(Tbl_Marks,MATCH($B45,Tbl_Student_Names,0),),Entry!$A$4:$EP$4,EZ$2,Entry!$A$5:$EP$5,EZ$1) / SUMIFS(Entry!$C$6:$EP$6,Entry!$C$4:$EP$4,EZ$2,Entry!$C$5:$EP$5,EZ$1))</f>
        <v/>
      </c>
      <c r="FA45" s="222" t="str">
        <f aca="false">IF(OR($B45="",FA$2=""),"",SUMIFS(INDEX(Tbl_Marks,MATCH($B45,Tbl_Student_Names,0),),Entry!$A$4:$EP$4,FA$2,Entry!$A$5:$EP$5,FA$1) / SUMIFS(Entry!$C$6:$EP$6,Entry!$C$4:$EP$4,FA$2,Entry!$C$5:$EP$5,FA$1))</f>
        <v/>
      </c>
      <c r="FB45" s="222" t="str">
        <f aca="false">IF(OR($B45="",FB$2=""),"",SUMIFS(INDEX(Tbl_Marks,MATCH($B45,Tbl_Student_Names,0),),Entry!$A$4:$EP$4,FB$2,Entry!$A$5:$EP$5,FB$1) / SUMIFS(Entry!$C$6:$EP$6,Entry!$C$4:$EP$4,FB$2,Entry!$C$5:$EP$5,FB$1))</f>
        <v/>
      </c>
      <c r="FC45" s="222" t="str">
        <f aca="false">IF(OR($B45="",FC$2=""),"",SUMIFS(INDEX(Tbl_Marks,MATCH($B45,Tbl_Student_Names,0),),Entry!$A$4:$EP$4,FC$2,Entry!$A$5:$EP$5,FC$1) / SUMIFS(Entry!$C$6:$EP$6,Entry!$C$4:$EP$4,FC$2,Entry!$C$5:$EP$5,FC$1))</f>
        <v/>
      </c>
      <c r="FD45" s="222" t="str">
        <f aca="false">IF(OR($B45="",FD$2=""),"",SUMIFS(INDEX(Tbl_Marks,MATCH($B45,Tbl_Student_Names,0),),Entry!$A$4:$EP$4,FD$2,Entry!$A$5:$EP$5,FD$1) / SUMIFS(Entry!$C$6:$EP$6,Entry!$C$4:$EP$4,FD$2,Entry!$C$5:$EP$5,FD$1))</f>
        <v/>
      </c>
      <c r="FE45" s="222" t="str">
        <f aca="false">IF(OR($B45="",FE$2=""),"",SUMIFS(INDEX(Tbl_Marks,MATCH($B45,Tbl_Student_Names,0),),Entry!$A$4:$EP$4,FE$2,Entry!$A$5:$EP$5,FE$1) / SUMIFS(Entry!$C$6:$EP$6,Entry!$C$4:$EP$4,FE$2,Entry!$C$5:$EP$5,FE$1))</f>
        <v/>
      </c>
      <c r="FF45" s="222" t="str">
        <f aca="false">IF(OR($B45="",FF$2=""),"",SUMIFS(INDEX(Tbl_Marks,MATCH($B45,Tbl_Student_Names,0),),Entry!$A$4:$EP$4,FF$2,Entry!$A$5:$EP$5,FF$1) / SUMIFS(Entry!$C$6:$EP$6,Entry!$C$4:$EP$4,FF$2,Entry!$C$5:$EP$5,FF$1))</f>
        <v/>
      </c>
      <c r="FG45" s="222" t="str">
        <f aca="false">IF(OR($B45="",FG$2=""),"",SUMIFS(INDEX(Tbl_Marks,MATCH($B45,Tbl_Student_Names,0),),Entry!$A$4:$EP$4,FG$2,Entry!$A$5:$EP$5,FG$1) / SUMIFS(Entry!$C$6:$EP$6,Entry!$C$4:$EP$4,FG$2,Entry!$C$5:$EP$5,FG$1))</f>
        <v/>
      </c>
      <c r="FH45" s="222" t="str">
        <f aca="false">IF(OR($B45="",FH$2=""),"",SUMIFS(INDEX(Tbl_Marks,MATCH($B45,Tbl_Student_Names,0),),Entry!$A$4:$EP$4,FH$2,Entry!$A$5:$EP$5,FH$1) / SUMIFS(Entry!$C$6:$EP$6,Entry!$C$4:$EP$4,FH$2,Entry!$C$5:$EP$5,FH$1))</f>
        <v/>
      </c>
      <c r="FI45" s="222" t="str">
        <f aca="false">IF(OR($B45="",FI$2=""),"",SUMIFS(INDEX(Tbl_Marks,MATCH($B45,Tbl_Student_Names,0),),Entry!$A$4:$EP$4,FI$2,Entry!$A$5:$EP$5,FI$1) / SUMIFS(Entry!$C$6:$EP$6,Entry!$C$4:$EP$4,FI$2,Entry!$C$5:$EP$5,FI$1))</f>
        <v/>
      </c>
      <c r="FJ45" s="222" t="str">
        <f aca="false">IF(OR($B45="",FJ$2=""),"",SUMIFS(INDEX(Tbl_Marks,MATCH($B45,Tbl_Student_Names,0),),Entry!$A$4:$EP$4,FJ$2,Entry!$A$5:$EP$5,FJ$1) / SUMIFS(Entry!$C$6:$EP$6,Entry!$C$4:$EP$4,FJ$2,Entry!$C$5:$EP$5,FJ$1))</f>
        <v/>
      </c>
      <c r="FK45" s="222" t="str">
        <f aca="false">IF(OR($B45="",FK$2=""),"",SUMIFS(INDEX(Tbl_Marks,MATCH($B45,Tbl_Student_Names,0),),Entry!$A$4:$EP$4,FK$2,Entry!$A$5:$EP$5,FK$1) / SUMIFS(Entry!$C$6:$EP$6,Entry!$C$4:$EP$4,FK$2,Entry!$C$5:$EP$5,FK$1))</f>
        <v/>
      </c>
      <c r="FL45" s="222" t="str">
        <f aca="false">IF(OR($B45="",FL$2=""),"",SUMIFS(INDEX(Tbl_Marks,MATCH($B45,Tbl_Student_Names,0),),Entry!$A$4:$EP$4,FL$2,Entry!$A$5:$EP$5,FL$1) / SUMIFS(Entry!$C$6:$EP$6,Entry!$C$4:$EP$4,FL$2,Entry!$C$5:$EP$5,FL$1))</f>
        <v/>
      </c>
      <c r="FM45" s="222" t="str">
        <f aca="false">IF(OR($B45="",FM$2=""),"",SUMIFS(INDEX(Tbl_Marks,MATCH($B45,Tbl_Student_Names,0),),Entry!$A$4:$EP$4,FM$2,Entry!$A$5:$EP$5,FM$1) / SUMIFS(Entry!$C$6:$EP$6,Entry!$C$4:$EP$4,FM$2,Entry!$C$5:$EP$5,FM$1))</f>
        <v/>
      </c>
      <c r="FN45" s="222" t="str">
        <f aca="false">IF(OR($B45="",FN$2=""),"",SUMIFS(INDEX(Tbl_Marks,MATCH($B45,Tbl_Student_Names,0),),Entry!$A$4:$EP$4,FN$2,Entry!$A$5:$EP$5,FN$1) / SUMIFS(Entry!$C$6:$EP$6,Entry!$C$4:$EP$4,FN$2,Entry!$C$5:$EP$5,FN$1))</f>
        <v/>
      </c>
      <c r="FO45" s="222" t="str">
        <f aca="false">IF(OR($B45="",FO$2=""),"",SUMIFS(INDEX(Tbl_Marks,MATCH($B45,Tbl_Student_Names,0),),Entry!$A$4:$EP$4,FO$2,Entry!$A$5:$EP$5,FO$1) / SUMIFS(Entry!$C$6:$EP$6,Entry!$C$4:$EP$4,FO$2,Entry!$C$5:$EP$5,FO$1))</f>
        <v/>
      </c>
      <c r="FP45" s="222" t="str">
        <f aca="false">IF(OR($B45="",FP$2=""),"",SUMIFS(INDEX(Tbl_Marks,MATCH($B45,Tbl_Student_Names,0),),Entry!$A$4:$EP$4,FP$2,Entry!$A$5:$EP$5,FP$1) / SUMIFS(Entry!$C$6:$EP$6,Entry!$C$4:$EP$4,FP$2,Entry!$C$5:$EP$5,FP$1))</f>
        <v/>
      </c>
      <c r="FQ45" s="222" t="str">
        <f aca="false">IF(OR($B45="",FQ$2=""),"",SUMIFS(INDEX(Tbl_Marks,MATCH($B45,Tbl_Student_Names,0),),Entry!$A$4:$EP$4,FQ$2,Entry!$A$5:$EP$5,FQ$1) / SUMIFS(Entry!$C$6:$EP$6,Entry!$C$4:$EP$4,FQ$2,Entry!$C$5:$EP$5,FQ$1))</f>
        <v/>
      </c>
      <c r="FR45" s="222" t="str">
        <f aca="false">IF(OR($B45="",FR$2=""),"",SUMIFS(INDEX(Tbl_Marks,MATCH($B45,Tbl_Student_Names,0),),Entry!$A$4:$EP$4,FR$2,Entry!$A$5:$EP$5,FR$1) / SUMIFS(Entry!$C$6:$EP$6,Entry!$C$4:$EP$4,FR$2,Entry!$C$5:$EP$5,FR$1))</f>
        <v/>
      </c>
      <c r="FS45" s="222" t="str">
        <f aca="false">IF(OR($B45="",FS$2=""),"",SUMIFS(INDEX(Tbl_Marks,MATCH($B45,Tbl_Student_Names,0),),Entry!$A$4:$EP$4,FS$2,Entry!$A$5:$EP$5,FS$1) / SUMIFS(Entry!$C$6:$EP$6,Entry!$C$4:$EP$4,FS$2,Entry!$C$5:$EP$5,FS$1))</f>
        <v/>
      </c>
      <c r="FT45" s="222" t="str">
        <f aca="false">IF(OR($B45="",FT$2=""),"",SUMIFS(INDEX(Tbl_Marks,MATCH($B45,Tbl_Student_Names,0),),Entry!$A$4:$EP$4,FT$2,Entry!$A$5:$EP$5,FT$1) / SUMIFS(Entry!$C$6:$EP$6,Entry!$C$4:$EP$4,FT$2,Entry!$C$5:$EP$5,FT$1))</f>
        <v/>
      </c>
      <c r="FU45" s="222" t="str">
        <f aca="false">IF(OR($B45="",FU$2=""),"",SUMIFS(INDEX(Tbl_Marks,MATCH($B45,Tbl_Student_Names,0),),Entry!$A$4:$EP$4,FU$2,Entry!$A$5:$EP$5,FU$1) / SUMIFS(Entry!$C$6:$EP$6,Entry!$C$4:$EP$4,FU$2,Entry!$C$5:$EP$5,FU$1))</f>
        <v/>
      </c>
      <c r="FV45" s="222" t="str">
        <f aca="false">IF(OR($B45="",FV$2=""),"",SUMIFS(INDEX(Tbl_Marks,MATCH($B45,Tbl_Student_Names,0),),Entry!$A$4:$EP$4,FV$2,Entry!$A$5:$EP$5,FV$1) / SUMIFS(Entry!$C$6:$EP$6,Entry!$C$4:$EP$4,FV$2,Entry!$C$5:$EP$5,FV$1))</f>
        <v/>
      </c>
      <c r="FW45" s="222" t="str">
        <f aca="false">IF(OR($B45="",FW$2=""),"",SUMIFS(INDEX(Tbl_Marks,MATCH($B45,Tbl_Student_Names,0),),Entry!$A$4:$EP$4,FW$2,Entry!$A$5:$EP$5,FW$1) / SUMIFS(Entry!$C$6:$EP$6,Entry!$C$4:$EP$4,FW$2,Entry!$C$5:$EP$5,FW$1))</f>
        <v/>
      </c>
      <c r="FX45" s="222" t="str">
        <f aca="false">IF(OR($B45="",FX$2=""),"",SUMIFS(INDEX(Tbl_Marks,MATCH($B45,Tbl_Student_Names,0),),Entry!$A$4:$EP$4,FX$2,Entry!$A$5:$EP$5,FX$1) / SUMIFS(Entry!$C$6:$EP$6,Entry!$C$4:$EP$4,FX$2,Entry!$C$5:$EP$5,FX$1))</f>
        <v/>
      </c>
      <c r="FY45" s="222" t="str">
        <f aca="false">IF(OR($B45="",FY$2=""),"",SUMIFS(INDEX(Tbl_Marks,MATCH($B45,Tbl_Student_Names,0),),Entry!$A$4:$EP$4,FY$2,Entry!$A$5:$EP$5,FY$1) / SUMIFS(Entry!$C$6:$EP$6,Entry!$C$4:$EP$4,FY$2,Entry!$C$5:$EP$5,FY$1))</f>
        <v/>
      </c>
      <c r="FZ45" s="222" t="str">
        <f aca="false">IF(OR($B45="",FZ$2=""),"",SUMIFS(INDEX(Tbl_Marks,MATCH($B45,Tbl_Student_Names,0),),Entry!$A$4:$EP$4,FZ$2,Entry!$A$5:$EP$5,FZ$1) / SUMIFS(Entry!$C$6:$EP$6,Entry!$C$4:$EP$4,FZ$2,Entry!$C$5:$EP$5,FZ$1))</f>
        <v/>
      </c>
      <c r="GA45" s="222" t="str">
        <f aca="false">IF(OR($B45="",GA$2=""),"",SUMIFS(INDEX(Tbl_Marks,MATCH($B45,Tbl_Student_Names,0),),Entry!$A$4:$EP$4,GA$2,Entry!$A$5:$EP$5,GA$1) / SUMIFS(Entry!$C$6:$EP$6,Entry!$C$4:$EP$4,GA$2,Entry!$C$5:$EP$5,GA$1))</f>
        <v/>
      </c>
      <c r="GB45" s="222" t="str">
        <f aca="false">IF(OR($B45="",GB$2=""),"",SUMIFS(INDEX(Tbl_Marks,MATCH($B45,Tbl_Student_Names,0),),Entry!$A$4:$EP$4,GB$2,Entry!$A$5:$EP$5,GB$1) / SUMIFS(Entry!$C$6:$EP$6,Entry!$C$4:$EP$4,GB$2,Entry!$C$5:$EP$5,GB$1))</f>
        <v/>
      </c>
      <c r="GC45" s="222" t="str">
        <f aca="false">IF(OR($B45="",GC$2=""),"",SUMIFS(INDEX(Tbl_Marks,MATCH($B45,Tbl_Student_Names,0),),Entry!$A$4:$EP$4,GC$2,Entry!$A$5:$EP$5,GC$1) / SUMIFS(Entry!$C$6:$EP$6,Entry!$C$4:$EP$4,GC$2,Entry!$C$5:$EP$5,GC$1))</f>
        <v/>
      </c>
      <c r="GD45" s="222" t="str">
        <f aca="false">IF(OR($B45="",GD$2=""),"",SUMIFS(INDEX(Tbl_Marks,MATCH($B45,Tbl_Student_Names,0),),Entry!$A$4:$EP$4,GD$2,Entry!$A$5:$EP$5,GD$1) / SUMIFS(Entry!$C$6:$EP$6,Entry!$C$4:$EP$4,GD$2,Entry!$C$5:$EP$5,GD$1))</f>
        <v/>
      </c>
      <c r="GE45" s="222" t="str">
        <f aca="false">IF(OR($B45="",GE$2=""),"",SUMIFS(INDEX(Tbl_Marks,MATCH($B45,Tbl_Student_Names,0),),Entry!$A$4:$EP$4,GE$2,Entry!$A$5:$EP$5,GE$1) / SUMIFS(Entry!$C$6:$EP$6,Entry!$C$4:$EP$4,GE$2,Entry!$C$5:$EP$5,GE$1))</f>
        <v/>
      </c>
      <c r="GF45" s="222" t="str">
        <f aca="false">IF(OR($B45="",GF$2=""),"",SUMIFS(INDEX(Tbl_Marks,MATCH($B45,Tbl_Student_Names,0),),Entry!$A$4:$EP$4,GF$2,Entry!$A$5:$EP$5,GF$1) / SUMIFS(Entry!$C$6:$EP$6,Entry!$C$4:$EP$4,GF$2,Entry!$C$5:$EP$5,GF$1))</f>
        <v/>
      </c>
      <c r="GG45" s="222" t="str">
        <f aca="false">IF(OR($B45="",GG$2=""),"",SUMIFS(INDEX(Tbl_Marks,MATCH($B45,Tbl_Student_Names,0),),Entry!$A$4:$EP$4,GG$2,Entry!$A$5:$EP$5,GG$1) / SUMIFS(Entry!$C$6:$EP$6,Entry!$C$4:$EP$4,GG$2,Entry!$C$5:$EP$5,GG$1))</f>
        <v/>
      </c>
      <c r="GH45" s="222" t="str">
        <f aca="false">IF(OR($B45="",GH$2=""),"",SUMIFS(INDEX(Tbl_Marks,MATCH($B45,Tbl_Student_Names,0),),Entry!$A$4:$EP$4,GH$2,Entry!$A$5:$EP$5,GH$1) / SUMIFS(Entry!$C$6:$EP$6,Entry!$C$4:$EP$4,GH$2,Entry!$C$5:$EP$5,GH$1))</f>
        <v/>
      </c>
      <c r="GI45" s="222" t="str">
        <f aca="false">IF(OR($B45="",GI$2=""),"",SUMIFS(INDEX(Tbl_Marks,MATCH($B45,Tbl_Student_Names,0),),Entry!$A$4:$EP$4,GI$2,Entry!$A$5:$EP$5,GI$1) / SUMIFS(Entry!$C$6:$EP$6,Entry!$C$4:$EP$4,GI$2,Entry!$C$5:$EP$5,GI$1))</f>
        <v/>
      </c>
      <c r="GJ45" s="222" t="str">
        <f aca="false">IF(OR($B45="",GJ$2=""),"",SUMIFS(INDEX(Tbl_Marks,MATCH($B45,Tbl_Student_Names,0),),Entry!$A$4:$EP$4,GJ$2,Entry!$A$5:$EP$5,GJ$1) / SUMIFS(Entry!$C$6:$EP$6,Entry!$C$4:$EP$4,GJ$2,Entry!$C$5:$EP$5,GJ$1))</f>
        <v/>
      </c>
      <c r="GK45" s="222" t="str">
        <f aca="false">IF(OR($B45="",GK$2=""),"",SUMIFS(INDEX(Tbl_Marks,MATCH($B45,Tbl_Student_Names,0),),Entry!$A$4:$EP$4,GK$2,Entry!$A$5:$EP$5,GK$1) / SUMIFS(Entry!$C$6:$EP$6,Entry!$C$4:$EP$4,GK$2,Entry!$C$5:$EP$5,GK$1))</f>
        <v/>
      </c>
      <c r="GL45" s="222" t="str">
        <f aca="false">IF(OR($B45="",GL$2=""),"",SUMIFS(INDEX(Tbl_Marks,MATCH($B45,Tbl_Student_Names,0),),Entry!$A$4:$EP$4,GL$2,Entry!$A$5:$EP$5,GL$1) / SUMIFS(Entry!$C$6:$EP$6,Entry!$C$4:$EP$4,GL$2,Entry!$C$5:$EP$5,GL$1))</f>
        <v/>
      </c>
      <c r="GM45" s="222" t="str">
        <f aca="false">IF(OR($B45="",GM$2=""),"",SUMIFS(INDEX(Tbl_Marks,MATCH($B45,Tbl_Student_Names,0),),Entry!$A$4:$EP$4,GM$2,Entry!$A$5:$EP$5,GM$1) / SUMIFS(Entry!$C$6:$EP$6,Entry!$C$4:$EP$4,GM$2,Entry!$C$5:$EP$5,GM$1))</f>
        <v/>
      </c>
      <c r="GN45" s="222" t="str">
        <f aca="false">IF(OR($B45="",GN$2=""),"",SUMIFS(INDEX(Tbl_Marks,MATCH($B45,Tbl_Student_Names,0),),Entry!$A$4:$EP$4,GN$2,Entry!$A$5:$EP$5,GN$1) / SUMIFS(Entry!$C$6:$EP$6,Entry!$C$4:$EP$4,GN$2,Entry!$C$5:$EP$5,GN$1))</f>
        <v/>
      </c>
      <c r="GO45" s="222" t="str">
        <f aca="false">IF(OR($B45="",GO$2=""),"",SUMIFS(INDEX(Tbl_Marks,MATCH($B45,Tbl_Student_Names,0),),Entry!$A$4:$EP$4,GO$2,Entry!$A$5:$EP$5,GO$1) / SUMIFS(Entry!$C$6:$EP$6,Entry!$C$4:$EP$4,GO$2,Entry!$C$5:$EP$5,GO$1))</f>
        <v/>
      </c>
      <c r="GP45" s="222" t="str">
        <f aca="false">IF(OR($B45="",GP$2=""),"",SUMIFS(INDEX(Tbl_Marks,MATCH($B45,Tbl_Student_Names,0),),Entry!$A$4:$EP$4,GP$2,Entry!$A$5:$EP$5,GP$1) / SUMIFS(Entry!$C$6:$EP$6,Entry!$C$4:$EP$4,GP$2,Entry!$C$5:$EP$5,GP$1))</f>
        <v/>
      </c>
      <c r="GQ45" s="223" t="str">
        <f aca="false" t="array" ref="GQ45:GQ45">IF(OR(GQ$1="",$B45=""),"",SUMPRODUCT(TRANSPOSE($BC45:$BN45),(Settings!$D$19:$D$30)))</f>
        <v/>
      </c>
      <c r="GR45" s="223" t="str">
        <f aca="false" t="array" ref="GR45:GR45">IF(OR(GR$1="",$B45=""),"",SUMPRODUCT(TRANSPOSE($BO45:$BZ45),(Settings!$D$19:$D$30)))</f>
        <v/>
      </c>
      <c r="GS45" s="223" t="str">
        <f aca="false" t="array" ref="GS45:GS45">IF(OR(GS$1="",$B45=""),"",SUMPRODUCT(TRANSPOSE($CA45:$CL45),(Settings!$D$19:$D$30)))</f>
        <v/>
      </c>
      <c r="GT45" s="223" t="str">
        <f aca="false" t="array" ref="GT45:GT45">IF(OR(GT$1="",$B45=""),"",SUMPRODUCT(TRANSPOSE($CM45:$CX45),(Settings!$D$19:$D$30)))</f>
        <v/>
      </c>
      <c r="GU45" s="223" t="str">
        <f aca="false" t="array" ref="GU45:GU45">IF(OR(GU$1="",$B45=""),"",SUMPRODUCT(TRANSPOSE($CY45:$DJ45),(Settings!$D$19:$D$30)))</f>
        <v/>
      </c>
      <c r="GV45" s="223" t="str">
        <f aca="false" t="array" ref="GV45:GV45">IF(OR(GV$1="",$B45=""),"",SUMPRODUCT(TRANSPOSE($DK45:$DV45),(Settings!$D$19:$D$30)))</f>
        <v/>
      </c>
      <c r="GW45" s="223" t="str">
        <f aca="false" t="array" ref="GW45:GW45">IF(OR(GW$1="",$B45=""),"",SUMPRODUCT(TRANSPOSE($DW45:$EH45),(Settings!$D$19:$D$30)))</f>
        <v/>
      </c>
      <c r="GX45" s="223" t="str">
        <f aca="false" t="array" ref="GX45:GX45">IF(OR(GX$1="",$B45=""),"",SUMPRODUCT(TRANSPOSE($EI45:$ET45),(Settings!$D$19:$D$30)))</f>
        <v/>
      </c>
      <c r="GY45" s="223" t="str">
        <f aca="false" t="array" ref="GY45:GY45">IF(OR(GY$1="",$B45=""),"",SUMPRODUCT(TRANSPOSE($EU45:$FF45),(Settings!$D$19:$D$30)))</f>
        <v/>
      </c>
      <c r="GZ45" s="223" t="str">
        <f aca="false" t="array" ref="GZ45:GZ45">IF(OR(GZ$1="",$B45=""),"",SUMPRODUCT(TRANSPOSE($FG45:$FR45),(Settings!$D$19:$D$30)))</f>
        <v/>
      </c>
      <c r="HA45" s="223" t="str">
        <f aca="false" t="array" ref="HA45:HA45">IF(OR(HA$1="",$B45=""),"",SUMPRODUCT(TRANSPOSE($FS45:$GD45),(Settings!$D$19:$D$30)))</f>
        <v/>
      </c>
      <c r="HB45" s="224" t="str">
        <f aca="false" t="array" ref="HB45:HB45">IF(OR(HB$1="",$B45=""),"",SUMPRODUCT(TRANSPOSE($GE45:$GP45),(Settings!$D$19:$D$30)))</f>
        <v/>
      </c>
      <c r="HC45" s="225"/>
      <c r="HD45" s="222" t="str">
        <f aca="false">IF(OR(HD$2="",$B45=""),"",SUMIFS(INDEX(Tbl_Marks,MATCH($B45,Tbl_Student_Names,0),),Entry!$A$4:$EP$4,HD$2) / SUMIFS(Entry!$C$6:$EP$6,Entry!$C$4:$EP$4,HD$2))</f>
        <v/>
      </c>
      <c r="HE45" s="222" t="str">
        <f aca="false">IF(OR(HE$2="",$B45=""),"",SUMIFS(INDEX(Tbl_Marks,MATCH($B45,Tbl_Student_Names,0),),Entry!$A$4:$EP$4,HE$2) / SUMIFS(Entry!$C$6:$EP$6,Entry!$C$4:$EP$4,HE$2))</f>
        <v/>
      </c>
      <c r="HF45" s="222" t="str">
        <f aca="false">IF(OR(HF$2="",$B45=""),"",SUMIFS(INDEX(Tbl_Marks,MATCH($B45,Tbl_Student_Names,0),),Entry!$A$4:$EP$4,HF$2) / SUMIFS(Entry!$C$6:$EP$6,Entry!$C$4:$EP$4,HF$2))</f>
        <v/>
      </c>
      <c r="HG45" s="222" t="str">
        <f aca="false">IF(OR(HG$2="",$B45=""),"",SUMIFS(INDEX(Tbl_Marks,MATCH($B45,Tbl_Student_Names,0),),Entry!$A$4:$EP$4,HG$2) / SUMIFS(Entry!$C$6:$EP$6,Entry!$C$4:$EP$4,HG$2))</f>
        <v/>
      </c>
      <c r="HH45" s="222" t="str">
        <f aca="false">IF(OR(HH$2="",$B45=""),"",SUMIFS(INDEX(Tbl_Marks,MATCH($B45,Tbl_Student_Names,0),),Entry!$A$4:$EP$4,HH$2) / SUMIFS(Entry!$C$6:$EP$6,Entry!$C$4:$EP$4,HH$2))</f>
        <v/>
      </c>
      <c r="HI45" s="222" t="str">
        <f aca="false">IF(OR(HI$2="",$B45=""),"",SUMIFS(INDEX(Tbl_Marks,MATCH($B45,Tbl_Student_Names,0),),Entry!$A$4:$EP$4,HI$2) / SUMIFS(Entry!$C$6:$EP$6,Entry!$C$4:$EP$4,HI$2))</f>
        <v/>
      </c>
      <c r="HJ45" s="222" t="str">
        <f aca="false">IF(OR(HJ$2="",$B45=""),"",SUMIFS(INDEX(Tbl_Marks,MATCH($B45,Tbl_Student_Names,0),),Entry!$A$4:$EP$4,HJ$2) / SUMIFS(Entry!$C$6:$EP$6,Entry!$C$4:$EP$4,HJ$2))</f>
        <v/>
      </c>
      <c r="HK45" s="222" t="str">
        <f aca="false">IF(OR(HK$2="",$B45=""),"",SUMIFS(INDEX(Tbl_Marks,MATCH($B45,Tbl_Student_Names,0),),Entry!$A$4:$EP$4,HK$2) / SUMIFS(Entry!$C$6:$EP$6,Entry!$C$4:$EP$4,HK$2))</f>
        <v/>
      </c>
      <c r="HL45" s="222" t="str">
        <f aca="false">IF(OR(HL$2="",$B45=""),"",SUMIFS(INDEX(Tbl_Marks,MATCH($B45,Tbl_Student_Names,0),),Entry!$A$4:$EP$4,HL$2) / SUMIFS(Entry!$C$6:$EP$6,Entry!$C$4:$EP$4,HL$2))</f>
        <v/>
      </c>
      <c r="HM45" s="222" t="str">
        <f aca="false">IF(OR(HM$2="",$B45=""),"",SUMIFS(INDEX(Tbl_Marks,MATCH($B45,Tbl_Student_Names,0),),Entry!$A$4:$EP$4,HM$2) / SUMIFS(Entry!$C$6:$EP$6,Entry!$C$4:$EP$4,HM$2))</f>
        <v/>
      </c>
      <c r="HN45" s="222" t="str">
        <f aca="false">IF(OR(HN$2="",$B45=""),"",SUMIFS(INDEX(Tbl_Marks,MATCH($B45,Tbl_Student_Names,0),),Entry!$A$4:$EP$4,HN$2) / SUMIFS(Entry!$C$6:$EP$6,Entry!$C$4:$EP$4,HN$2))</f>
        <v/>
      </c>
      <c r="HO45" s="222" t="str">
        <f aca="false">IF(OR(HO$2="",$B45=""),"",SUMIFS(INDEX(Tbl_Marks,MATCH($B45,Tbl_Student_Names,0),),Entry!$A$4:$EP$4,HO$2) / SUMIFS(Entry!$C$6:$EP$6,Entry!$C$4:$EP$4,HO$2))</f>
        <v/>
      </c>
      <c r="HP45" s="222" t="str">
        <f aca="false">IF($B45="","",AVERAGE($GQ45:$HB45))</f>
        <v/>
      </c>
    </row>
    <row r="46" customFormat="false" ht="15" hidden="false" customHeight="false" outlineLevel="0" collapsed="false">
      <c r="A46" s="201" t="n">
        <f aca="false">INDEX(Tbl_Marks,ROW(A46)-ROW($A$2),1)</f>
        <v>0</v>
      </c>
      <c r="B46" s="201" t="str">
        <f aca="false">IF(LEN(INDEX(Tbl_Marks,ROW(B46)-ROW($B$2),2))=0,"",INDEX(Tbl_Marks,ROW(B46)-ROW($B$2),2))</f>
        <v/>
      </c>
      <c r="C46" s="201" t="str">
        <f aca="false">IF(OR($B46="",C$2=""),"",SUMIF(Entry!$A$4:$EP$4,C$2,INDEX(Tbl_Marks,MATCH($B46,Tbl_Student_Names,0),)))</f>
        <v/>
      </c>
      <c r="D46" s="201" t="str">
        <f aca="false">IF(OR($B46="",D$2=""),"",SUMIF(Entry!$A$4:$EP$4,D$2,INDEX(Tbl_Marks,MATCH($B46,Tbl_Student_Names,0),)))</f>
        <v/>
      </c>
      <c r="E46" s="201" t="str">
        <f aca="false">IF(OR($B46="",E$2=""),"",SUMIF(Entry!$A$4:$EP$4,E$2,INDEX(Tbl_Marks,MATCH($B46,Tbl_Student_Names,0),)))</f>
        <v/>
      </c>
      <c r="F46" s="201" t="str">
        <f aca="false">IF(OR($B46="",F$2=""),"",SUMIF(Entry!$A$4:$EP$4,F$2,INDEX(Tbl_Marks,MATCH($B46,Tbl_Student_Names,0),)))</f>
        <v/>
      </c>
      <c r="G46" s="201" t="str">
        <f aca="false">IF(OR($B46="",G$2=""),"",SUMIF(Entry!$A$4:$EP$4,G$2,INDEX(Tbl_Marks,MATCH($B46,Tbl_Student_Names,0),)))</f>
        <v/>
      </c>
      <c r="H46" s="201" t="str">
        <f aca="false">IF(OR($B46="",H$2=""),"",SUMIF(Entry!$A$4:$EP$4,H$2,INDEX(Tbl_Marks,MATCH($B46,Tbl_Student_Names,0),)))</f>
        <v/>
      </c>
      <c r="I46" s="201" t="str">
        <f aca="false">IF(OR($B46="",I$2=""),"",SUMIF(Entry!$A$4:$EP$4,I$2,INDEX(Tbl_Marks,MATCH($B46,Tbl_Student_Names,0),)))</f>
        <v/>
      </c>
      <c r="J46" s="201" t="str">
        <f aca="false">IF(OR($B46="",J$2=""),"",SUMIF(Entry!$A$4:$EP$4,J$2,INDEX(Tbl_Marks,MATCH($B46,Tbl_Student_Names,0),)))</f>
        <v/>
      </c>
      <c r="K46" s="201" t="str">
        <f aca="false">IF(OR($B46="",K$2=""),"",SUMIF(Entry!$A$4:$EP$4,K$2,INDEX(Tbl_Marks,MATCH($B46,Tbl_Student_Names,0),)))</f>
        <v/>
      </c>
      <c r="L46" s="201" t="str">
        <f aca="false">IF(OR($B46="",L$2=""),"",SUMIF(Entry!$A$4:$EP$4,L$2,INDEX(Tbl_Marks,MATCH($B46,Tbl_Student_Names,0),)))</f>
        <v/>
      </c>
      <c r="M46" s="201" t="str">
        <f aca="false">IF(OR($B46="",M$2=""),"",SUMIF(Entry!$A$4:$EP$4,M$2,INDEX(Tbl_Marks,MATCH($B46,Tbl_Student_Names,0),)))</f>
        <v/>
      </c>
      <c r="N46" s="201" t="str">
        <f aca="false">IF(OR($B46="",N$2=""),"",SUMIF(Entry!$A$4:$EP$4,N$2,INDEX(Tbl_Marks,MATCH($B46,Tbl_Student_Names,0),)))</f>
        <v/>
      </c>
      <c r="O46" s="217" t="str">
        <f aca="false">IF($B46="","",(HP46*Num_Subjects*100))</f>
        <v/>
      </c>
      <c r="P46" s="218" t="str">
        <f aca="false" t="array" ref="P46:P46">IF(OR($B46="",P$2=""),"",IF(MIN(IF(Help_Lookup_Tests=P$2,$BC46:$GP46,""))&gt;=I_PassPercentage,"PASS","FAIL"))</f>
        <v/>
      </c>
      <c r="Q46" s="218" t="str">
        <f aca="false" t="array" ref="Q46:Q46">IF(OR($B46="",Q$2=""),"",IF(MIN(IF(Help_Lookup_Tests=Q$2,$BC46:$GP46,""))&gt;=I_PassPercentage,"PASS","FAIL"))</f>
        <v/>
      </c>
      <c r="R46" s="218" t="str">
        <f aca="false" t="array" ref="R46:R46">IF(OR($B46="",R$2=""),"",IF(MIN(IF(Help_Lookup_Tests=R$2,$BC46:$GP46,""))&gt;=I_PassPercentage,"PASS","FAIL"))</f>
        <v/>
      </c>
      <c r="S46" s="218" t="str">
        <f aca="false" t="array" ref="S46:S46">IF(OR($B46="",S$2=""),"",IF(MIN(IF(Help_Lookup_Tests=S$2,$BC46:$GP46,""))&gt;=I_PassPercentage,"PASS","FAIL"))</f>
        <v/>
      </c>
      <c r="T46" s="218" t="str">
        <f aca="false" t="array" ref="T46:T46">IF(OR($B46="",T$2=""),"",IF(MIN(IF(Help_Lookup_Tests=T$2,$BC46:$GP46,""))&gt;=I_PassPercentage,"PASS","FAIL"))</f>
        <v/>
      </c>
      <c r="U46" s="218" t="str">
        <f aca="false" t="array" ref="U46:U46">IF(OR($B46="",U$2=""),"",IF(MIN(IF(Help_Lookup_Tests=U$2,$BC46:$GP46,""))&gt;=I_PassPercentage,"PASS","FAIL"))</f>
        <v/>
      </c>
      <c r="V46" s="218" t="str">
        <f aca="false" t="array" ref="V46:V46">IF(OR($B46="",V$2=""),"",IF(MIN(IF(Help_Lookup_Tests=V$2,$BC46:$GP46,""))&gt;=I_PassPercentage,"PASS","FAIL"))</f>
        <v/>
      </c>
      <c r="W46" s="218" t="str">
        <f aca="false" t="array" ref="W46:W46">IF(OR($B46="",W$2=""),"",IF(MIN(IF(Help_Lookup_Tests=W$2,$BC46:$GP46,""))&gt;=I_PassPercentage,"PASS","FAIL"))</f>
        <v/>
      </c>
      <c r="X46" s="218" t="str">
        <f aca="false" t="array" ref="X46:X46">IF(OR($B46="",X$2=""),"",IF(MIN(IF(Help_Lookup_Tests=X$2,$BC46:$GP46,""))&gt;=I_PassPercentage,"PASS","FAIL"))</f>
        <v/>
      </c>
      <c r="Y46" s="218" t="str">
        <f aca="false" t="array" ref="Y46:Y46">IF(OR($B46="",Y$2=""),"",IF(MIN(IF(Help_Lookup_Tests=Y$2,$BC46:$GP46,""))&gt;=I_PassPercentage,"PASS","FAIL"))</f>
        <v/>
      </c>
      <c r="Z46" s="218" t="str">
        <f aca="false" t="array" ref="Z46:Z46">IF(OR($B46="",Z$2=""),"",IF(MIN(IF(Help_Lookup_Tests=Z$2,$BC46:$GP46,""))&gt;=I_PassPercentage,"PASS","FAIL"))</f>
        <v/>
      </c>
      <c r="AA46" s="218" t="str">
        <f aca="false" t="array" ref="AA46:AA46">IF(OR($B46="",AA$2=""),"",IF(MIN(IF(Help_Lookup_Tests=AA$2,$BC46:$GP46,""))&gt;=I_PassPercentage,"PASS","FAIL"))</f>
        <v/>
      </c>
      <c r="AB46" s="227" t="str">
        <f aca="false" t="array" ref="AB46:AB46">IF(OR($B46=""),"",IF(MIN(IF($GQ$2:$HB$2="FINAL",$GQ46:$HB46,""))&gt;=I_PassPercentage,"PASS","FAIL"))</f>
        <v/>
      </c>
      <c r="AC46" s="201" t="str">
        <f aca="false">IF(OR($B46="",AC$2="",P46="FAIL"),"",C46)</f>
        <v/>
      </c>
      <c r="AD46" s="201" t="str">
        <f aca="false">IF(OR($B46="",AD$2="",Q46="FAIL"),"",D46)</f>
        <v/>
      </c>
      <c r="AE46" s="201" t="str">
        <f aca="false">IF(OR($B46="",AE$2="",R46="FAIL"),"",E46)</f>
        <v/>
      </c>
      <c r="AF46" s="201" t="str">
        <f aca="false">IF(OR($B46="",AF$2="",S46="FAIL"),"",F46)</f>
        <v/>
      </c>
      <c r="AG46" s="201" t="str">
        <f aca="false">IF(OR($B46="",AG$2="",T46="FAIL"),"",G46)</f>
        <v/>
      </c>
      <c r="AH46" s="201" t="str">
        <f aca="false">IF(OR($B46="",AH$2="",U46="FAIL"),"",H46)</f>
        <v/>
      </c>
      <c r="AI46" s="201" t="str">
        <f aca="false">IF(OR($B46="",AI$2="",V46="FAIL"),"",I46)</f>
        <v/>
      </c>
      <c r="AJ46" s="201" t="str">
        <f aca="false">IF(OR($B46="",AJ$2="",W46="FAIL"),"",J46)</f>
        <v/>
      </c>
      <c r="AK46" s="201" t="str">
        <f aca="false">IF(OR($B46="",AK$2="",X46="FAIL"),"",K46)</f>
        <v/>
      </c>
      <c r="AL46" s="201" t="str">
        <f aca="false">IF(OR($B46="",AL$2="",Y46="FAIL"),"",L46)</f>
        <v/>
      </c>
      <c r="AM46" s="201" t="str">
        <f aca="false">IF(OR($B46="",AM$2="",Z46="FAIL"),"",M46)</f>
        <v/>
      </c>
      <c r="AN46" s="201" t="str">
        <f aca="false">IF(OR($B46="",AN$2="",AA46="FAIL"),"",N46)</f>
        <v/>
      </c>
      <c r="AO46" s="220" t="str">
        <f aca="false">IF(OR($B46="",AB46="FAIL"),"",O46)</f>
        <v/>
      </c>
      <c r="AP46" s="221" t="str">
        <f aca="false">IFERROR(IF(OR(AP$2="",$B46=""),"",RANK(AC46,AC$3:AC$52,0)),"NR")</f>
        <v/>
      </c>
      <c r="AQ46" s="221" t="str">
        <f aca="false">IFERROR(IF(OR(AQ$2="",$B46=""),"",RANK(AD46,AD$3:AD$52,0)),"NR")</f>
        <v/>
      </c>
      <c r="AR46" s="221" t="str">
        <f aca="false">IFERROR(IF(OR(AR$2="",$B46=""),"",RANK(AE46,AE$3:AE$52,0)),"NR")</f>
        <v/>
      </c>
      <c r="AS46" s="221" t="str">
        <f aca="false">IFERROR(IF(OR(AS$2="",$B46=""),"",RANK(AF46,AF$3:AF$52,0)),"NR")</f>
        <v/>
      </c>
      <c r="AT46" s="221" t="str">
        <f aca="false">IFERROR(IF(OR(AT$2="",$B46=""),"",RANK(AG46,AG$3:AG$52,0)),"NR")</f>
        <v/>
      </c>
      <c r="AU46" s="221" t="str">
        <f aca="false">IFERROR(IF(OR(AU$2="",$B46=""),"",RANK(AH46,AH$3:AH$52,0)),"NR")</f>
        <v/>
      </c>
      <c r="AV46" s="221" t="str">
        <f aca="false">IFERROR(IF(OR(AV$2="",$B46=""),"",RANK(AI46,AI$3:AI$52,0)),"NR")</f>
        <v/>
      </c>
      <c r="AW46" s="221" t="str">
        <f aca="false">IFERROR(IF(OR(AW$2="",$B46=""),"",RANK(AJ46,AJ$3:AJ$52,0)),"NR")</f>
        <v/>
      </c>
      <c r="AX46" s="221" t="str">
        <f aca="false">IFERROR(IF(OR(AX$2="",$B46=""),"",RANK(AK46,AK$3:AK$52,0)),"NR")</f>
        <v/>
      </c>
      <c r="AY46" s="221" t="str">
        <f aca="false">IFERROR(IF(OR(AY$2="",$B46=""),"",RANK(AL46,AL$3:AL$52,0)),"NR")</f>
        <v/>
      </c>
      <c r="AZ46" s="221" t="str">
        <f aca="false">IFERROR(IF(OR(AZ$2="",$B46=""),"",RANK(AM46,AM$3:AM$52,0)),"NR")</f>
        <v/>
      </c>
      <c r="BA46" s="221" t="str">
        <f aca="false">IFERROR(IF(OR(BA$2="",$B46=""),"",RANK(AN46,AN$3:AN$52,0)),"NR")</f>
        <v/>
      </c>
      <c r="BB46" s="211" t="str">
        <f aca="false">IFERROR(IF($B46="","",RANK(AO46,AO$3:AO$52,0)),"NR")</f>
        <v/>
      </c>
      <c r="BC46" s="222" t="str">
        <f aca="false">IF(OR($B46="",BC$2=""),"",SUMIFS(INDEX(Tbl_Marks,MATCH($B46,Tbl_Student_Names,0),),Entry!$A$4:$EP$4,BC$2,Entry!$A$5:$EP$5,BC$1) / SUMIFS(Entry!$C$6:$EP$6,Entry!$C$4:$EP$4,BC$2,Entry!$C$5:$EP$5,BC$1))</f>
        <v/>
      </c>
      <c r="BD46" s="222" t="str">
        <f aca="false">IF(OR($B46="",BD$2=""),"",SUMIFS(INDEX(Tbl_Marks,MATCH($B46,Tbl_Student_Names,0),),Entry!$A$4:$EP$4,BD$2,Entry!$A$5:$EP$5,BD$1) / SUMIFS(Entry!$C$6:$EP$6,Entry!$C$4:$EP$4,BD$2,Entry!$C$5:$EP$5,BD$1))</f>
        <v/>
      </c>
      <c r="BE46" s="222" t="str">
        <f aca="false">IF(OR($B46="",BE$2=""),"",SUMIFS(INDEX(Tbl_Marks,MATCH($B46,Tbl_Student_Names,0),),Entry!$A$4:$EP$4,BE$2,Entry!$A$5:$EP$5,BE$1) / SUMIFS(Entry!$C$6:$EP$6,Entry!$C$4:$EP$4,BE$2,Entry!$C$5:$EP$5,BE$1))</f>
        <v/>
      </c>
      <c r="BF46" s="222" t="str">
        <f aca="false">IF(OR($B46="",BF$2=""),"",SUMIFS(INDEX(Tbl_Marks,MATCH($B46,Tbl_Student_Names,0),),Entry!$A$4:$EP$4,BF$2,Entry!$A$5:$EP$5,BF$1) / SUMIFS(Entry!$C$6:$EP$6,Entry!$C$4:$EP$4,BF$2,Entry!$C$5:$EP$5,BF$1))</f>
        <v/>
      </c>
      <c r="BG46" s="222" t="str">
        <f aca="false">IF(OR($B46="",BG$2=""),"",SUMIFS(INDEX(Tbl_Marks,MATCH($B46,Tbl_Student_Names,0),),Entry!$A$4:$EP$4,BG$2,Entry!$A$5:$EP$5,BG$1) / SUMIFS(Entry!$C$6:$EP$6,Entry!$C$4:$EP$4,BG$2,Entry!$C$5:$EP$5,BG$1))</f>
        <v/>
      </c>
      <c r="BH46" s="222" t="str">
        <f aca="false">IF(OR($B46="",BH$2=""),"",SUMIFS(INDEX(Tbl_Marks,MATCH($B46,Tbl_Student_Names,0),),Entry!$A$4:$EP$4,BH$2,Entry!$A$5:$EP$5,BH$1) / SUMIFS(Entry!$C$6:$EP$6,Entry!$C$4:$EP$4,BH$2,Entry!$C$5:$EP$5,BH$1))</f>
        <v/>
      </c>
      <c r="BI46" s="222" t="str">
        <f aca="false">IF(OR($B46="",BI$2=""),"",SUMIFS(INDEX(Tbl_Marks,MATCH($B46,Tbl_Student_Names,0),),Entry!$A$4:$EP$4,BI$2,Entry!$A$5:$EP$5,BI$1) / SUMIFS(Entry!$C$6:$EP$6,Entry!$C$4:$EP$4,BI$2,Entry!$C$5:$EP$5,BI$1))</f>
        <v/>
      </c>
      <c r="BJ46" s="222" t="str">
        <f aca="false">IF(OR($B46="",BJ$2=""),"",SUMIFS(INDEX(Tbl_Marks,MATCH($B46,Tbl_Student_Names,0),),Entry!$A$4:$EP$4,BJ$2,Entry!$A$5:$EP$5,BJ$1) / SUMIFS(Entry!$C$6:$EP$6,Entry!$C$4:$EP$4,BJ$2,Entry!$C$5:$EP$5,BJ$1))</f>
        <v/>
      </c>
      <c r="BK46" s="222" t="str">
        <f aca="false">IF(OR($B46="",BK$2=""),"",SUMIFS(INDEX(Tbl_Marks,MATCH($B46,Tbl_Student_Names,0),),Entry!$A$4:$EP$4,BK$2,Entry!$A$5:$EP$5,BK$1) / SUMIFS(Entry!$C$6:$EP$6,Entry!$C$4:$EP$4,BK$2,Entry!$C$5:$EP$5,BK$1))</f>
        <v/>
      </c>
      <c r="BL46" s="222" t="str">
        <f aca="false">IF(OR($B46="",BL$2=""),"",SUMIFS(INDEX(Tbl_Marks,MATCH($B46,Tbl_Student_Names,0),),Entry!$A$4:$EP$4,BL$2,Entry!$A$5:$EP$5,BL$1) / SUMIFS(Entry!$C$6:$EP$6,Entry!$C$4:$EP$4,BL$2,Entry!$C$5:$EP$5,BL$1))</f>
        <v/>
      </c>
      <c r="BM46" s="222" t="str">
        <f aca="false">IF(OR($B46="",BM$2=""),"",SUMIFS(INDEX(Tbl_Marks,MATCH($B46,Tbl_Student_Names,0),),Entry!$A$4:$EP$4,BM$2,Entry!$A$5:$EP$5,BM$1) / SUMIFS(Entry!$C$6:$EP$6,Entry!$C$4:$EP$4,BM$2,Entry!$C$5:$EP$5,BM$1))</f>
        <v/>
      </c>
      <c r="BN46" s="222" t="str">
        <f aca="false">IF(OR($B46="",BN$2=""),"",SUMIFS(INDEX(Tbl_Marks,MATCH($B46,Tbl_Student_Names,0),),Entry!$A$4:$EP$4,BN$2,Entry!$A$5:$EP$5,BN$1) / SUMIFS(Entry!$C$6:$EP$6,Entry!$C$4:$EP$4,BN$2,Entry!$C$5:$EP$5,BN$1))</f>
        <v/>
      </c>
      <c r="BO46" s="222" t="str">
        <f aca="false">IF(OR($B46="",BO$2=""),"",SUMIFS(INDEX(Tbl_Marks,MATCH($B46,Tbl_Student_Names,0),),Entry!$A$4:$EP$4,BO$2,Entry!$A$5:$EP$5,BO$1) / SUMIFS(Entry!$C$6:$EP$6,Entry!$C$4:$EP$4,BO$2,Entry!$C$5:$EP$5,BO$1))</f>
        <v/>
      </c>
      <c r="BP46" s="222" t="str">
        <f aca="false">IF(OR($B46="",BP$2=""),"",SUMIFS(INDEX(Tbl_Marks,MATCH($B46,Tbl_Student_Names,0),),Entry!$A$4:$EP$4,BP$2,Entry!$A$5:$EP$5,BP$1) / SUMIFS(Entry!$C$6:$EP$6,Entry!$C$4:$EP$4,BP$2,Entry!$C$5:$EP$5,BP$1))</f>
        <v/>
      </c>
      <c r="BQ46" s="222" t="str">
        <f aca="false">IF(OR($B46="",BQ$2=""),"",SUMIFS(INDEX(Tbl_Marks,MATCH($B46,Tbl_Student_Names,0),),Entry!$A$4:$EP$4,BQ$2,Entry!$A$5:$EP$5,BQ$1) / SUMIFS(Entry!$C$6:$EP$6,Entry!$C$4:$EP$4,BQ$2,Entry!$C$5:$EP$5,BQ$1))</f>
        <v/>
      </c>
      <c r="BR46" s="222" t="str">
        <f aca="false">IF(OR($B46="",BR$2=""),"",SUMIFS(INDEX(Tbl_Marks,MATCH($B46,Tbl_Student_Names,0),),Entry!$A$4:$EP$4,BR$2,Entry!$A$5:$EP$5,BR$1) / SUMIFS(Entry!$C$6:$EP$6,Entry!$C$4:$EP$4,BR$2,Entry!$C$5:$EP$5,BR$1))</f>
        <v/>
      </c>
      <c r="BS46" s="222" t="str">
        <f aca="false">IF(OR($B46="",BS$2=""),"",SUMIFS(INDEX(Tbl_Marks,MATCH($B46,Tbl_Student_Names,0),),Entry!$A$4:$EP$4,BS$2,Entry!$A$5:$EP$5,BS$1) / SUMIFS(Entry!$C$6:$EP$6,Entry!$C$4:$EP$4,BS$2,Entry!$C$5:$EP$5,BS$1))</f>
        <v/>
      </c>
      <c r="BT46" s="222" t="str">
        <f aca="false">IF(OR($B46="",BT$2=""),"",SUMIFS(INDEX(Tbl_Marks,MATCH($B46,Tbl_Student_Names,0),),Entry!$A$4:$EP$4,BT$2,Entry!$A$5:$EP$5,BT$1) / SUMIFS(Entry!$C$6:$EP$6,Entry!$C$4:$EP$4,BT$2,Entry!$C$5:$EP$5,BT$1))</f>
        <v/>
      </c>
      <c r="BU46" s="222" t="str">
        <f aca="false">IF(OR($B46="",BU$2=""),"",SUMIFS(INDEX(Tbl_Marks,MATCH($B46,Tbl_Student_Names,0),),Entry!$A$4:$EP$4,BU$2,Entry!$A$5:$EP$5,BU$1) / SUMIFS(Entry!$C$6:$EP$6,Entry!$C$4:$EP$4,BU$2,Entry!$C$5:$EP$5,BU$1))</f>
        <v/>
      </c>
      <c r="BV46" s="222" t="str">
        <f aca="false">IF(OR($B46="",BV$2=""),"",SUMIFS(INDEX(Tbl_Marks,MATCH($B46,Tbl_Student_Names,0),),Entry!$A$4:$EP$4,BV$2,Entry!$A$5:$EP$5,BV$1) / SUMIFS(Entry!$C$6:$EP$6,Entry!$C$4:$EP$4,BV$2,Entry!$C$5:$EP$5,BV$1))</f>
        <v/>
      </c>
      <c r="BW46" s="222" t="str">
        <f aca="false">IF(OR($B46="",BW$2=""),"",SUMIFS(INDEX(Tbl_Marks,MATCH($B46,Tbl_Student_Names,0),),Entry!$A$4:$EP$4,BW$2,Entry!$A$5:$EP$5,BW$1) / SUMIFS(Entry!$C$6:$EP$6,Entry!$C$4:$EP$4,BW$2,Entry!$C$5:$EP$5,BW$1))</f>
        <v/>
      </c>
      <c r="BX46" s="222" t="str">
        <f aca="false">IF(OR($B46="",BX$2=""),"",SUMIFS(INDEX(Tbl_Marks,MATCH($B46,Tbl_Student_Names,0),),Entry!$A$4:$EP$4,BX$2,Entry!$A$5:$EP$5,BX$1) / SUMIFS(Entry!$C$6:$EP$6,Entry!$C$4:$EP$4,BX$2,Entry!$C$5:$EP$5,BX$1))</f>
        <v/>
      </c>
      <c r="BY46" s="222" t="str">
        <f aca="false">IF(OR($B46="",BY$2=""),"",SUMIFS(INDEX(Tbl_Marks,MATCH($B46,Tbl_Student_Names,0),),Entry!$A$4:$EP$4,BY$2,Entry!$A$5:$EP$5,BY$1) / SUMIFS(Entry!$C$6:$EP$6,Entry!$C$4:$EP$4,BY$2,Entry!$C$5:$EP$5,BY$1))</f>
        <v/>
      </c>
      <c r="BZ46" s="222" t="str">
        <f aca="false">IF(OR($B46="",BZ$2=""),"",SUMIFS(INDEX(Tbl_Marks,MATCH($B46,Tbl_Student_Names,0),),Entry!$A$4:$EP$4,BZ$2,Entry!$A$5:$EP$5,BZ$1) / SUMIFS(Entry!$C$6:$EP$6,Entry!$C$4:$EP$4,BZ$2,Entry!$C$5:$EP$5,BZ$1))</f>
        <v/>
      </c>
      <c r="CA46" s="222" t="str">
        <f aca="false">IF(OR($B46="",CA$2=""),"",SUMIFS(INDEX(Tbl_Marks,MATCH($B46,Tbl_Student_Names,0),),Entry!$A$4:$EP$4,CA$2,Entry!$A$5:$EP$5,CA$1) / SUMIFS(Entry!$C$6:$EP$6,Entry!$C$4:$EP$4,CA$2,Entry!$C$5:$EP$5,CA$1))</f>
        <v/>
      </c>
      <c r="CB46" s="222" t="str">
        <f aca="false">IF(OR($B46="",CB$2=""),"",SUMIFS(INDEX(Tbl_Marks,MATCH($B46,Tbl_Student_Names,0),),Entry!$A$4:$EP$4,CB$2,Entry!$A$5:$EP$5,CB$1) / SUMIFS(Entry!$C$6:$EP$6,Entry!$C$4:$EP$4,CB$2,Entry!$C$5:$EP$5,CB$1))</f>
        <v/>
      </c>
      <c r="CC46" s="222" t="str">
        <f aca="false">IF(OR($B46="",CC$2=""),"",SUMIFS(INDEX(Tbl_Marks,MATCH($B46,Tbl_Student_Names,0),),Entry!$A$4:$EP$4,CC$2,Entry!$A$5:$EP$5,CC$1) / SUMIFS(Entry!$C$6:$EP$6,Entry!$C$4:$EP$4,CC$2,Entry!$C$5:$EP$5,CC$1))</f>
        <v/>
      </c>
      <c r="CD46" s="222" t="str">
        <f aca="false">IF(OR($B46="",CD$2=""),"",SUMIFS(INDEX(Tbl_Marks,MATCH($B46,Tbl_Student_Names,0),),Entry!$A$4:$EP$4,CD$2,Entry!$A$5:$EP$5,CD$1) / SUMIFS(Entry!$C$6:$EP$6,Entry!$C$4:$EP$4,CD$2,Entry!$C$5:$EP$5,CD$1))</f>
        <v/>
      </c>
      <c r="CE46" s="222" t="str">
        <f aca="false">IF(OR($B46="",CE$2=""),"",SUMIFS(INDEX(Tbl_Marks,MATCH($B46,Tbl_Student_Names,0),),Entry!$A$4:$EP$4,CE$2,Entry!$A$5:$EP$5,CE$1) / SUMIFS(Entry!$C$6:$EP$6,Entry!$C$4:$EP$4,CE$2,Entry!$C$5:$EP$5,CE$1))</f>
        <v/>
      </c>
      <c r="CF46" s="222" t="str">
        <f aca="false">IF(OR($B46="",CF$2=""),"",SUMIFS(INDEX(Tbl_Marks,MATCH($B46,Tbl_Student_Names,0),),Entry!$A$4:$EP$4,CF$2,Entry!$A$5:$EP$5,CF$1) / SUMIFS(Entry!$C$6:$EP$6,Entry!$C$4:$EP$4,CF$2,Entry!$C$5:$EP$5,CF$1))</f>
        <v/>
      </c>
      <c r="CG46" s="222" t="str">
        <f aca="false">IF(OR($B46="",CG$2=""),"",SUMIFS(INDEX(Tbl_Marks,MATCH($B46,Tbl_Student_Names,0),),Entry!$A$4:$EP$4,CG$2,Entry!$A$5:$EP$5,CG$1) / SUMIFS(Entry!$C$6:$EP$6,Entry!$C$4:$EP$4,CG$2,Entry!$C$5:$EP$5,CG$1))</f>
        <v/>
      </c>
      <c r="CH46" s="222" t="str">
        <f aca="false">IF(OR($B46="",CH$2=""),"",SUMIFS(INDEX(Tbl_Marks,MATCH($B46,Tbl_Student_Names,0),),Entry!$A$4:$EP$4,CH$2,Entry!$A$5:$EP$5,CH$1) / SUMIFS(Entry!$C$6:$EP$6,Entry!$C$4:$EP$4,CH$2,Entry!$C$5:$EP$5,CH$1))</f>
        <v/>
      </c>
      <c r="CI46" s="222" t="str">
        <f aca="false">IF(OR($B46="",CI$2=""),"",SUMIFS(INDEX(Tbl_Marks,MATCH($B46,Tbl_Student_Names,0),),Entry!$A$4:$EP$4,CI$2,Entry!$A$5:$EP$5,CI$1) / SUMIFS(Entry!$C$6:$EP$6,Entry!$C$4:$EP$4,CI$2,Entry!$C$5:$EP$5,CI$1))</f>
        <v/>
      </c>
      <c r="CJ46" s="222" t="str">
        <f aca="false">IF(OR($B46="",CJ$2=""),"",SUMIFS(INDEX(Tbl_Marks,MATCH($B46,Tbl_Student_Names,0),),Entry!$A$4:$EP$4,CJ$2,Entry!$A$5:$EP$5,CJ$1) / SUMIFS(Entry!$C$6:$EP$6,Entry!$C$4:$EP$4,CJ$2,Entry!$C$5:$EP$5,CJ$1))</f>
        <v/>
      </c>
      <c r="CK46" s="222" t="str">
        <f aca="false">IF(OR($B46="",CK$2=""),"",SUMIFS(INDEX(Tbl_Marks,MATCH($B46,Tbl_Student_Names,0),),Entry!$A$4:$EP$4,CK$2,Entry!$A$5:$EP$5,CK$1) / SUMIFS(Entry!$C$6:$EP$6,Entry!$C$4:$EP$4,CK$2,Entry!$C$5:$EP$5,CK$1))</f>
        <v/>
      </c>
      <c r="CL46" s="222" t="str">
        <f aca="false">IF(OR($B46="",CL$2=""),"",SUMIFS(INDEX(Tbl_Marks,MATCH($B46,Tbl_Student_Names,0),),Entry!$A$4:$EP$4,CL$2,Entry!$A$5:$EP$5,CL$1) / SUMIFS(Entry!$C$6:$EP$6,Entry!$C$4:$EP$4,CL$2,Entry!$C$5:$EP$5,CL$1))</f>
        <v/>
      </c>
      <c r="CM46" s="222" t="str">
        <f aca="false">IF(OR($B46="",CM$2=""),"",SUMIFS(INDEX(Tbl_Marks,MATCH($B46,Tbl_Student_Names,0),),Entry!$A$4:$EP$4,CM$2,Entry!$A$5:$EP$5,CM$1) / SUMIFS(Entry!$C$6:$EP$6,Entry!$C$4:$EP$4,CM$2,Entry!$C$5:$EP$5,CM$1))</f>
        <v/>
      </c>
      <c r="CN46" s="222" t="str">
        <f aca="false">IF(OR($B46="",CN$2=""),"",SUMIFS(INDEX(Tbl_Marks,MATCH($B46,Tbl_Student_Names,0),),Entry!$A$4:$EP$4,CN$2,Entry!$A$5:$EP$5,CN$1) / SUMIFS(Entry!$C$6:$EP$6,Entry!$C$4:$EP$4,CN$2,Entry!$C$5:$EP$5,CN$1))</f>
        <v/>
      </c>
      <c r="CO46" s="222" t="str">
        <f aca="false">IF(OR($B46="",CO$2=""),"",SUMIFS(INDEX(Tbl_Marks,MATCH($B46,Tbl_Student_Names,0),),Entry!$A$4:$EP$4,CO$2,Entry!$A$5:$EP$5,CO$1) / SUMIFS(Entry!$C$6:$EP$6,Entry!$C$4:$EP$4,CO$2,Entry!$C$5:$EP$5,CO$1))</f>
        <v/>
      </c>
      <c r="CP46" s="222" t="str">
        <f aca="false">IF(OR($B46="",CP$2=""),"",SUMIFS(INDEX(Tbl_Marks,MATCH($B46,Tbl_Student_Names,0),),Entry!$A$4:$EP$4,CP$2,Entry!$A$5:$EP$5,CP$1) / SUMIFS(Entry!$C$6:$EP$6,Entry!$C$4:$EP$4,CP$2,Entry!$C$5:$EP$5,CP$1))</f>
        <v/>
      </c>
      <c r="CQ46" s="222" t="str">
        <f aca="false">IF(OR($B46="",CQ$2=""),"",SUMIFS(INDEX(Tbl_Marks,MATCH($B46,Tbl_Student_Names,0),),Entry!$A$4:$EP$4,CQ$2,Entry!$A$5:$EP$5,CQ$1) / SUMIFS(Entry!$C$6:$EP$6,Entry!$C$4:$EP$4,CQ$2,Entry!$C$5:$EP$5,CQ$1))</f>
        <v/>
      </c>
      <c r="CR46" s="222" t="str">
        <f aca="false">IF(OR($B46="",CR$2=""),"",SUMIFS(INDEX(Tbl_Marks,MATCH($B46,Tbl_Student_Names,0),),Entry!$A$4:$EP$4,CR$2,Entry!$A$5:$EP$5,CR$1) / SUMIFS(Entry!$C$6:$EP$6,Entry!$C$4:$EP$4,CR$2,Entry!$C$5:$EP$5,CR$1))</f>
        <v/>
      </c>
      <c r="CS46" s="222" t="str">
        <f aca="false">IF(OR($B46="",CS$2=""),"",SUMIFS(INDEX(Tbl_Marks,MATCH($B46,Tbl_Student_Names,0),),Entry!$A$4:$EP$4,CS$2,Entry!$A$5:$EP$5,CS$1) / SUMIFS(Entry!$C$6:$EP$6,Entry!$C$4:$EP$4,CS$2,Entry!$C$5:$EP$5,CS$1))</f>
        <v/>
      </c>
      <c r="CT46" s="222" t="str">
        <f aca="false">IF(OR($B46="",CT$2=""),"",SUMIFS(INDEX(Tbl_Marks,MATCH($B46,Tbl_Student_Names,0),),Entry!$A$4:$EP$4,CT$2,Entry!$A$5:$EP$5,CT$1) / SUMIFS(Entry!$C$6:$EP$6,Entry!$C$4:$EP$4,CT$2,Entry!$C$5:$EP$5,CT$1))</f>
        <v/>
      </c>
      <c r="CU46" s="222" t="str">
        <f aca="false">IF(OR($B46="",CU$2=""),"",SUMIFS(INDEX(Tbl_Marks,MATCH($B46,Tbl_Student_Names,0),),Entry!$A$4:$EP$4,CU$2,Entry!$A$5:$EP$5,CU$1) / SUMIFS(Entry!$C$6:$EP$6,Entry!$C$4:$EP$4,CU$2,Entry!$C$5:$EP$5,CU$1))</f>
        <v/>
      </c>
      <c r="CV46" s="222" t="str">
        <f aca="false">IF(OR($B46="",CV$2=""),"",SUMIFS(INDEX(Tbl_Marks,MATCH($B46,Tbl_Student_Names,0),),Entry!$A$4:$EP$4,CV$2,Entry!$A$5:$EP$5,CV$1) / SUMIFS(Entry!$C$6:$EP$6,Entry!$C$4:$EP$4,CV$2,Entry!$C$5:$EP$5,CV$1))</f>
        <v/>
      </c>
      <c r="CW46" s="222" t="str">
        <f aca="false">IF(OR($B46="",CW$2=""),"",SUMIFS(INDEX(Tbl_Marks,MATCH($B46,Tbl_Student_Names,0),),Entry!$A$4:$EP$4,CW$2,Entry!$A$5:$EP$5,CW$1) / SUMIFS(Entry!$C$6:$EP$6,Entry!$C$4:$EP$4,CW$2,Entry!$C$5:$EP$5,CW$1))</f>
        <v/>
      </c>
      <c r="CX46" s="222" t="str">
        <f aca="false">IF(OR($B46="",CX$2=""),"",SUMIFS(INDEX(Tbl_Marks,MATCH($B46,Tbl_Student_Names,0),),Entry!$A$4:$EP$4,CX$2,Entry!$A$5:$EP$5,CX$1) / SUMIFS(Entry!$C$6:$EP$6,Entry!$C$4:$EP$4,CX$2,Entry!$C$5:$EP$5,CX$1))</f>
        <v/>
      </c>
      <c r="CY46" s="222" t="str">
        <f aca="false">IF(OR($B46="",CY$2=""),"",SUMIFS(INDEX(Tbl_Marks,MATCH($B46,Tbl_Student_Names,0),),Entry!$A$4:$EP$4,CY$2,Entry!$A$5:$EP$5,CY$1) / SUMIFS(Entry!$C$6:$EP$6,Entry!$C$4:$EP$4,CY$2,Entry!$C$5:$EP$5,CY$1))</f>
        <v/>
      </c>
      <c r="CZ46" s="222" t="str">
        <f aca="false">IF(OR($B46="",CZ$2=""),"",SUMIFS(INDEX(Tbl_Marks,MATCH($B46,Tbl_Student_Names,0),),Entry!$A$4:$EP$4,CZ$2,Entry!$A$5:$EP$5,CZ$1) / SUMIFS(Entry!$C$6:$EP$6,Entry!$C$4:$EP$4,CZ$2,Entry!$C$5:$EP$5,CZ$1))</f>
        <v/>
      </c>
      <c r="DA46" s="222" t="str">
        <f aca="false">IF(OR($B46="",DA$2=""),"",SUMIFS(INDEX(Tbl_Marks,MATCH($B46,Tbl_Student_Names,0),),Entry!$A$4:$EP$4,DA$2,Entry!$A$5:$EP$5,DA$1) / SUMIFS(Entry!$C$6:$EP$6,Entry!$C$4:$EP$4,DA$2,Entry!$C$5:$EP$5,DA$1))</f>
        <v/>
      </c>
      <c r="DB46" s="222" t="str">
        <f aca="false">IF(OR($B46="",DB$2=""),"",SUMIFS(INDEX(Tbl_Marks,MATCH($B46,Tbl_Student_Names,0),),Entry!$A$4:$EP$4,DB$2,Entry!$A$5:$EP$5,DB$1) / SUMIFS(Entry!$C$6:$EP$6,Entry!$C$4:$EP$4,DB$2,Entry!$C$5:$EP$5,DB$1))</f>
        <v/>
      </c>
      <c r="DC46" s="222" t="str">
        <f aca="false">IF(OR($B46="",DC$2=""),"",SUMIFS(INDEX(Tbl_Marks,MATCH($B46,Tbl_Student_Names,0),),Entry!$A$4:$EP$4,DC$2,Entry!$A$5:$EP$5,DC$1) / SUMIFS(Entry!$C$6:$EP$6,Entry!$C$4:$EP$4,DC$2,Entry!$C$5:$EP$5,DC$1))</f>
        <v/>
      </c>
      <c r="DD46" s="222" t="str">
        <f aca="false">IF(OR($B46="",DD$2=""),"",SUMIFS(INDEX(Tbl_Marks,MATCH($B46,Tbl_Student_Names,0),),Entry!$A$4:$EP$4,DD$2,Entry!$A$5:$EP$5,DD$1) / SUMIFS(Entry!$C$6:$EP$6,Entry!$C$4:$EP$4,DD$2,Entry!$C$5:$EP$5,DD$1))</f>
        <v/>
      </c>
      <c r="DE46" s="222" t="str">
        <f aca="false">IF(OR($B46="",DE$2=""),"",SUMIFS(INDEX(Tbl_Marks,MATCH($B46,Tbl_Student_Names,0),),Entry!$A$4:$EP$4,DE$2,Entry!$A$5:$EP$5,DE$1) / SUMIFS(Entry!$C$6:$EP$6,Entry!$C$4:$EP$4,DE$2,Entry!$C$5:$EP$5,DE$1))</f>
        <v/>
      </c>
      <c r="DF46" s="222" t="str">
        <f aca="false">IF(OR($B46="",DF$2=""),"",SUMIFS(INDEX(Tbl_Marks,MATCH($B46,Tbl_Student_Names,0),),Entry!$A$4:$EP$4,DF$2,Entry!$A$5:$EP$5,DF$1) / SUMIFS(Entry!$C$6:$EP$6,Entry!$C$4:$EP$4,DF$2,Entry!$C$5:$EP$5,DF$1))</f>
        <v/>
      </c>
      <c r="DG46" s="222" t="str">
        <f aca="false">IF(OR($B46="",DG$2=""),"",SUMIFS(INDEX(Tbl_Marks,MATCH($B46,Tbl_Student_Names,0),),Entry!$A$4:$EP$4,DG$2,Entry!$A$5:$EP$5,DG$1) / SUMIFS(Entry!$C$6:$EP$6,Entry!$C$4:$EP$4,DG$2,Entry!$C$5:$EP$5,DG$1))</f>
        <v/>
      </c>
      <c r="DH46" s="222" t="str">
        <f aca="false">IF(OR($B46="",DH$2=""),"",SUMIFS(INDEX(Tbl_Marks,MATCH($B46,Tbl_Student_Names,0),),Entry!$A$4:$EP$4,DH$2,Entry!$A$5:$EP$5,DH$1) / SUMIFS(Entry!$C$6:$EP$6,Entry!$C$4:$EP$4,DH$2,Entry!$C$5:$EP$5,DH$1))</f>
        <v/>
      </c>
      <c r="DI46" s="222" t="str">
        <f aca="false">IF(OR($B46="",DI$2=""),"",SUMIFS(INDEX(Tbl_Marks,MATCH($B46,Tbl_Student_Names,0),),Entry!$A$4:$EP$4,DI$2,Entry!$A$5:$EP$5,DI$1) / SUMIFS(Entry!$C$6:$EP$6,Entry!$C$4:$EP$4,DI$2,Entry!$C$5:$EP$5,DI$1))</f>
        <v/>
      </c>
      <c r="DJ46" s="222" t="str">
        <f aca="false">IF(OR($B46="",DJ$2=""),"",SUMIFS(INDEX(Tbl_Marks,MATCH($B46,Tbl_Student_Names,0),),Entry!$A$4:$EP$4,DJ$2,Entry!$A$5:$EP$5,DJ$1) / SUMIFS(Entry!$C$6:$EP$6,Entry!$C$4:$EP$4,DJ$2,Entry!$C$5:$EP$5,DJ$1))</f>
        <v/>
      </c>
      <c r="DK46" s="222" t="str">
        <f aca="false">IF(OR($B46="",DK$2=""),"",SUMIFS(INDEX(Tbl_Marks,MATCH($B46,Tbl_Student_Names,0),),Entry!$A$4:$EP$4,DK$2,Entry!$A$5:$EP$5,DK$1) / SUMIFS(Entry!$C$6:$EP$6,Entry!$C$4:$EP$4,DK$2,Entry!$C$5:$EP$5,DK$1))</f>
        <v/>
      </c>
      <c r="DL46" s="222" t="str">
        <f aca="false">IF(OR($B46="",DL$2=""),"",SUMIFS(INDEX(Tbl_Marks,MATCH($B46,Tbl_Student_Names,0),),Entry!$A$4:$EP$4,DL$2,Entry!$A$5:$EP$5,DL$1) / SUMIFS(Entry!$C$6:$EP$6,Entry!$C$4:$EP$4,DL$2,Entry!$C$5:$EP$5,DL$1))</f>
        <v/>
      </c>
      <c r="DM46" s="222" t="str">
        <f aca="false">IF(OR($B46="",DM$2=""),"",SUMIFS(INDEX(Tbl_Marks,MATCH($B46,Tbl_Student_Names,0),),Entry!$A$4:$EP$4,DM$2,Entry!$A$5:$EP$5,DM$1) / SUMIFS(Entry!$C$6:$EP$6,Entry!$C$4:$EP$4,DM$2,Entry!$C$5:$EP$5,DM$1))</f>
        <v/>
      </c>
      <c r="DN46" s="222" t="str">
        <f aca="false">IF(OR($B46="",DN$2=""),"",SUMIFS(INDEX(Tbl_Marks,MATCH($B46,Tbl_Student_Names,0),),Entry!$A$4:$EP$4,DN$2,Entry!$A$5:$EP$5,DN$1) / SUMIFS(Entry!$C$6:$EP$6,Entry!$C$4:$EP$4,DN$2,Entry!$C$5:$EP$5,DN$1))</f>
        <v/>
      </c>
      <c r="DO46" s="222" t="str">
        <f aca="false">IF(OR($B46="",DO$2=""),"",SUMIFS(INDEX(Tbl_Marks,MATCH($B46,Tbl_Student_Names,0),),Entry!$A$4:$EP$4,DO$2,Entry!$A$5:$EP$5,DO$1) / SUMIFS(Entry!$C$6:$EP$6,Entry!$C$4:$EP$4,DO$2,Entry!$C$5:$EP$5,DO$1))</f>
        <v/>
      </c>
      <c r="DP46" s="222" t="str">
        <f aca="false">IF(OR($B46="",DP$2=""),"",SUMIFS(INDEX(Tbl_Marks,MATCH($B46,Tbl_Student_Names,0),),Entry!$A$4:$EP$4,DP$2,Entry!$A$5:$EP$5,DP$1) / SUMIFS(Entry!$C$6:$EP$6,Entry!$C$4:$EP$4,DP$2,Entry!$C$5:$EP$5,DP$1))</f>
        <v/>
      </c>
      <c r="DQ46" s="222" t="str">
        <f aca="false">IF(OR($B46="",DQ$2=""),"",SUMIFS(INDEX(Tbl_Marks,MATCH($B46,Tbl_Student_Names,0),),Entry!$A$4:$EP$4,DQ$2,Entry!$A$5:$EP$5,DQ$1) / SUMIFS(Entry!$C$6:$EP$6,Entry!$C$4:$EP$4,DQ$2,Entry!$C$5:$EP$5,DQ$1))</f>
        <v/>
      </c>
      <c r="DR46" s="222" t="str">
        <f aca="false">IF(OR($B46="",DR$2=""),"",SUMIFS(INDEX(Tbl_Marks,MATCH($B46,Tbl_Student_Names,0),),Entry!$A$4:$EP$4,DR$2,Entry!$A$5:$EP$5,DR$1) / SUMIFS(Entry!$C$6:$EP$6,Entry!$C$4:$EP$4,DR$2,Entry!$C$5:$EP$5,DR$1))</f>
        <v/>
      </c>
      <c r="DS46" s="222" t="str">
        <f aca="false">IF(OR($B46="",DS$2=""),"",SUMIFS(INDEX(Tbl_Marks,MATCH($B46,Tbl_Student_Names,0),),Entry!$A$4:$EP$4,DS$2,Entry!$A$5:$EP$5,DS$1) / SUMIFS(Entry!$C$6:$EP$6,Entry!$C$4:$EP$4,DS$2,Entry!$C$5:$EP$5,DS$1))</f>
        <v/>
      </c>
      <c r="DT46" s="222" t="str">
        <f aca="false">IF(OR($B46="",DT$2=""),"",SUMIFS(INDEX(Tbl_Marks,MATCH($B46,Tbl_Student_Names,0),),Entry!$A$4:$EP$4,DT$2,Entry!$A$5:$EP$5,DT$1) / SUMIFS(Entry!$C$6:$EP$6,Entry!$C$4:$EP$4,DT$2,Entry!$C$5:$EP$5,DT$1))</f>
        <v/>
      </c>
      <c r="DU46" s="222" t="str">
        <f aca="false">IF(OR($B46="",DU$2=""),"",SUMIFS(INDEX(Tbl_Marks,MATCH($B46,Tbl_Student_Names,0),),Entry!$A$4:$EP$4,DU$2,Entry!$A$5:$EP$5,DU$1) / SUMIFS(Entry!$C$6:$EP$6,Entry!$C$4:$EP$4,DU$2,Entry!$C$5:$EP$5,DU$1))</f>
        <v/>
      </c>
      <c r="DV46" s="222" t="str">
        <f aca="false">IF(OR($B46="",DV$2=""),"",SUMIFS(INDEX(Tbl_Marks,MATCH($B46,Tbl_Student_Names,0),),Entry!$A$4:$EP$4,DV$2,Entry!$A$5:$EP$5,DV$1) / SUMIFS(Entry!$C$6:$EP$6,Entry!$C$4:$EP$4,DV$2,Entry!$C$5:$EP$5,DV$1))</f>
        <v/>
      </c>
      <c r="DW46" s="222" t="str">
        <f aca="false">IF(OR($B46="",DW$2=""),"",SUMIFS(INDEX(Tbl_Marks,MATCH($B46,Tbl_Student_Names,0),),Entry!$A$4:$EP$4,DW$2,Entry!$A$5:$EP$5,DW$1) / SUMIFS(Entry!$C$6:$EP$6,Entry!$C$4:$EP$4,DW$2,Entry!$C$5:$EP$5,DW$1))</f>
        <v/>
      </c>
      <c r="DX46" s="222" t="str">
        <f aca="false">IF(OR($B46="",DX$2=""),"",SUMIFS(INDEX(Tbl_Marks,MATCH($B46,Tbl_Student_Names,0),),Entry!$A$4:$EP$4,DX$2,Entry!$A$5:$EP$5,DX$1) / SUMIFS(Entry!$C$6:$EP$6,Entry!$C$4:$EP$4,DX$2,Entry!$C$5:$EP$5,DX$1))</f>
        <v/>
      </c>
      <c r="DY46" s="222" t="str">
        <f aca="false">IF(OR($B46="",DY$2=""),"",SUMIFS(INDEX(Tbl_Marks,MATCH($B46,Tbl_Student_Names,0),),Entry!$A$4:$EP$4,DY$2,Entry!$A$5:$EP$5,DY$1) / SUMIFS(Entry!$C$6:$EP$6,Entry!$C$4:$EP$4,DY$2,Entry!$C$5:$EP$5,DY$1))</f>
        <v/>
      </c>
      <c r="DZ46" s="222" t="str">
        <f aca="false">IF(OR($B46="",DZ$2=""),"",SUMIFS(INDEX(Tbl_Marks,MATCH($B46,Tbl_Student_Names,0),),Entry!$A$4:$EP$4,DZ$2,Entry!$A$5:$EP$5,DZ$1) / SUMIFS(Entry!$C$6:$EP$6,Entry!$C$4:$EP$4,DZ$2,Entry!$C$5:$EP$5,DZ$1))</f>
        <v/>
      </c>
      <c r="EA46" s="222" t="str">
        <f aca="false">IF(OR($B46="",EA$2=""),"",SUMIFS(INDEX(Tbl_Marks,MATCH($B46,Tbl_Student_Names,0),),Entry!$A$4:$EP$4,EA$2,Entry!$A$5:$EP$5,EA$1) / SUMIFS(Entry!$C$6:$EP$6,Entry!$C$4:$EP$4,EA$2,Entry!$C$5:$EP$5,EA$1))</f>
        <v/>
      </c>
      <c r="EB46" s="222" t="str">
        <f aca="false">IF(OR($B46="",EB$2=""),"",SUMIFS(INDEX(Tbl_Marks,MATCH($B46,Tbl_Student_Names,0),),Entry!$A$4:$EP$4,EB$2,Entry!$A$5:$EP$5,EB$1) / SUMIFS(Entry!$C$6:$EP$6,Entry!$C$4:$EP$4,EB$2,Entry!$C$5:$EP$5,EB$1))</f>
        <v/>
      </c>
      <c r="EC46" s="222" t="str">
        <f aca="false">IF(OR($B46="",EC$2=""),"",SUMIFS(INDEX(Tbl_Marks,MATCH($B46,Tbl_Student_Names,0),),Entry!$A$4:$EP$4,EC$2,Entry!$A$5:$EP$5,EC$1) / SUMIFS(Entry!$C$6:$EP$6,Entry!$C$4:$EP$4,EC$2,Entry!$C$5:$EP$5,EC$1))</f>
        <v/>
      </c>
      <c r="ED46" s="222" t="str">
        <f aca="false">IF(OR($B46="",ED$2=""),"",SUMIFS(INDEX(Tbl_Marks,MATCH($B46,Tbl_Student_Names,0),),Entry!$A$4:$EP$4,ED$2,Entry!$A$5:$EP$5,ED$1) / SUMIFS(Entry!$C$6:$EP$6,Entry!$C$4:$EP$4,ED$2,Entry!$C$5:$EP$5,ED$1))</f>
        <v/>
      </c>
      <c r="EE46" s="222" t="str">
        <f aca="false">IF(OR($B46="",EE$2=""),"",SUMIFS(INDEX(Tbl_Marks,MATCH($B46,Tbl_Student_Names,0),),Entry!$A$4:$EP$4,EE$2,Entry!$A$5:$EP$5,EE$1) / SUMIFS(Entry!$C$6:$EP$6,Entry!$C$4:$EP$4,EE$2,Entry!$C$5:$EP$5,EE$1))</f>
        <v/>
      </c>
      <c r="EF46" s="222" t="str">
        <f aca="false">IF(OR($B46="",EF$2=""),"",SUMIFS(INDEX(Tbl_Marks,MATCH($B46,Tbl_Student_Names,0),),Entry!$A$4:$EP$4,EF$2,Entry!$A$5:$EP$5,EF$1) / SUMIFS(Entry!$C$6:$EP$6,Entry!$C$4:$EP$4,EF$2,Entry!$C$5:$EP$5,EF$1))</f>
        <v/>
      </c>
      <c r="EG46" s="222" t="str">
        <f aca="false">IF(OR($B46="",EG$2=""),"",SUMIFS(INDEX(Tbl_Marks,MATCH($B46,Tbl_Student_Names,0),),Entry!$A$4:$EP$4,EG$2,Entry!$A$5:$EP$5,EG$1) / SUMIFS(Entry!$C$6:$EP$6,Entry!$C$4:$EP$4,EG$2,Entry!$C$5:$EP$5,EG$1))</f>
        <v/>
      </c>
      <c r="EH46" s="222" t="str">
        <f aca="false">IF(OR($B46="",EH$2=""),"",SUMIFS(INDEX(Tbl_Marks,MATCH($B46,Tbl_Student_Names,0),),Entry!$A$4:$EP$4,EH$2,Entry!$A$5:$EP$5,EH$1) / SUMIFS(Entry!$C$6:$EP$6,Entry!$C$4:$EP$4,EH$2,Entry!$C$5:$EP$5,EH$1))</f>
        <v/>
      </c>
      <c r="EI46" s="222" t="str">
        <f aca="false">IF(OR($B46="",EI$2=""),"",SUMIFS(INDEX(Tbl_Marks,MATCH($B46,Tbl_Student_Names,0),),Entry!$A$4:$EP$4,EI$2,Entry!$A$5:$EP$5,EI$1) / SUMIFS(Entry!$C$6:$EP$6,Entry!$C$4:$EP$4,EI$2,Entry!$C$5:$EP$5,EI$1))</f>
        <v/>
      </c>
      <c r="EJ46" s="222" t="str">
        <f aca="false">IF(OR($B46="",EJ$2=""),"",SUMIFS(INDEX(Tbl_Marks,MATCH($B46,Tbl_Student_Names,0),),Entry!$A$4:$EP$4,EJ$2,Entry!$A$5:$EP$5,EJ$1) / SUMIFS(Entry!$C$6:$EP$6,Entry!$C$4:$EP$4,EJ$2,Entry!$C$5:$EP$5,EJ$1))</f>
        <v/>
      </c>
      <c r="EK46" s="222" t="str">
        <f aca="false">IF(OR($B46="",EK$2=""),"",SUMIFS(INDEX(Tbl_Marks,MATCH($B46,Tbl_Student_Names,0),),Entry!$A$4:$EP$4,EK$2,Entry!$A$5:$EP$5,EK$1) / SUMIFS(Entry!$C$6:$EP$6,Entry!$C$4:$EP$4,EK$2,Entry!$C$5:$EP$5,EK$1))</f>
        <v/>
      </c>
      <c r="EL46" s="222" t="str">
        <f aca="false">IF(OR($B46="",EL$2=""),"",SUMIFS(INDEX(Tbl_Marks,MATCH($B46,Tbl_Student_Names,0),),Entry!$A$4:$EP$4,EL$2,Entry!$A$5:$EP$5,EL$1) / SUMIFS(Entry!$C$6:$EP$6,Entry!$C$4:$EP$4,EL$2,Entry!$C$5:$EP$5,EL$1))</f>
        <v/>
      </c>
      <c r="EM46" s="222" t="str">
        <f aca="false">IF(OR($B46="",EM$2=""),"",SUMIFS(INDEX(Tbl_Marks,MATCH($B46,Tbl_Student_Names,0),),Entry!$A$4:$EP$4,EM$2,Entry!$A$5:$EP$5,EM$1) / SUMIFS(Entry!$C$6:$EP$6,Entry!$C$4:$EP$4,EM$2,Entry!$C$5:$EP$5,EM$1))</f>
        <v/>
      </c>
      <c r="EN46" s="222" t="str">
        <f aca="false">IF(OR($B46="",EN$2=""),"",SUMIFS(INDEX(Tbl_Marks,MATCH($B46,Tbl_Student_Names,0),),Entry!$A$4:$EP$4,EN$2,Entry!$A$5:$EP$5,EN$1) / SUMIFS(Entry!$C$6:$EP$6,Entry!$C$4:$EP$4,EN$2,Entry!$C$5:$EP$5,EN$1))</f>
        <v/>
      </c>
      <c r="EO46" s="222" t="str">
        <f aca="false">IF(OR($B46="",EO$2=""),"",SUMIFS(INDEX(Tbl_Marks,MATCH($B46,Tbl_Student_Names,0),),Entry!$A$4:$EP$4,EO$2,Entry!$A$5:$EP$5,EO$1) / SUMIFS(Entry!$C$6:$EP$6,Entry!$C$4:$EP$4,EO$2,Entry!$C$5:$EP$5,EO$1))</f>
        <v/>
      </c>
      <c r="EP46" s="222" t="str">
        <f aca="false">IF(OR($B46="",EP$2=""),"",SUMIFS(INDEX(Tbl_Marks,MATCH($B46,Tbl_Student_Names,0),),Entry!$A$4:$EP$4,EP$2,Entry!$A$5:$EP$5,EP$1) / SUMIFS(Entry!$C$6:$EP$6,Entry!$C$4:$EP$4,EP$2,Entry!$C$5:$EP$5,EP$1))</f>
        <v/>
      </c>
      <c r="EQ46" s="222" t="str">
        <f aca="false">IF(OR($B46="",EQ$2=""),"",SUMIFS(INDEX(Tbl_Marks,MATCH($B46,Tbl_Student_Names,0),),Entry!$A$4:$EP$4,EQ$2,Entry!$A$5:$EP$5,EQ$1) / SUMIFS(Entry!$C$6:$EP$6,Entry!$C$4:$EP$4,EQ$2,Entry!$C$5:$EP$5,EQ$1))</f>
        <v/>
      </c>
      <c r="ER46" s="222" t="str">
        <f aca="false">IF(OR($B46="",ER$2=""),"",SUMIFS(INDEX(Tbl_Marks,MATCH($B46,Tbl_Student_Names,0),),Entry!$A$4:$EP$4,ER$2,Entry!$A$5:$EP$5,ER$1) / SUMIFS(Entry!$C$6:$EP$6,Entry!$C$4:$EP$4,ER$2,Entry!$C$5:$EP$5,ER$1))</f>
        <v/>
      </c>
      <c r="ES46" s="222" t="str">
        <f aca="false">IF(OR($B46="",ES$2=""),"",SUMIFS(INDEX(Tbl_Marks,MATCH($B46,Tbl_Student_Names,0),),Entry!$A$4:$EP$4,ES$2,Entry!$A$5:$EP$5,ES$1) / SUMIFS(Entry!$C$6:$EP$6,Entry!$C$4:$EP$4,ES$2,Entry!$C$5:$EP$5,ES$1))</f>
        <v/>
      </c>
      <c r="ET46" s="222" t="str">
        <f aca="false">IF(OR($B46="",ET$2=""),"",SUMIFS(INDEX(Tbl_Marks,MATCH($B46,Tbl_Student_Names,0),),Entry!$A$4:$EP$4,ET$2,Entry!$A$5:$EP$5,ET$1) / SUMIFS(Entry!$C$6:$EP$6,Entry!$C$4:$EP$4,ET$2,Entry!$C$5:$EP$5,ET$1))</f>
        <v/>
      </c>
      <c r="EU46" s="222" t="str">
        <f aca="false">IF(OR($B46="",EU$2=""),"",SUMIFS(INDEX(Tbl_Marks,MATCH($B46,Tbl_Student_Names,0),),Entry!$A$4:$EP$4,EU$2,Entry!$A$5:$EP$5,EU$1) / SUMIFS(Entry!$C$6:$EP$6,Entry!$C$4:$EP$4,EU$2,Entry!$C$5:$EP$5,EU$1))</f>
        <v/>
      </c>
      <c r="EV46" s="222" t="str">
        <f aca="false">IF(OR($B46="",EV$2=""),"",SUMIFS(INDEX(Tbl_Marks,MATCH($B46,Tbl_Student_Names,0),),Entry!$A$4:$EP$4,EV$2,Entry!$A$5:$EP$5,EV$1) / SUMIFS(Entry!$C$6:$EP$6,Entry!$C$4:$EP$4,EV$2,Entry!$C$5:$EP$5,EV$1))</f>
        <v/>
      </c>
      <c r="EW46" s="222" t="str">
        <f aca="false">IF(OR($B46="",EW$2=""),"",SUMIFS(INDEX(Tbl_Marks,MATCH($B46,Tbl_Student_Names,0),),Entry!$A$4:$EP$4,EW$2,Entry!$A$5:$EP$5,EW$1) / SUMIFS(Entry!$C$6:$EP$6,Entry!$C$4:$EP$4,EW$2,Entry!$C$5:$EP$5,EW$1))</f>
        <v/>
      </c>
      <c r="EX46" s="222" t="str">
        <f aca="false">IF(OR($B46="",EX$2=""),"",SUMIFS(INDEX(Tbl_Marks,MATCH($B46,Tbl_Student_Names,0),),Entry!$A$4:$EP$4,EX$2,Entry!$A$5:$EP$5,EX$1) / SUMIFS(Entry!$C$6:$EP$6,Entry!$C$4:$EP$4,EX$2,Entry!$C$5:$EP$5,EX$1))</f>
        <v/>
      </c>
      <c r="EY46" s="222" t="str">
        <f aca="false">IF(OR($B46="",EY$2=""),"",SUMIFS(INDEX(Tbl_Marks,MATCH($B46,Tbl_Student_Names,0),),Entry!$A$4:$EP$4,EY$2,Entry!$A$5:$EP$5,EY$1) / SUMIFS(Entry!$C$6:$EP$6,Entry!$C$4:$EP$4,EY$2,Entry!$C$5:$EP$5,EY$1))</f>
        <v/>
      </c>
      <c r="EZ46" s="222" t="str">
        <f aca="false">IF(OR($B46="",EZ$2=""),"",SUMIFS(INDEX(Tbl_Marks,MATCH($B46,Tbl_Student_Names,0),),Entry!$A$4:$EP$4,EZ$2,Entry!$A$5:$EP$5,EZ$1) / SUMIFS(Entry!$C$6:$EP$6,Entry!$C$4:$EP$4,EZ$2,Entry!$C$5:$EP$5,EZ$1))</f>
        <v/>
      </c>
      <c r="FA46" s="222" t="str">
        <f aca="false">IF(OR($B46="",FA$2=""),"",SUMIFS(INDEX(Tbl_Marks,MATCH($B46,Tbl_Student_Names,0),),Entry!$A$4:$EP$4,FA$2,Entry!$A$5:$EP$5,FA$1) / SUMIFS(Entry!$C$6:$EP$6,Entry!$C$4:$EP$4,FA$2,Entry!$C$5:$EP$5,FA$1))</f>
        <v/>
      </c>
      <c r="FB46" s="222" t="str">
        <f aca="false">IF(OR($B46="",FB$2=""),"",SUMIFS(INDEX(Tbl_Marks,MATCH($B46,Tbl_Student_Names,0),),Entry!$A$4:$EP$4,FB$2,Entry!$A$5:$EP$5,FB$1) / SUMIFS(Entry!$C$6:$EP$6,Entry!$C$4:$EP$4,FB$2,Entry!$C$5:$EP$5,FB$1))</f>
        <v/>
      </c>
      <c r="FC46" s="222" t="str">
        <f aca="false">IF(OR($B46="",FC$2=""),"",SUMIFS(INDEX(Tbl_Marks,MATCH($B46,Tbl_Student_Names,0),),Entry!$A$4:$EP$4,FC$2,Entry!$A$5:$EP$5,FC$1) / SUMIFS(Entry!$C$6:$EP$6,Entry!$C$4:$EP$4,FC$2,Entry!$C$5:$EP$5,FC$1))</f>
        <v/>
      </c>
      <c r="FD46" s="222" t="str">
        <f aca="false">IF(OR($B46="",FD$2=""),"",SUMIFS(INDEX(Tbl_Marks,MATCH($B46,Tbl_Student_Names,0),),Entry!$A$4:$EP$4,FD$2,Entry!$A$5:$EP$5,FD$1) / SUMIFS(Entry!$C$6:$EP$6,Entry!$C$4:$EP$4,FD$2,Entry!$C$5:$EP$5,FD$1))</f>
        <v/>
      </c>
      <c r="FE46" s="222" t="str">
        <f aca="false">IF(OR($B46="",FE$2=""),"",SUMIFS(INDEX(Tbl_Marks,MATCH($B46,Tbl_Student_Names,0),),Entry!$A$4:$EP$4,FE$2,Entry!$A$5:$EP$5,FE$1) / SUMIFS(Entry!$C$6:$EP$6,Entry!$C$4:$EP$4,FE$2,Entry!$C$5:$EP$5,FE$1))</f>
        <v/>
      </c>
      <c r="FF46" s="222" t="str">
        <f aca="false">IF(OR($B46="",FF$2=""),"",SUMIFS(INDEX(Tbl_Marks,MATCH($B46,Tbl_Student_Names,0),),Entry!$A$4:$EP$4,FF$2,Entry!$A$5:$EP$5,FF$1) / SUMIFS(Entry!$C$6:$EP$6,Entry!$C$4:$EP$4,FF$2,Entry!$C$5:$EP$5,FF$1))</f>
        <v/>
      </c>
      <c r="FG46" s="222" t="str">
        <f aca="false">IF(OR($B46="",FG$2=""),"",SUMIFS(INDEX(Tbl_Marks,MATCH($B46,Tbl_Student_Names,0),),Entry!$A$4:$EP$4,FG$2,Entry!$A$5:$EP$5,FG$1) / SUMIFS(Entry!$C$6:$EP$6,Entry!$C$4:$EP$4,FG$2,Entry!$C$5:$EP$5,FG$1))</f>
        <v/>
      </c>
      <c r="FH46" s="222" t="str">
        <f aca="false">IF(OR($B46="",FH$2=""),"",SUMIFS(INDEX(Tbl_Marks,MATCH($B46,Tbl_Student_Names,0),),Entry!$A$4:$EP$4,FH$2,Entry!$A$5:$EP$5,FH$1) / SUMIFS(Entry!$C$6:$EP$6,Entry!$C$4:$EP$4,FH$2,Entry!$C$5:$EP$5,FH$1))</f>
        <v/>
      </c>
      <c r="FI46" s="222" t="str">
        <f aca="false">IF(OR($B46="",FI$2=""),"",SUMIFS(INDEX(Tbl_Marks,MATCH($B46,Tbl_Student_Names,0),),Entry!$A$4:$EP$4,FI$2,Entry!$A$5:$EP$5,FI$1) / SUMIFS(Entry!$C$6:$EP$6,Entry!$C$4:$EP$4,FI$2,Entry!$C$5:$EP$5,FI$1))</f>
        <v/>
      </c>
      <c r="FJ46" s="222" t="str">
        <f aca="false">IF(OR($B46="",FJ$2=""),"",SUMIFS(INDEX(Tbl_Marks,MATCH($B46,Tbl_Student_Names,0),),Entry!$A$4:$EP$4,FJ$2,Entry!$A$5:$EP$5,FJ$1) / SUMIFS(Entry!$C$6:$EP$6,Entry!$C$4:$EP$4,FJ$2,Entry!$C$5:$EP$5,FJ$1))</f>
        <v/>
      </c>
      <c r="FK46" s="222" t="str">
        <f aca="false">IF(OR($B46="",FK$2=""),"",SUMIFS(INDEX(Tbl_Marks,MATCH($B46,Tbl_Student_Names,0),),Entry!$A$4:$EP$4,FK$2,Entry!$A$5:$EP$5,FK$1) / SUMIFS(Entry!$C$6:$EP$6,Entry!$C$4:$EP$4,FK$2,Entry!$C$5:$EP$5,FK$1))</f>
        <v/>
      </c>
      <c r="FL46" s="222" t="str">
        <f aca="false">IF(OR($B46="",FL$2=""),"",SUMIFS(INDEX(Tbl_Marks,MATCH($B46,Tbl_Student_Names,0),),Entry!$A$4:$EP$4,FL$2,Entry!$A$5:$EP$5,FL$1) / SUMIFS(Entry!$C$6:$EP$6,Entry!$C$4:$EP$4,FL$2,Entry!$C$5:$EP$5,FL$1))</f>
        <v/>
      </c>
      <c r="FM46" s="222" t="str">
        <f aca="false">IF(OR($B46="",FM$2=""),"",SUMIFS(INDEX(Tbl_Marks,MATCH($B46,Tbl_Student_Names,0),),Entry!$A$4:$EP$4,FM$2,Entry!$A$5:$EP$5,FM$1) / SUMIFS(Entry!$C$6:$EP$6,Entry!$C$4:$EP$4,FM$2,Entry!$C$5:$EP$5,FM$1))</f>
        <v/>
      </c>
      <c r="FN46" s="222" t="str">
        <f aca="false">IF(OR($B46="",FN$2=""),"",SUMIFS(INDEX(Tbl_Marks,MATCH($B46,Tbl_Student_Names,0),),Entry!$A$4:$EP$4,FN$2,Entry!$A$5:$EP$5,FN$1) / SUMIFS(Entry!$C$6:$EP$6,Entry!$C$4:$EP$4,FN$2,Entry!$C$5:$EP$5,FN$1))</f>
        <v/>
      </c>
      <c r="FO46" s="222" t="str">
        <f aca="false">IF(OR($B46="",FO$2=""),"",SUMIFS(INDEX(Tbl_Marks,MATCH($B46,Tbl_Student_Names,0),),Entry!$A$4:$EP$4,FO$2,Entry!$A$5:$EP$5,FO$1) / SUMIFS(Entry!$C$6:$EP$6,Entry!$C$4:$EP$4,FO$2,Entry!$C$5:$EP$5,FO$1))</f>
        <v/>
      </c>
      <c r="FP46" s="222" t="str">
        <f aca="false">IF(OR($B46="",FP$2=""),"",SUMIFS(INDEX(Tbl_Marks,MATCH($B46,Tbl_Student_Names,0),),Entry!$A$4:$EP$4,FP$2,Entry!$A$5:$EP$5,FP$1) / SUMIFS(Entry!$C$6:$EP$6,Entry!$C$4:$EP$4,FP$2,Entry!$C$5:$EP$5,FP$1))</f>
        <v/>
      </c>
      <c r="FQ46" s="222" t="str">
        <f aca="false">IF(OR($B46="",FQ$2=""),"",SUMIFS(INDEX(Tbl_Marks,MATCH($B46,Tbl_Student_Names,0),),Entry!$A$4:$EP$4,FQ$2,Entry!$A$5:$EP$5,FQ$1) / SUMIFS(Entry!$C$6:$EP$6,Entry!$C$4:$EP$4,FQ$2,Entry!$C$5:$EP$5,FQ$1))</f>
        <v/>
      </c>
      <c r="FR46" s="222" t="str">
        <f aca="false">IF(OR($B46="",FR$2=""),"",SUMIFS(INDEX(Tbl_Marks,MATCH($B46,Tbl_Student_Names,0),),Entry!$A$4:$EP$4,FR$2,Entry!$A$5:$EP$5,FR$1) / SUMIFS(Entry!$C$6:$EP$6,Entry!$C$4:$EP$4,FR$2,Entry!$C$5:$EP$5,FR$1))</f>
        <v/>
      </c>
      <c r="FS46" s="222" t="str">
        <f aca="false">IF(OR($B46="",FS$2=""),"",SUMIFS(INDEX(Tbl_Marks,MATCH($B46,Tbl_Student_Names,0),),Entry!$A$4:$EP$4,FS$2,Entry!$A$5:$EP$5,FS$1) / SUMIFS(Entry!$C$6:$EP$6,Entry!$C$4:$EP$4,FS$2,Entry!$C$5:$EP$5,FS$1))</f>
        <v/>
      </c>
      <c r="FT46" s="222" t="str">
        <f aca="false">IF(OR($B46="",FT$2=""),"",SUMIFS(INDEX(Tbl_Marks,MATCH($B46,Tbl_Student_Names,0),),Entry!$A$4:$EP$4,FT$2,Entry!$A$5:$EP$5,FT$1) / SUMIFS(Entry!$C$6:$EP$6,Entry!$C$4:$EP$4,FT$2,Entry!$C$5:$EP$5,FT$1))</f>
        <v/>
      </c>
      <c r="FU46" s="222" t="str">
        <f aca="false">IF(OR($B46="",FU$2=""),"",SUMIFS(INDEX(Tbl_Marks,MATCH($B46,Tbl_Student_Names,0),),Entry!$A$4:$EP$4,FU$2,Entry!$A$5:$EP$5,FU$1) / SUMIFS(Entry!$C$6:$EP$6,Entry!$C$4:$EP$4,FU$2,Entry!$C$5:$EP$5,FU$1))</f>
        <v/>
      </c>
      <c r="FV46" s="222" t="str">
        <f aca="false">IF(OR($B46="",FV$2=""),"",SUMIFS(INDEX(Tbl_Marks,MATCH($B46,Tbl_Student_Names,0),),Entry!$A$4:$EP$4,FV$2,Entry!$A$5:$EP$5,FV$1) / SUMIFS(Entry!$C$6:$EP$6,Entry!$C$4:$EP$4,FV$2,Entry!$C$5:$EP$5,FV$1))</f>
        <v/>
      </c>
      <c r="FW46" s="222" t="str">
        <f aca="false">IF(OR($B46="",FW$2=""),"",SUMIFS(INDEX(Tbl_Marks,MATCH($B46,Tbl_Student_Names,0),),Entry!$A$4:$EP$4,FW$2,Entry!$A$5:$EP$5,FW$1) / SUMIFS(Entry!$C$6:$EP$6,Entry!$C$4:$EP$4,FW$2,Entry!$C$5:$EP$5,FW$1))</f>
        <v/>
      </c>
      <c r="FX46" s="222" t="str">
        <f aca="false">IF(OR($B46="",FX$2=""),"",SUMIFS(INDEX(Tbl_Marks,MATCH($B46,Tbl_Student_Names,0),),Entry!$A$4:$EP$4,FX$2,Entry!$A$5:$EP$5,FX$1) / SUMIFS(Entry!$C$6:$EP$6,Entry!$C$4:$EP$4,FX$2,Entry!$C$5:$EP$5,FX$1))</f>
        <v/>
      </c>
      <c r="FY46" s="222" t="str">
        <f aca="false">IF(OR($B46="",FY$2=""),"",SUMIFS(INDEX(Tbl_Marks,MATCH($B46,Tbl_Student_Names,0),),Entry!$A$4:$EP$4,FY$2,Entry!$A$5:$EP$5,FY$1) / SUMIFS(Entry!$C$6:$EP$6,Entry!$C$4:$EP$4,FY$2,Entry!$C$5:$EP$5,FY$1))</f>
        <v/>
      </c>
      <c r="FZ46" s="222" t="str">
        <f aca="false">IF(OR($B46="",FZ$2=""),"",SUMIFS(INDEX(Tbl_Marks,MATCH($B46,Tbl_Student_Names,0),),Entry!$A$4:$EP$4,FZ$2,Entry!$A$5:$EP$5,FZ$1) / SUMIFS(Entry!$C$6:$EP$6,Entry!$C$4:$EP$4,FZ$2,Entry!$C$5:$EP$5,FZ$1))</f>
        <v/>
      </c>
      <c r="GA46" s="222" t="str">
        <f aca="false">IF(OR($B46="",GA$2=""),"",SUMIFS(INDEX(Tbl_Marks,MATCH($B46,Tbl_Student_Names,0),),Entry!$A$4:$EP$4,GA$2,Entry!$A$5:$EP$5,GA$1) / SUMIFS(Entry!$C$6:$EP$6,Entry!$C$4:$EP$4,GA$2,Entry!$C$5:$EP$5,GA$1))</f>
        <v/>
      </c>
      <c r="GB46" s="222" t="str">
        <f aca="false">IF(OR($B46="",GB$2=""),"",SUMIFS(INDEX(Tbl_Marks,MATCH($B46,Tbl_Student_Names,0),),Entry!$A$4:$EP$4,GB$2,Entry!$A$5:$EP$5,GB$1) / SUMIFS(Entry!$C$6:$EP$6,Entry!$C$4:$EP$4,GB$2,Entry!$C$5:$EP$5,GB$1))</f>
        <v/>
      </c>
      <c r="GC46" s="222" t="str">
        <f aca="false">IF(OR($B46="",GC$2=""),"",SUMIFS(INDEX(Tbl_Marks,MATCH($B46,Tbl_Student_Names,0),),Entry!$A$4:$EP$4,GC$2,Entry!$A$5:$EP$5,GC$1) / SUMIFS(Entry!$C$6:$EP$6,Entry!$C$4:$EP$4,GC$2,Entry!$C$5:$EP$5,GC$1))</f>
        <v/>
      </c>
      <c r="GD46" s="222" t="str">
        <f aca="false">IF(OR($B46="",GD$2=""),"",SUMIFS(INDEX(Tbl_Marks,MATCH($B46,Tbl_Student_Names,0),),Entry!$A$4:$EP$4,GD$2,Entry!$A$5:$EP$5,GD$1) / SUMIFS(Entry!$C$6:$EP$6,Entry!$C$4:$EP$4,GD$2,Entry!$C$5:$EP$5,GD$1))</f>
        <v/>
      </c>
      <c r="GE46" s="222" t="str">
        <f aca="false">IF(OR($B46="",GE$2=""),"",SUMIFS(INDEX(Tbl_Marks,MATCH($B46,Tbl_Student_Names,0),),Entry!$A$4:$EP$4,GE$2,Entry!$A$5:$EP$5,GE$1) / SUMIFS(Entry!$C$6:$EP$6,Entry!$C$4:$EP$4,GE$2,Entry!$C$5:$EP$5,GE$1))</f>
        <v/>
      </c>
      <c r="GF46" s="222" t="str">
        <f aca="false">IF(OR($B46="",GF$2=""),"",SUMIFS(INDEX(Tbl_Marks,MATCH($B46,Tbl_Student_Names,0),),Entry!$A$4:$EP$4,GF$2,Entry!$A$5:$EP$5,GF$1) / SUMIFS(Entry!$C$6:$EP$6,Entry!$C$4:$EP$4,GF$2,Entry!$C$5:$EP$5,GF$1))</f>
        <v/>
      </c>
      <c r="GG46" s="222" t="str">
        <f aca="false">IF(OR($B46="",GG$2=""),"",SUMIFS(INDEX(Tbl_Marks,MATCH($B46,Tbl_Student_Names,0),),Entry!$A$4:$EP$4,GG$2,Entry!$A$5:$EP$5,GG$1) / SUMIFS(Entry!$C$6:$EP$6,Entry!$C$4:$EP$4,GG$2,Entry!$C$5:$EP$5,GG$1))</f>
        <v/>
      </c>
      <c r="GH46" s="222" t="str">
        <f aca="false">IF(OR($B46="",GH$2=""),"",SUMIFS(INDEX(Tbl_Marks,MATCH($B46,Tbl_Student_Names,0),),Entry!$A$4:$EP$4,GH$2,Entry!$A$5:$EP$5,GH$1) / SUMIFS(Entry!$C$6:$EP$6,Entry!$C$4:$EP$4,GH$2,Entry!$C$5:$EP$5,GH$1))</f>
        <v/>
      </c>
      <c r="GI46" s="222" t="str">
        <f aca="false">IF(OR($B46="",GI$2=""),"",SUMIFS(INDEX(Tbl_Marks,MATCH($B46,Tbl_Student_Names,0),),Entry!$A$4:$EP$4,GI$2,Entry!$A$5:$EP$5,GI$1) / SUMIFS(Entry!$C$6:$EP$6,Entry!$C$4:$EP$4,GI$2,Entry!$C$5:$EP$5,GI$1))</f>
        <v/>
      </c>
      <c r="GJ46" s="222" t="str">
        <f aca="false">IF(OR($B46="",GJ$2=""),"",SUMIFS(INDEX(Tbl_Marks,MATCH($B46,Tbl_Student_Names,0),),Entry!$A$4:$EP$4,GJ$2,Entry!$A$5:$EP$5,GJ$1) / SUMIFS(Entry!$C$6:$EP$6,Entry!$C$4:$EP$4,GJ$2,Entry!$C$5:$EP$5,GJ$1))</f>
        <v/>
      </c>
      <c r="GK46" s="222" t="str">
        <f aca="false">IF(OR($B46="",GK$2=""),"",SUMIFS(INDEX(Tbl_Marks,MATCH($B46,Tbl_Student_Names,0),),Entry!$A$4:$EP$4,GK$2,Entry!$A$5:$EP$5,GK$1) / SUMIFS(Entry!$C$6:$EP$6,Entry!$C$4:$EP$4,GK$2,Entry!$C$5:$EP$5,GK$1))</f>
        <v/>
      </c>
      <c r="GL46" s="222" t="str">
        <f aca="false">IF(OR($B46="",GL$2=""),"",SUMIFS(INDEX(Tbl_Marks,MATCH($B46,Tbl_Student_Names,0),),Entry!$A$4:$EP$4,GL$2,Entry!$A$5:$EP$5,GL$1) / SUMIFS(Entry!$C$6:$EP$6,Entry!$C$4:$EP$4,GL$2,Entry!$C$5:$EP$5,GL$1))</f>
        <v/>
      </c>
      <c r="GM46" s="222" t="str">
        <f aca="false">IF(OR($B46="",GM$2=""),"",SUMIFS(INDEX(Tbl_Marks,MATCH($B46,Tbl_Student_Names,0),),Entry!$A$4:$EP$4,GM$2,Entry!$A$5:$EP$5,GM$1) / SUMIFS(Entry!$C$6:$EP$6,Entry!$C$4:$EP$4,GM$2,Entry!$C$5:$EP$5,GM$1))</f>
        <v/>
      </c>
      <c r="GN46" s="222" t="str">
        <f aca="false">IF(OR($B46="",GN$2=""),"",SUMIFS(INDEX(Tbl_Marks,MATCH($B46,Tbl_Student_Names,0),),Entry!$A$4:$EP$4,GN$2,Entry!$A$5:$EP$5,GN$1) / SUMIFS(Entry!$C$6:$EP$6,Entry!$C$4:$EP$4,GN$2,Entry!$C$5:$EP$5,GN$1))</f>
        <v/>
      </c>
      <c r="GO46" s="222" t="str">
        <f aca="false">IF(OR($B46="",GO$2=""),"",SUMIFS(INDEX(Tbl_Marks,MATCH($B46,Tbl_Student_Names,0),),Entry!$A$4:$EP$4,GO$2,Entry!$A$5:$EP$5,GO$1) / SUMIFS(Entry!$C$6:$EP$6,Entry!$C$4:$EP$4,GO$2,Entry!$C$5:$EP$5,GO$1))</f>
        <v/>
      </c>
      <c r="GP46" s="222" t="str">
        <f aca="false">IF(OR($B46="",GP$2=""),"",SUMIFS(INDEX(Tbl_Marks,MATCH($B46,Tbl_Student_Names,0),),Entry!$A$4:$EP$4,GP$2,Entry!$A$5:$EP$5,GP$1) / SUMIFS(Entry!$C$6:$EP$6,Entry!$C$4:$EP$4,GP$2,Entry!$C$5:$EP$5,GP$1))</f>
        <v/>
      </c>
      <c r="GQ46" s="223" t="str">
        <f aca="false" t="array" ref="GQ46:GQ46">IF(OR(GQ$1="",$B46=""),"",SUMPRODUCT(TRANSPOSE($BC46:$BN46),(Settings!$D$19:$D$30)))</f>
        <v/>
      </c>
      <c r="GR46" s="223" t="str">
        <f aca="false" t="array" ref="GR46:GR46">IF(OR(GR$1="",$B46=""),"",SUMPRODUCT(TRANSPOSE($BO46:$BZ46),(Settings!$D$19:$D$30)))</f>
        <v/>
      </c>
      <c r="GS46" s="223" t="str">
        <f aca="false" t="array" ref="GS46:GS46">IF(OR(GS$1="",$B46=""),"",SUMPRODUCT(TRANSPOSE($CA46:$CL46),(Settings!$D$19:$D$30)))</f>
        <v/>
      </c>
      <c r="GT46" s="223" t="str">
        <f aca="false" t="array" ref="GT46:GT46">IF(OR(GT$1="",$B46=""),"",SUMPRODUCT(TRANSPOSE($CM46:$CX46),(Settings!$D$19:$D$30)))</f>
        <v/>
      </c>
      <c r="GU46" s="223" t="str">
        <f aca="false" t="array" ref="GU46:GU46">IF(OR(GU$1="",$B46=""),"",SUMPRODUCT(TRANSPOSE($CY46:$DJ46),(Settings!$D$19:$D$30)))</f>
        <v/>
      </c>
      <c r="GV46" s="223" t="str">
        <f aca="false" t="array" ref="GV46:GV46">IF(OR(GV$1="",$B46=""),"",SUMPRODUCT(TRANSPOSE($DK46:$DV46),(Settings!$D$19:$D$30)))</f>
        <v/>
      </c>
      <c r="GW46" s="223" t="str">
        <f aca="false" t="array" ref="GW46:GW46">IF(OR(GW$1="",$B46=""),"",SUMPRODUCT(TRANSPOSE($DW46:$EH46),(Settings!$D$19:$D$30)))</f>
        <v/>
      </c>
      <c r="GX46" s="223" t="str">
        <f aca="false" t="array" ref="GX46:GX46">IF(OR(GX$1="",$B46=""),"",SUMPRODUCT(TRANSPOSE($EI46:$ET46),(Settings!$D$19:$D$30)))</f>
        <v/>
      </c>
      <c r="GY46" s="223" t="str">
        <f aca="false" t="array" ref="GY46:GY46">IF(OR(GY$1="",$B46=""),"",SUMPRODUCT(TRANSPOSE($EU46:$FF46),(Settings!$D$19:$D$30)))</f>
        <v/>
      </c>
      <c r="GZ46" s="223" t="str">
        <f aca="false" t="array" ref="GZ46:GZ46">IF(OR(GZ$1="",$B46=""),"",SUMPRODUCT(TRANSPOSE($FG46:$FR46),(Settings!$D$19:$D$30)))</f>
        <v/>
      </c>
      <c r="HA46" s="223" t="str">
        <f aca="false" t="array" ref="HA46:HA46">IF(OR(HA$1="",$B46=""),"",SUMPRODUCT(TRANSPOSE($FS46:$GD46),(Settings!$D$19:$D$30)))</f>
        <v/>
      </c>
      <c r="HB46" s="224" t="str">
        <f aca="false" t="array" ref="HB46:HB46">IF(OR(HB$1="",$B46=""),"",SUMPRODUCT(TRANSPOSE($GE46:$GP46),(Settings!$D$19:$D$30)))</f>
        <v/>
      </c>
      <c r="HC46" s="225"/>
      <c r="HD46" s="222" t="str">
        <f aca="false">IF(OR(HD$2="",$B46=""),"",SUMIFS(INDEX(Tbl_Marks,MATCH($B46,Tbl_Student_Names,0),),Entry!$A$4:$EP$4,HD$2) / SUMIFS(Entry!$C$6:$EP$6,Entry!$C$4:$EP$4,HD$2))</f>
        <v/>
      </c>
      <c r="HE46" s="222" t="str">
        <f aca="false">IF(OR(HE$2="",$B46=""),"",SUMIFS(INDEX(Tbl_Marks,MATCH($B46,Tbl_Student_Names,0),),Entry!$A$4:$EP$4,HE$2) / SUMIFS(Entry!$C$6:$EP$6,Entry!$C$4:$EP$4,HE$2))</f>
        <v/>
      </c>
      <c r="HF46" s="222" t="str">
        <f aca="false">IF(OR(HF$2="",$B46=""),"",SUMIFS(INDEX(Tbl_Marks,MATCH($B46,Tbl_Student_Names,0),),Entry!$A$4:$EP$4,HF$2) / SUMIFS(Entry!$C$6:$EP$6,Entry!$C$4:$EP$4,HF$2))</f>
        <v/>
      </c>
      <c r="HG46" s="222" t="str">
        <f aca="false">IF(OR(HG$2="",$B46=""),"",SUMIFS(INDEX(Tbl_Marks,MATCH($B46,Tbl_Student_Names,0),),Entry!$A$4:$EP$4,HG$2) / SUMIFS(Entry!$C$6:$EP$6,Entry!$C$4:$EP$4,HG$2))</f>
        <v/>
      </c>
      <c r="HH46" s="222" t="str">
        <f aca="false">IF(OR(HH$2="",$B46=""),"",SUMIFS(INDEX(Tbl_Marks,MATCH($B46,Tbl_Student_Names,0),),Entry!$A$4:$EP$4,HH$2) / SUMIFS(Entry!$C$6:$EP$6,Entry!$C$4:$EP$4,HH$2))</f>
        <v/>
      </c>
      <c r="HI46" s="222" t="str">
        <f aca="false">IF(OR(HI$2="",$B46=""),"",SUMIFS(INDEX(Tbl_Marks,MATCH($B46,Tbl_Student_Names,0),),Entry!$A$4:$EP$4,HI$2) / SUMIFS(Entry!$C$6:$EP$6,Entry!$C$4:$EP$4,HI$2))</f>
        <v/>
      </c>
      <c r="HJ46" s="222" t="str">
        <f aca="false">IF(OR(HJ$2="",$B46=""),"",SUMIFS(INDEX(Tbl_Marks,MATCH($B46,Tbl_Student_Names,0),),Entry!$A$4:$EP$4,HJ$2) / SUMIFS(Entry!$C$6:$EP$6,Entry!$C$4:$EP$4,HJ$2))</f>
        <v/>
      </c>
      <c r="HK46" s="222" t="str">
        <f aca="false">IF(OR(HK$2="",$B46=""),"",SUMIFS(INDEX(Tbl_Marks,MATCH($B46,Tbl_Student_Names,0),),Entry!$A$4:$EP$4,HK$2) / SUMIFS(Entry!$C$6:$EP$6,Entry!$C$4:$EP$4,HK$2))</f>
        <v/>
      </c>
      <c r="HL46" s="222" t="str">
        <f aca="false">IF(OR(HL$2="",$B46=""),"",SUMIFS(INDEX(Tbl_Marks,MATCH($B46,Tbl_Student_Names,0),),Entry!$A$4:$EP$4,HL$2) / SUMIFS(Entry!$C$6:$EP$6,Entry!$C$4:$EP$4,HL$2))</f>
        <v/>
      </c>
      <c r="HM46" s="222" t="str">
        <f aca="false">IF(OR(HM$2="",$B46=""),"",SUMIFS(INDEX(Tbl_Marks,MATCH($B46,Tbl_Student_Names,0),),Entry!$A$4:$EP$4,HM$2) / SUMIFS(Entry!$C$6:$EP$6,Entry!$C$4:$EP$4,HM$2))</f>
        <v/>
      </c>
      <c r="HN46" s="222" t="str">
        <f aca="false">IF(OR(HN$2="",$B46=""),"",SUMIFS(INDEX(Tbl_Marks,MATCH($B46,Tbl_Student_Names,0),),Entry!$A$4:$EP$4,HN$2) / SUMIFS(Entry!$C$6:$EP$6,Entry!$C$4:$EP$4,HN$2))</f>
        <v/>
      </c>
      <c r="HO46" s="222" t="str">
        <f aca="false">IF(OR(HO$2="",$B46=""),"",SUMIFS(INDEX(Tbl_Marks,MATCH($B46,Tbl_Student_Names,0),),Entry!$A$4:$EP$4,HO$2) / SUMIFS(Entry!$C$6:$EP$6,Entry!$C$4:$EP$4,HO$2))</f>
        <v/>
      </c>
      <c r="HP46" s="222" t="str">
        <f aca="false">IF($B46="","",AVERAGE($GQ46:$HB46))</f>
        <v/>
      </c>
    </row>
    <row r="47" customFormat="false" ht="15" hidden="false" customHeight="false" outlineLevel="0" collapsed="false">
      <c r="A47" s="201" t="n">
        <f aca="false">INDEX(Tbl_Marks,ROW(A47)-ROW($A$2),1)</f>
        <v>0</v>
      </c>
      <c r="B47" s="201" t="str">
        <f aca="false">IF(LEN(INDEX(Tbl_Marks,ROW(B47)-ROW($B$2),2))=0,"",INDEX(Tbl_Marks,ROW(B47)-ROW($B$2),2))</f>
        <v/>
      </c>
      <c r="C47" s="201" t="str">
        <f aca="false">IF(OR($B47="",C$2=""),"",SUMIF(Entry!$A$4:$EP$4,C$2,INDEX(Tbl_Marks,MATCH($B47,Tbl_Student_Names,0),)))</f>
        <v/>
      </c>
      <c r="D47" s="201" t="str">
        <f aca="false">IF(OR($B47="",D$2=""),"",SUMIF(Entry!$A$4:$EP$4,D$2,INDEX(Tbl_Marks,MATCH($B47,Tbl_Student_Names,0),)))</f>
        <v/>
      </c>
      <c r="E47" s="201" t="str">
        <f aca="false">IF(OR($B47="",E$2=""),"",SUMIF(Entry!$A$4:$EP$4,E$2,INDEX(Tbl_Marks,MATCH($B47,Tbl_Student_Names,0),)))</f>
        <v/>
      </c>
      <c r="F47" s="201" t="str">
        <f aca="false">IF(OR($B47="",F$2=""),"",SUMIF(Entry!$A$4:$EP$4,F$2,INDEX(Tbl_Marks,MATCH($B47,Tbl_Student_Names,0),)))</f>
        <v/>
      </c>
      <c r="G47" s="201" t="str">
        <f aca="false">IF(OR($B47="",G$2=""),"",SUMIF(Entry!$A$4:$EP$4,G$2,INDEX(Tbl_Marks,MATCH($B47,Tbl_Student_Names,0),)))</f>
        <v/>
      </c>
      <c r="H47" s="201" t="str">
        <f aca="false">IF(OR($B47="",H$2=""),"",SUMIF(Entry!$A$4:$EP$4,H$2,INDEX(Tbl_Marks,MATCH($B47,Tbl_Student_Names,0),)))</f>
        <v/>
      </c>
      <c r="I47" s="201" t="str">
        <f aca="false">IF(OR($B47="",I$2=""),"",SUMIF(Entry!$A$4:$EP$4,I$2,INDEX(Tbl_Marks,MATCH($B47,Tbl_Student_Names,0),)))</f>
        <v/>
      </c>
      <c r="J47" s="201" t="str">
        <f aca="false">IF(OR($B47="",J$2=""),"",SUMIF(Entry!$A$4:$EP$4,J$2,INDEX(Tbl_Marks,MATCH($B47,Tbl_Student_Names,0),)))</f>
        <v/>
      </c>
      <c r="K47" s="201" t="str">
        <f aca="false">IF(OR($B47="",K$2=""),"",SUMIF(Entry!$A$4:$EP$4,K$2,INDEX(Tbl_Marks,MATCH($B47,Tbl_Student_Names,0),)))</f>
        <v/>
      </c>
      <c r="L47" s="201" t="str">
        <f aca="false">IF(OR($B47="",L$2=""),"",SUMIF(Entry!$A$4:$EP$4,L$2,INDEX(Tbl_Marks,MATCH($B47,Tbl_Student_Names,0),)))</f>
        <v/>
      </c>
      <c r="M47" s="201" t="str">
        <f aca="false">IF(OR($B47="",M$2=""),"",SUMIF(Entry!$A$4:$EP$4,M$2,INDEX(Tbl_Marks,MATCH($B47,Tbl_Student_Names,0),)))</f>
        <v/>
      </c>
      <c r="N47" s="201" t="str">
        <f aca="false">IF(OR($B47="",N$2=""),"",SUMIF(Entry!$A$4:$EP$4,N$2,INDEX(Tbl_Marks,MATCH($B47,Tbl_Student_Names,0),)))</f>
        <v/>
      </c>
      <c r="O47" s="217" t="str">
        <f aca="false">IF($B47="","",(HP47*Num_Subjects*100))</f>
        <v/>
      </c>
      <c r="P47" s="218" t="str">
        <f aca="false" t="array" ref="P47:P47">IF(OR($B47="",P$2=""),"",IF(MIN(IF(Help_Lookup_Tests=P$2,$BC47:$GP47,""))&gt;=I_PassPercentage,"PASS","FAIL"))</f>
        <v/>
      </c>
      <c r="Q47" s="218" t="str">
        <f aca="false" t="array" ref="Q47:Q47">IF(OR($B47="",Q$2=""),"",IF(MIN(IF(Help_Lookup_Tests=Q$2,$BC47:$GP47,""))&gt;=I_PassPercentage,"PASS","FAIL"))</f>
        <v/>
      </c>
      <c r="R47" s="218" t="str">
        <f aca="false" t="array" ref="R47:R47">IF(OR($B47="",R$2=""),"",IF(MIN(IF(Help_Lookup_Tests=R$2,$BC47:$GP47,""))&gt;=I_PassPercentage,"PASS","FAIL"))</f>
        <v/>
      </c>
      <c r="S47" s="218" t="str">
        <f aca="false" t="array" ref="S47:S47">IF(OR($B47="",S$2=""),"",IF(MIN(IF(Help_Lookup_Tests=S$2,$BC47:$GP47,""))&gt;=I_PassPercentage,"PASS","FAIL"))</f>
        <v/>
      </c>
      <c r="T47" s="218" t="str">
        <f aca="false" t="array" ref="T47:T47">IF(OR($B47="",T$2=""),"",IF(MIN(IF(Help_Lookup_Tests=T$2,$BC47:$GP47,""))&gt;=I_PassPercentage,"PASS","FAIL"))</f>
        <v/>
      </c>
      <c r="U47" s="218" t="str">
        <f aca="false" t="array" ref="U47:U47">IF(OR($B47="",U$2=""),"",IF(MIN(IF(Help_Lookup_Tests=U$2,$BC47:$GP47,""))&gt;=I_PassPercentage,"PASS","FAIL"))</f>
        <v/>
      </c>
      <c r="V47" s="218" t="str">
        <f aca="false" t="array" ref="V47:V47">IF(OR($B47="",V$2=""),"",IF(MIN(IF(Help_Lookup_Tests=V$2,$BC47:$GP47,""))&gt;=I_PassPercentage,"PASS","FAIL"))</f>
        <v/>
      </c>
      <c r="W47" s="218" t="str">
        <f aca="false" t="array" ref="W47:W47">IF(OR($B47="",W$2=""),"",IF(MIN(IF(Help_Lookup_Tests=W$2,$BC47:$GP47,""))&gt;=I_PassPercentage,"PASS","FAIL"))</f>
        <v/>
      </c>
      <c r="X47" s="218" t="str">
        <f aca="false" t="array" ref="X47:X47">IF(OR($B47="",X$2=""),"",IF(MIN(IF(Help_Lookup_Tests=X$2,$BC47:$GP47,""))&gt;=I_PassPercentage,"PASS","FAIL"))</f>
        <v/>
      </c>
      <c r="Y47" s="218" t="str">
        <f aca="false" t="array" ref="Y47:Y47">IF(OR($B47="",Y$2=""),"",IF(MIN(IF(Help_Lookup_Tests=Y$2,$BC47:$GP47,""))&gt;=I_PassPercentage,"PASS","FAIL"))</f>
        <v/>
      </c>
      <c r="Z47" s="218" t="str">
        <f aca="false" t="array" ref="Z47:Z47">IF(OR($B47="",Z$2=""),"",IF(MIN(IF(Help_Lookup_Tests=Z$2,$BC47:$GP47,""))&gt;=I_PassPercentage,"PASS","FAIL"))</f>
        <v/>
      </c>
      <c r="AA47" s="218" t="str">
        <f aca="false" t="array" ref="AA47:AA47">IF(OR($B47="",AA$2=""),"",IF(MIN(IF(Help_Lookup_Tests=AA$2,$BC47:$GP47,""))&gt;=I_PassPercentage,"PASS","FAIL"))</f>
        <v/>
      </c>
      <c r="AB47" s="227" t="str">
        <f aca="false" t="array" ref="AB47:AB47">IF(OR($B47=""),"",IF(MIN(IF($GQ$2:$HB$2="FINAL",$GQ47:$HB47,""))&gt;=I_PassPercentage,"PASS","FAIL"))</f>
        <v/>
      </c>
      <c r="AC47" s="201" t="str">
        <f aca="false">IF(OR($B47="",AC$2="",P47="FAIL"),"",C47)</f>
        <v/>
      </c>
      <c r="AD47" s="201" t="str">
        <f aca="false">IF(OR($B47="",AD$2="",Q47="FAIL"),"",D47)</f>
        <v/>
      </c>
      <c r="AE47" s="201" t="str">
        <f aca="false">IF(OR($B47="",AE$2="",R47="FAIL"),"",E47)</f>
        <v/>
      </c>
      <c r="AF47" s="201" t="str">
        <f aca="false">IF(OR($B47="",AF$2="",S47="FAIL"),"",F47)</f>
        <v/>
      </c>
      <c r="AG47" s="201" t="str">
        <f aca="false">IF(OR($B47="",AG$2="",T47="FAIL"),"",G47)</f>
        <v/>
      </c>
      <c r="AH47" s="201" t="str">
        <f aca="false">IF(OR($B47="",AH$2="",U47="FAIL"),"",H47)</f>
        <v/>
      </c>
      <c r="AI47" s="201" t="str">
        <f aca="false">IF(OR($B47="",AI$2="",V47="FAIL"),"",I47)</f>
        <v/>
      </c>
      <c r="AJ47" s="201" t="str">
        <f aca="false">IF(OR($B47="",AJ$2="",W47="FAIL"),"",J47)</f>
        <v/>
      </c>
      <c r="AK47" s="201" t="str">
        <f aca="false">IF(OR($B47="",AK$2="",X47="FAIL"),"",K47)</f>
        <v/>
      </c>
      <c r="AL47" s="201" t="str">
        <f aca="false">IF(OR($B47="",AL$2="",Y47="FAIL"),"",L47)</f>
        <v/>
      </c>
      <c r="AM47" s="201" t="str">
        <f aca="false">IF(OR($B47="",AM$2="",Z47="FAIL"),"",M47)</f>
        <v/>
      </c>
      <c r="AN47" s="201" t="str">
        <f aca="false">IF(OR($B47="",AN$2="",AA47="FAIL"),"",N47)</f>
        <v/>
      </c>
      <c r="AO47" s="220" t="str">
        <f aca="false">IF(OR($B47="",AB47="FAIL"),"",O47)</f>
        <v/>
      </c>
      <c r="AP47" s="221" t="str">
        <f aca="false">IFERROR(IF(OR(AP$2="",$B47=""),"",RANK(AC47,AC$3:AC$52,0)),"NR")</f>
        <v/>
      </c>
      <c r="AQ47" s="221" t="str">
        <f aca="false">IFERROR(IF(OR(AQ$2="",$B47=""),"",RANK(AD47,AD$3:AD$52,0)),"NR")</f>
        <v/>
      </c>
      <c r="AR47" s="221" t="str">
        <f aca="false">IFERROR(IF(OR(AR$2="",$B47=""),"",RANK(AE47,AE$3:AE$52,0)),"NR")</f>
        <v/>
      </c>
      <c r="AS47" s="221" t="str">
        <f aca="false">IFERROR(IF(OR(AS$2="",$B47=""),"",RANK(AF47,AF$3:AF$52,0)),"NR")</f>
        <v/>
      </c>
      <c r="AT47" s="221" t="str">
        <f aca="false">IFERROR(IF(OR(AT$2="",$B47=""),"",RANK(AG47,AG$3:AG$52,0)),"NR")</f>
        <v/>
      </c>
      <c r="AU47" s="221" t="str">
        <f aca="false">IFERROR(IF(OR(AU$2="",$B47=""),"",RANK(AH47,AH$3:AH$52,0)),"NR")</f>
        <v/>
      </c>
      <c r="AV47" s="221" t="str">
        <f aca="false">IFERROR(IF(OR(AV$2="",$B47=""),"",RANK(AI47,AI$3:AI$52,0)),"NR")</f>
        <v/>
      </c>
      <c r="AW47" s="221" t="str">
        <f aca="false">IFERROR(IF(OR(AW$2="",$B47=""),"",RANK(AJ47,AJ$3:AJ$52,0)),"NR")</f>
        <v/>
      </c>
      <c r="AX47" s="221" t="str">
        <f aca="false">IFERROR(IF(OR(AX$2="",$B47=""),"",RANK(AK47,AK$3:AK$52,0)),"NR")</f>
        <v/>
      </c>
      <c r="AY47" s="221" t="str">
        <f aca="false">IFERROR(IF(OR(AY$2="",$B47=""),"",RANK(AL47,AL$3:AL$52,0)),"NR")</f>
        <v/>
      </c>
      <c r="AZ47" s="221" t="str">
        <f aca="false">IFERROR(IF(OR(AZ$2="",$B47=""),"",RANK(AM47,AM$3:AM$52,0)),"NR")</f>
        <v/>
      </c>
      <c r="BA47" s="221" t="str">
        <f aca="false">IFERROR(IF(OR(BA$2="",$B47=""),"",RANK(AN47,AN$3:AN$52,0)),"NR")</f>
        <v/>
      </c>
      <c r="BB47" s="211" t="str">
        <f aca="false">IFERROR(IF($B47="","",RANK(AO47,AO$3:AO$52,0)),"NR")</f>
        <v/>
      </c>
      <c r="BC47" s="222" t="str">
        <f aca="false">IF(OR($B47="",BC$2=""),"",SUMIFS(INDEX(Tbl_Marks,MATCH($B47,Tbl_Student_Names,0),),Entry!$A$4:$EP$4,BC$2,Entry!$A$5:$EP$5,BC$1) / SUMIFS(Entry!$C$6:$EP$6,Entry!$C$4:$EP$4,BC$2,Entry!$C$5:$EP$5,BC$1))</f>
        <v/>
      </c>
      <c r="BD47" s="222" t="str">
        <f aca="false">IF(OR($B47="",BD$2=""),"",SUMIFS(INDEX(Tbl_Marks,MATCH($B47,Tbl_Student_Names,0),),Entry!$A$4:$EP$4,BD$2,Entry!$A$5:$EP$5,BD$1) / SUMIFS(Entry!$C$6:$EP$6,Entry!$C$4:$EP$4,BD$2,Entry!$C$5:$EP$5,BD$1))</f>
        <v/>
      </c>
      <c r="BE47" s="222" t="str">
        <f aca="false">IF(OR($B47="",BE$2=""),"",SUMIFS(INDEX(Tbl_Marks,MATCH($B47,Tbl_Student_Names,0),),Entry!$A$4:$EP$4,BE$2,Entry!$A$5:$EP$5,BE$1) / SUMIFS(Entry!$C$6:$EP$6,Entry!$C$4:$EP$4,BE$2,Entry!$C$5:$EP$5,BE$1))</f>
        <v/>
      </c>
      <c r="BF47" s="222" t="str">
        <f aca="false">IF(OR($B47="",BF$2=""),"",SUMIFS(INDEX(Tbl_Marks,MATCH($B47,Tbl_Student_Names,0),),Entry!$A$4:$EP$4,BF$2,Entry!$A$5:$EP$5,BF$1) / SUMIFS(Entry!$C$6:$EP$6,Entry!$C$4:$EP$4,BF$2,Entry!$C$5:$EP$5,BF$1))</f>
        <v/>
      </c>
      <c r="BG47" s="222" t="str">
        <f aca="false">IF(OR($B47="",BG$2=""),"",SUMIFS(INDEX(Tbl_Marks,MATCH($B47,Tbl_Student_Names,0),),Entry!$A$4:$EP$4,BG$2,Entry!$A$5:$EP$5,BG$1) / SUMIFS(Entry!$C$6:$EP$6,Entry!$C$4:$EP$4,BG$2,Entry!$C$5:$EP$5,BG$1))</f>
        <v/>
      </c>
      <c r="BH47" s="222" t="str">
        <f aca="false">IF(OR($B47="",BH$2=""),"",SUMIFS(INDEX(Tbl_Marks,MATCH($B47,Tbl_Student_Names,0),),Entry!$A$4:$EP$4,BH$2,Entry!$A$5:$EP$5,BH$1) / SUMIFS(Entry!$C$6:$EP$6,Entry!$C$4:$EP$4,BH$2,Entry!$C$5:$EP$5,BH$1))</f>
        <v/>
      </c>
      <c r="BI47" s="222" t="str">
        <f aca="false">IF(OR($B47="",BI$2=""),"",SUMIFS(INDEX(Tbl_Marks,MATCH($B47,Tbl_Student_Names,0),),Entry!$A$4:$EP$4,BI$2,Entry!$A$5:$EP$5,BI$1) / SUMIFS(Entry!$C$6:$EP$6,Entry!$C$4:$EP$4,BI$2,Entry!$C$5:$EP$5,BI$1))</f>
        <v/>
      </c>
      <c r="BJ47" s="222" t="str">
        <f aca="false">IF(OR($B47="",BJ$2=""),"",SUMIFS(INDEX(Tbl_Marks,MATCH($B47,Tbl_Student_Names,0),),Entry!$A$4:$EP$4,BJ$2,Entry!$A$5:$EP$5,BJ$1) / SUMIFS(Entry!$C$6:$EP$6,Entry!$C$4:$EP$4,BJ$2,Entry!$C$5:$EP$5,BJ$1))</f>
        <v/>
      </c>
      <c r="BK47" s="222" t="str">
        <f aca="false">IF(OR($B47="",BK$2=""),"",SUMIFS(INDEX(Tbl_Marks,MATCH($B47,Tbl_Student_Names,0),),Entry!$A$4:$EP$4,BK$2,Entry!$A$5:$EP$5,BK$1) / SUMIFS(Entry!$C$6:$EP$6,Entry!$C$4:$EP$4,BK$2,Entry!$C$5:$EP$5,BK$1))</f>
        <v/>
      </c>
      <c r="BL47" s="222" t="str">
        <f aca="false">IF(OR($B47="",BL$2=""),"",SUMIFS(INDEX(Tbl_Marks,MATCH($B47,Tbl_Student_Names,0),),Entry!$A$4:$EP$4,BL$2,Entry!$A$5:$EP$5,BL$1) / SUMIFS(Entry!$C$6:$EP$6,Entry!$C$4:$EP$4,BL$2,Entry!$C$5:$EP$5,BL$1))</f>
        <v/>
      </c>
      <c r="BM47" s="222" t="str">
        <f aca="false">IF(OR($B47="",BM$2=""),"",SUMIFS(INDEX(Tbl_Marks,MATCH($B47,Tbl_Student_Names,0),),Entry!$A$4:$EP$4,BM$2,Entry!$A$5:$EP$5,BM$1) / SUMIFS(Entry!$C$6:$EP$6,Entry!$C$4:$EP$4,BM$2,Entry!$C$5:$EP$5,BM$1))</f>
        <v/>
      </c>
      <c r="BN47" s="222" t="str">
        <f aca="false">IF(OR($B47="",BN$2=""),"",SUMIFS(INDEX(Tbl_Marks,MATCH($B47,Tbl_Student_Names,0),),Entry!$A$4:$EP$4,BN$2,Entry!$A$5:$EP$5,BN$1) / SUMIFS(Entry!$C$6:$EP$6,Entry!$C$4:$EP$4,BN$2,Entry!$C$5:$EP$5,BN$1))</f>
        <v/>
      </c>
      <c r="BO47" s="222" t="str">
        <f aca="false">IF(OR($B47="",BO$2=""),"",SUMIFS(INDEX(Tbl_Marks,MATCH($B47,Tbl_Student_Names,0),),Entry!$A$4:$EP$4,BO$2,Entry!$A$5:$EP$5,BO$1) / SUMIFS(Entry!$C$6:$EP$6,Entry!$C$4:$EP$4,BO$2,Entry!$C$5:$EP$5,BO$1))</f>
        <v/>
      </c>
      <c r="BP47" s="222" t="str">
        <f aca="false">IF(OR($B47="",BP$2=""),"",SUMIFS(INDEX(Tbl_Marks,MATCH($B47,Tbl_Student_Names,0),),Entry!$A$4:$EP$4,BP$2,Entry!$A$5:$EP$5,BP$1) / SUMIFS(Entry!$C$6:$EP$6,Entry!$C$4:$EP$4,BP$2,Entry!$C$5:$EP$5,BP$1))</f>
        <v/>
      </c>
      <c r="BQ47" s="222" t="str">
        <f aca="false">IF(OR($B47="",BQ$2=""),"",SUMIFS(INDEX(Tbl_Marks,MATCH($B47,Tbl_Student_Names,0),),Entry!$A$4:$EP$4,BQ$2,Entry!$A$5:$EP$5,BQ$1) / SUMIFS(Entry!$C$6:$EP$6,Entry!$C$4:$EP$4,BQ$2,Entry!$C$5:$EP$5,BQ$1))</f>
        <v/>
      </c>
      <c r="BR47" s="222" t="str">
        <f aca="false">IF(OR($B47="",BR$2=""),"",SUMIFS(INDEX(Tbl_Marks,MATCH($B47,Tbl_Student_Names,0),),Entry!$A$4:$EP$4,BR$2,Entry!$A$5:$EP$5,BR$1) / SUMIFS(Entry!$C$6:$EP$6,Entry!$C$4:$EP$4,BR$2,Entry!$C$5:$EP$5,BR$1))</f>
        <v/>
      </c>
      <c r="BS47" s="222" t="str">
        <f aca="false">IF(OR($B47="",BS$2=""),"",SUMIFS(INDEX(Tbl_Marks,MATCH($B47,Tbl_Student_Names,0),),Entry!$A$4:$EP$4,BS$2,Entry!$A$5:$EP$5,BS$1) / SUMIFS(Entry!$C$6:$EP$6,Entry!$C$4:$EP$4,BS$2,Entry!$C$5:$EP$5,BS$1))</f>
        <v/>
      </c>
      <c r="BT47" s="222" t="str">
        <f aca="false">IF(OR($B47="",BT$2=""),"",SUMIFS(INDEX(Tbl_Marks,MATCH($B47,Tbl_Student_Names,0),),Entry!$A$4:$EP$4,BT$2,Entry!$A$5:$EP$5,BT$1) / SUMIFS(Entry!$C$6:$EP$6,Entry!$C$4:$EP$4,BT$2,Entry!$C$5:$EP$5,BT$1))</f>
        <v/>
      </c>
      <c r="BU47" s="222" t="str">
        <f aca="false">IF(OR($B47="",BU$2=""),"",SUMIFS(INDEX(Tbl_Marks,MATCH($B47,Tbl_Student_Names,0),),Entry!$A$4:$EP$4,BU$2,Entry!$A$5:$EP$5,BU$1) / SUMIFS(Entry!$C$6:$EP$6,Entry!$C$4:$EP$4,BU$2,Entry!$C$5:$EP$5,BU$1))</f>
        <v/>
      </c>
      <c r="BV47" s="222" t="str">
        <f aca="false">IF(OR($B47="",BV$2=""),"",SUMIFS(INDEX(Tbl_Marks,MATCH($B47,Tbl_Student_Names,0),),Entry!$A$4:$EP$4,BV$2,Entry!$A$5:$EP$5,BV$1) / SUMIFS(Entry!$C$6:$EP$6,Entry!$C$4:$EP$4,BV$2,Entry!$C$5:$EP$5,BV$1))</f>
        <v/>
      </c>
      <c r="BW47" s="222" t="str">
        <f aca="false">IF(OR($B47="",BW$2=""),"",SUMIFS(INDEX(Tbl_Marks,MATCH($B47,Tbl_Student_Names,0),),Entry!$A$4:$EP$4,BW$2,Entry!$A$5:$EP$5,BW$1) / SUMIFS(Entry!$C$6:$EP$6,Entry!$C$4:$EP$4,BW$2,Entry!$C$5:$EP$5,BW$1))</f>
        <v/>
      </c>
      <c r="BX47" s="222" t="str">
        <f aca="false">IF(OR($B47="",BX$2=""),"",SUMIFS(INDEX(Tbl_Marks,MATCH($B47,Tbl_Student_Names,0),),Entry!$A$4:$EP$4,BX$2,Entry!$A$5:$EP$5,BX$1) / SUMIFS(Entry!$C$6:$EP$6,Entry!$C$4:$EP$4,BX$2,Entry!$C$5:$EP$5,BX$1))</f>
        <v/>
      </c>
      <c r="BY47" s="222" t="str">
        <f aca="false">IF(OR($B47="",BY$2=""),"",SUMIFS(INDEX(Tbl_Marks,MATCH($B47,Tbl_Student_Names,0),),Entry!$A$4:$EP$4,BY$2,Entry!$A$5:$EP$5,BY$1) / SUMIFS(Entry!$C$6:$EP$6,Entry!$C$4:$EP$4,BY$2,Entry!$C$5:$EP$5,BY$1))</f>
        <v/>
      </c>
      <c r="BZ47" s="222" t="str">
        <f aca="false">IF(OR($B47="",BZ$2=""),"",SUMIFS(INDEX(Tbl_Marks,MATCH($B47,Tbl_Student_Names,0),),Entry!$A$4:$EP$4,BZ$2,Entry!$A$5:$EP$5,BZ$1) / SUMIFS(Entry!$C$6:$EP$6,Entry!$C$4:$EP$4,BZ$2,Entry!$C$5:$EP$5,BZ$1))</f>
        <v/>
      </c>
      <c r="CA47" s="222" t="str">
        <f aca="false">IF(OR($B47="",CA$2=""),"",SUMIFS(INDEX(Tbl_Marks,MATCH($B47,Tbl_Student_Names,0),),Entry!$A$4:$EP$4,CA$2,Entry!$A$5:$EP$5,CA$1) / SUMIFS(Entry!$C$6:$EP$6,Entry!$C$4:$EP$4,CA$2,Entry!$C$5:$EP$5,CA$1))</f>
        <v/>
      </c>
      <c r="CB47" s="222" t="str">
        <f aca="false">IF(OR($B47="",CB$2=""),"",SUMIFS(INDEX(Tbl_Marks,MATCH($B47,Tbl_Student_Names,0),),Entry!$A$4:$EP$4,CB$2,Entry!$A$5:$EP$5,CB$1) / SUMIFS(Entry!$C$6:$EP$6,Entry!$C$4:$EP$4,CB$2,Entry!$C$5:$EP$5,CB$1))</f>
        <v/>
      </c>
      <c r="CC47" s="222" t="str">
        <f aca="false">IF(OR($B47="",CC$2=""),"",SUMIFS(INDEX(Tbl_Marks,MATCH($B47,Tbl_Student_Names,0),),Entry!$A$4:$EP$4,CC$2,Entry!$A$5:$EP$5,CC$1) / SUMIFS(Entry!$C$6:$EP$6,Entry!$C$4:$EP$4,CC$2,Entry!$C$5:$EP$5,CC$1))</f>
        <v/>
      </c>
      <c r="CD47" s="222" t="str">
        <f aca="false">IF(OR($B47="",CD$2=""),"",SUMIFS(INDEX(Tbl_Marks,MATCH($B47,Tbl_Student_Names,0),),Entry!$A$4:$EP$4,CD$2,Entry!$A$5:$EP$5,CD$1) / SUMIFS(Entry!$C$6:$EP$6,Entry!$C$4:$EP$4,CD$2,Entry!$C$5:$EP$5,CD$1))</f>
        <v/>
      </c>
      <c r="CE47" s="222" t="str">
        <f aca="false">IF(OR($B47="",CE$2=""),"",SUMIFS(INDEX(Tbl_Marks,MATCH($B47,Tbl_Student_Names,0),),Entry!$A$4:$EP$4,CE$2,Entry!$A$5:$EP$5,CE$1) / SUMIFS(Entry!$C$6:$EP$6,Entry!$C$4:$EP$4,CE$2,Entry!$C$5:$EP$5,CE$1))</f>
        <v/>
      </c>
      <c r="CF47" s="222" t="str">
        <f aca="false">IF(OR($B47="",CF$2=""),"",SUMIFS(INDEX(Tbl_Marks,MATCH($B47,Tbl_Student_Names,0),),Entry!$A$4:$EP$4,CF$2,Entry!$A$5:$EP$5,CF$1) / SUMIFS(Entry!$C$6:$EP$6,Entry!$C$4:$EP$4,CF$2,Entry!$C$5:$EP$5,CF$1))</f>
        <v/>
      </c>
      <c r="CG47" s="222" t="str">
        <f aca="false">IF(OR($B47="",CG$2=""),"",SUMIFS(INDEX(Tbl_Marks,MATCH($B47,Tbl_Student_Names,0),),Entry!$A$4:$EP$4,CG$2,Entry!$A$5:$EP$5,CG$1) / SUMIFS(Entry!$C$6:$EP$6,Entry!$C$4:$EP$4,CG$2,Entry!$C$5:$EP$5,CG$1))</f>
        <v/>
      </c>
      <c r="CH47" s="222" t="str">
        <f aca="false">IF(OR($B47="",CH$2=""),"",SUMIFS(INDEX(Tbl_Marks,MATCH($B47,Tbl_Student_Names,0),),Entry!$A$4:$EP$4,CH$2,Entry!$A$5:$EP$5,CH$1) / SUMIFS(Entry!$C$6:$EP$6,Entry!$C$4:$EP$4,CH$2,Entry!$C$5:$EP$5,CH$1))</f>
        <v/>
      </c>
      <c r="CI47" s="222" t="str">
        <f aca="false">IF(OR($B47="",CI$2=""),"",SUMIFS(INDEX(Tbl_Marks,MATCH($B47,Tbl_Student_Names,0),),Entry!$A$4:$EP$4,CI$2,Entry!$A$5:$EP$5,CI$1) / SUMIFS(Entry!$C$6:$EP$6,Entry!$C$4:$EP$4,CI$2,Entry!$C$5:$EP$5,CI$1))</f>
        <v/>
      </c>
      <c r="CJ47" s="222" t="str">
        <f aca="false">IF(OR($B47="",CJ$2=""),"",SUMIFS(INDEX(Tbl_Marks,MATCH($B47,Tbl_Student_Names,0),),Entry!$A$4:$EP$4,CJ$2,Entry!$A$5:$EP$5,CJ$1) / SUMIFS(Entry!$C$6:$EP$6,Entry!$C$4:$EP$4,CJ$2,Entry!$C$5:$EP$5,CJ$1))</f>
        <v/>
      </c>
      <c r="CK47" s="222" t="str">
        <f aca="false">IF(OR($B47="",CK$2=""),"",SUMIFS(INDEX(Tbl_Marks,MATCH($B47,Tbl_Student_Names,0),),Entry!$A$4:$EP$4,CK$2,Entry!$A$5:$EP$5,CK$1) / SUMIFS(Entry!$C$6:$EP$6,Entry!$C$4:$EP$4,CK$2,Entry!$C$5:$EP$5,CK$1))</f>
        <v/>
      </c>
      <c r="CL47" s="222" t="str">
        <f aca="false">IF(OR($B47="",CL$2=""),"",SUMIFS(INDEX(Tbl_Marks,MATCH($B47,Tbl_Student_Names,0),),Entry!$A$4:$EP$4,CL$2,Entry!$A$5:$EP$5,CL$1) / SUMIFS(Entry!$C$6:$EP$6,Entry!$C$4:$EP$4,CL$2,Entry!$C$5:$EP$5,CL$1))</f>
        <v/>
      </c>
      <c r="CM47" s="222" t="str">
        <f aca="false">IF(OR($B47="",CM$2=""),"",SUMIFS(INDEX(Tbl_Marks,MATCH($B47,Tbl_Student_Names,0),),Entry!$A$4:$EP$4,CM$2,Entry!$A$5:$EP$5,CM$1) / SUMIFS(Entry!$C$6:$EP$6,Entry!$C$4:$EP$4,CM$2,Entry!$C$5:$EP$5,CM$1))</f>
        <v/>
      </c>
      <c r="CN47" s="222" t="str">
        <f aca="false">IF(OR($B47="",CN$2=""),"",SUMIFS(INDEX(Tbl_Marks,MATCH($B47,Tbl_Student_Names,0),),Entry!$A$4:$EP$4,CN$2,Entry!$A$5:$EP$5,CN$1) / SUMIFS(Entry!$C$6:$EP$6,Entry!$C$4:$EP$4,CN$2,Entry!$C$5:$EP$5,CN$1))</f>
        <v/>
      </c>
      <c r="CO47" s="222" t="str">
        <f aca="false">IF(OR($B47="",CO$2=""),"",SUMIFS(INDEX(Tbl_Marks,MATCH($B47,Tbl_Student_Names,0),),Entry!$A$4:$EP$4,CO$2,Entry!$A$5:$EP$5,CO$1) / SUMIFS(Entry!$C$6:$EP$6,Entry!$C$4:$EP$4,CO$2,Entry!$C$5:$EP$5,CO$1))</f>
        <v/>
      </c>
      <c r="CP47" s="222" t="str">
        <f aca="false">IF(OR($B47="",CP$2=""),"",SUMIFS(INDEX(Tbl_Marks,MATCH($B47,Tbl_Student_Names,0),),Entry!$A$4:$EP$4,CP$2,Entry!$A$5:$EP$5,CP$1) / SUMIFS(Entry!$C$6:$EP$6,Entry!$C$4:$EP$4,CP$2,Entry!$C$5:$EP$5,CP$1))</f>
        <v/>
      </c>
      <c r="CQ47" s="222" t="str">
        <f aca="false">IF(OR($B47="",CQ$2=""),"",SUMIFS(INDEX(Tbl_Marks,MATCH($B47,Tbl_Student_Names,0),),Entry!$A$4:$EP$4,CQ$2,Entry!$A$5:$EP$5,CQ$1) / SUMIFS(Entry!$C$6:$EP$6,Entry!$C$4:$EP$4,CQ$2,Entry!$C$5:$EP$5,CQ$1))</f>
        <v/>
      </c>
      <c r="CR47" s="222" t="str">
        <f aca="false">IF(OR($B47="",CR$2=""),"",SUMIFS(INDEX(Tbl_Marks,MATCH($B47,Tbl_Student_Names,0),),Entry!$A$4:$EP$4,CR$2,Entry!$A$5:$EP$5,CR$1) / SUMIFS(Entry!$C$6:$EP$6,Entry!$C$4:$EP$4,CR$2,Entry!$C$5:$EP$5,CR$1))</f>
        <v/>
      </c>
      <c r="CS47" s="222" t="str">
        <f aca="false">IF(OR($B47="",CS$2=""),"",SUMIFS(INDEX(Tbl_Marks,MATCH($B47,Tbl_Student_Names,0),),Entry!$A$4:$EP$4,CS$2,Entry!$A$5:$EP$5,CS$1) / SUMIFS(Entry!$C$6:$EP$6,Entry!$C$4:$EP$4,CS$2,Entry!$C$5:$EP$5,CS$1))</f>
        <v/>
      </c>
      <c r="CT47" s="222" t="str">
        <f aca="false">IF(OR($B47="",CT$2=""),"",SUMIFS(INDEX(Tbl_Marks,MATCH($B47,Tbl_Student_Names,0),),Entry!$A$4:$EP$4,CT$2,Entry!$A$5:$EP$5,CT$1) / SUMIFS(Entry!$C$6:$EP$6,Entry!$C$4:$EP$4,CT$2,Entry!$C$5:$EP$5,CT$1))</f>
        <v/>
      </c>
      <c r="CU47" s="222" t="str">
        <f aca="false">IF(OR($B47="",CU$2=""),"",SUMIFS(INDEX(Tbl_Marks,MATCH($B47,Tbl_Student_Names,0),),Entry!$A$4:$EP$4,CU$2,Entry!$A$5:$EP$5,CU$1) / SUMIFS(Entry!$C$6:$EP$6,Entry!$C$4:$EP$4,CU$2,Entry!$C$5:$EP$5,CU$1))</f>
        <v/>
      </c>
      <c r="CV47" s="222" t="str">
        <f aca="false">IF(OR($B47="",CV$2=""),"",SUMIFS(INDEX(Tbl_Marks,MATCH($B47,Tbl_Student_Names,0),),Entry!$A$4:$EP$4,CV$2,Entry!$A$5:$EP$5,CV$1) / SUMIFS(Entry!$C$6:$EP$6,Entry!$C$4:$EP$4,CV$2,Entry!$C$5:$EP$5,CV$1))</f>
        <v/>
      </c>
      <c r="CW47" s="222" t="str">
        <f aca="false">IF(OR($B47="",CW$2=""),"",SUMIFS(INDEX(Tbl_Marks,MATCH($B47,Tbl_Student_Names,0),),Entry!$A$4:$EP$4,CW$2,Entry!$A$5:$EP$5,CW$1) / SUMIFS(Entry!$C$6:$EP$6,Entry!$C$4:$EP$4,CW$2,Entry!$C$5:$EP$5,CW$1))</f>
        <v/>
      </c>
      <c r="CX47" s="222" t="str">
        <f aca="false">IF(OR($B47="",CX$2=""),"",SUMIFS(INDEX(Tbl_Marks,MATCH($B47,Tbl_Student_Names,0),),Entry!$A$4:$EP$4,CX$2,Entry!$A$5:$EP$5,CX$1) / SUMIFS(Entry!$C$6:$EP$6,Entry!$C$4:$EP$4,CX$2,Entry!$C$5:$EP$5,CX$1))</f>
        <v/>
      </c>
      <c r="CY47" s="222" t="str">
        <f aca="false">IF(OR($B47="",CY$2=""),"",SUMIFS(INDEX(Tbl_Marks,MATCH($B47,Tbl_Student_Names,0),),Entry!$A$4:$EP$4,CY$2,Entry!$A$5:$EP$5,CY$1) / SUMIFS(Entry!$C$6:$EP$6,Entry!$C$4:$EP$4,CY$2,Entry!$C$5:$EP$5,CY$1))</f>
        <v/>
      </c>
      <c r="CZ47" s="222" t="str">
        <f aca="false">IF(OR($B47="",CZ$2=""),"",SUMIFS(INDEX(Tbl_Marks,MATCH($B47,Tbl_Student_Names,0),),Entry!$A$4:$EP$4,CZ$2,Entry!$A$5:$EP$5,CZ$1) / SUMIFS(Entry!$C$6:$EP$6,Entry!$C$4:$EP$4,CZ$2,Entry!$C$5:$EP$5,CZ$1))</f>
        <v/>
      </c>
      <c r="DA47" s="222" t="str">
        <f aca="false">IF(OR($B47="",DA$2=""),"",SUMIFS(INDEX(Tbl_Marks,MATCH($B47,Tbl_Student_Names,0),),Entry!$A$4:$EP$4,DA$2,Entry!$A$5:$EP$5,DA$1) / SUMIFS(Entry!$C$6:$EP$6,Entry!$C$4:$EP$4,DA$2,Entry!$C$5:$EP$5,DA$1))</f>
        <v/>
      </c>
      <c r="DB47" s="222" t="str">
        <f aca="false">IF(OR($B47="",DB$2=""),"",SUMIFS(INDEX(Tbl_Marks,MATCH($B47,Tbl_Student_Names,0),),Entry!$A$4:$EP$4,DB$2,Entry!$A$5:$EP$5,DB$1) / SUMIFS(Entry!$C$6:$EP$6,Entry!$C$4:$EP$4,DB$2,Entry!$C$5:$EP$5,DB$1))</f>
        <v/>
      </c>
      <c r="DC47" s="222" t="str">
        <f aca="false">IF(OR($B47="",DC$2=""),"",SUMIFS(INDEX(Tbl_Marks,MATCH($B47,Tbl_Student_Names,0),),Entry!$A$4:$EP$4,DC$2,Entry!$A$5:$EP$5,DC$1) / SUMIFS(Entry!$C$6:$EP$6,Entry!$C$4:$EP$4,DC$2,Entry!$C$5:$EP$5,DC$1))</f>
        <v/>
      </c>
      <c r="DD47" s="222" t="str">
        <f aca="false">IF(OR($B47="",DD$2=""),"",SUMIFS(INDEX(Tbl_Marks,MATCH($B47,Tbl_Student_Names,0),),Entry!$A$4:$EP$4,DD$2,Entry!$A$5:$EP$5,DD$1) / SUMIFS(Entry!$C$6:$EP$6,Entry!$C$4:$EP$4,DD$2,Entry!$C$5:$EP$5,DD$1))</f>
        <v/>
      </c>
      <c r="DE47" s="222" t="str">
        <f aca="false">IF(OR($B47="",DE$2=""),"",SUMIFS(INDEX(Tbl_Marks,MATCH($B47,Tbl_Student_Names,0),),Entry!$A$4:$EP$4,DE$2,Entry!$A$5:$EP$5,DE$1) / SUMIFS(Entry!$C$6:$EP$6,Entry!$C$4:$EP$4,DE$2,Entry!$C$5:$EP$5,DE$1))</f>
        <v/>
      </c>
      <c r="DF47" s="222" t="str">
        <f aca="false">IF(OR($B47="",DF$2=""),"",SUMIFS(INDEX(Tbl_Marks,MATCH($B47,Tbl_Student_Names,0),),Entry!$A$4:$EP$4,DF$2,Entry!$A$5:$EP$5,DF$1) / SUMIFS(Entry!$C$6:$EP$6,Entry!$C$4:$EP$4,DF$2,Entry!$C$5:$EP$5,DF$1))</f>
        <v/>
      </c>
      <c r="DG47" s="222" t="str">
        <f aca="false">IF(OR($B47="",DG$2=""),"",SUMIFS(INDEX(Tbl_Marks,MATCH($B47,Tbl_Student_Names,0),),Entry!$A$4:$EP$4,DG$2,Entry!$A$5:$EP$5,DG$1) / SUMIFS(Entry!$C$6:$EP$6,Entry!$C$4:$EP$4,DG$2,Entry!$C$5:$EP$5,DG$1))</f>
        <v/>
      </c>
      <c r="DH47" s="222" t="str">
        <f aca="false">IF(OR($B47="",DH$2=""),"",SUMIFS(INDEX(Tbl_Marks,MATCH($B47,Tbl_Student_Names,0),),Entry!$A$4:$EP$4,DH$2,Entry!$A$5:$EP$5,DH$1) / SUMIFS(Entry!$C$6:$EP$6,Entry!$C$4:$EP$4,DH$2,Entry!$C$5:$EP$5,DH$1))</f>
        <v/>
      </c>
      <c r="DI47" s="222" t="str">
        <f aca="false">IF(OR($B47="",DI$2=""),"",SUMIFS(INDEX(Tbl_Marks,MATCH($B47,Tbl_Student_Names,0),),Entry!$A$4:$EP$4,DI$2,Entry!$A$5:$EP$5,DI$1) / SUMIFS(Entry!$C$6:$EP$6,Entry!$C$4:$EP$4,DI$2,Entry!$C$5:$EP$5,DI$1))</f>
        <v/>
      </c>
      <c r="DJ47" s="222" t="str">
        <f aca="false">IF(OR($B47="",DJ$2=""),"",SUMIFS(INDEX(Tbl_Marks,MATCH($B47,Tbl_Student_Names,0),),Entry!$A$4:$EP$4,DJ$2,Entry!$A$5:$EP$5,DJ$1) / SUMIFS(Entry!$C$6:$EP$6,Entry!$C$4:$EP$4,DJ$2,Entry!$C$5:$EP$5,DJ$1))</f>
        <v/>
      </c>
      <c r="DK47" s="222" t="str">
        <f aca="false">IF(OR($B47="",DK$2=""),"",SUMIFS(INDEX(Tbl_Marks,MATCH($B47,Tbl_Student_Names,0),),Entry!$A$4:$EP$4,DK$2,Entry!$A$5:$EP$5,DK$1) / SUMIFS(Entry!$C$6:$EP$6,Entry!$C$4:$EP$4,DK$2,Entry!$C$5:$EP$5,DK$1))</f>
        <v/>
      </c>
      <c r="DL47" s="222" t="str">
        <f aca="false">IF(OR($B47="",DL$2=""),"",SUMIFS(INDEX(Tbl_Marks,MATCH($B47,Tbl_Student_Names,0),),Entry!$A$4:$EP$4,DL$2,Entry!$A$5:$EP$5,DL$1) / SUMIFS(Entry!$C$6:$EP$6,Entry!$C$4:$EP$4,DL$2,Entry!$C$5:$EP$5,DL$1))</f>
        <v/>
      </c>
      <c r="DM47" s="222" t="str">
        <f aca="false">IF(OR($B47="",DM$2=""),"",SUMIFS(INDEX(Tbl_Marks,MATCH($B47,Tbl_Student_Names,0),),Entry!$A$4:$EP$4,DM$2,Entry!$A$5:$EP$5,DM$1) / SUMIFS(Entry!$C$6:$EP$6,Entry!$C$4:$EP$4,DM$2,Entry!$C$5:$EP$5,DM$1))</f>
        <v/>
      </c>
      <c r="DN47" s="222" t="str">
        <f aca="false">IF(OR($B47="",DN$2=""),"",SUMIFS(INDEX(Tbl_Marks,MATCH($B47,Tbl_Student_Names,0),),Entry!$A$4:$EP$4,DN$2,Entry!$A$5:$EP$5,DN$1) / SUMIFS(Entry!$C$6:$EP$6,Entry!$C$4:$EP$4,DN$2,Entry!$C$5:$EP$5,DN$1))</f>
        <v/>
      </c>
      <c r="DO47" s="222" t="str">
        <f aca="false">IF(OR($B47="",DO$2=""),"",SUMIFS(INDEX(Tbl_Marks,MATCH($B47,Tbl_Student_Names,0),),Entry!$A$4:$EP$4,DO$2,Entry!$A$5:$EP$5,DO$1) / SUMIFS(Entry!$C$6:$EP$6,Entry!$C$4:$EP$4,DO$2,Entry!$C$5:$EP$5,DO$1))</f>
        <v/>
      </c>
      <c r="DP47" s="222" t="str">
        <f aca="false">IF(OR($B47="",DP$2=""),"",SUMIFS(INDEX(Tbl_Marks,MATCH($B47,Tbl_Student_Names,0),),Entry!$A$4:$EP$4,DP$2,Entry!$A$5:$EP$5,DP$1) / SUMIFS(Entry!$C$6:$EP$6,Entry!$C$4:$EP$4,DP$2,Entry!$C$5:$EP$5,DP$1))</f>
        <v/>
      </c>
      <c r="DQ47" s="222" t="str">
        <f aca="false">IF(OR($B47="",DQ$2=""),"",SUMIFS(INDEX(Tbl_Marks,MATCH($B47,Tbl_Student_Names,0),),Entry!$A$4:$EP$4,DQ$2,Entry!$A$5:$EP$5,DQ$1) / SUMIFS(Entry!$C$6:$EP$6,Entry!$C$4:$EP$4,DQ$2,Entry!$C$5:$EP$5,DQ$1))</f>
        <v/>
      </c>
      <c r="DR47" s="222" t="str">
        <f aca="false">IF(OR($B47="",DR$2=""),"",SUMIFS(INDEX(Tbl_Marks,MATCH($B47,Tbl_Student_Names,0),),Entry!$A$4:$EP$4,DR$2,Entry!$A$5:$EP$5,DR$1) / SUMIFS(Entry!$C$6:$EP$6,Entry!$C$4:$EP$4,DR$2,Entry!$C$5:$EP$5,DR$1))</f>
        <v/>
      </c>
      <c r="DS47" s="222" t="str">
        <f aca="false">IF(OR($B47="",DS$2=""),"",SUMIFS(INDEX(Tbl_Marks,MATCH($B47,Tbl_Student_Names,0),),Entry!$A$4:$EP$4,DS$2,Entry!$A$5:$EP$5,DS$1) / SUMIFS(Entry!$C$6:$EP$6,Entry!$C$4:$EP$4,DS$2,Entry!$C$5:$EP$5,DS$1))</f>
        <v/>
      </c>
      <c r="DT47" s="222" t="str">
        <f aca="false">IF(OR($B47="",DT$2=""),"",SUMIFS(INDEX(Tbl_Marks,MATCH($B47,Tbl_Student_Names,0),),Entry!$A$4:$EP$4,DT$2,Entry!$A$5:$EP$5,DT$1) / SUMIFS(Entry!$C$6:$EP$6,Entry!$C$4:$EP$4,DT$2,Entry!$C$5:$EP$5,DT$1))</f>
        <v/>
      </c>
      <c r="DU47" s="222" t="str">
        <f aca="false">IF(OR($B47="",DU$2=""),"",SUMIFS(INDEX(Tbl_Marks,MATCH($B47,Tbl_Student_Names,0),),Entry!$A$4:$EP$4,DU$2,Entry!$A$5:$EP$5,DU$1) / SUMIFS(Entry!$C$6:$EP$6,Entry!$C$4:$EP$4,DU$2,Entry!$C$5:$EP$5,DU$1))</f>
        <v/>
      </c>
      <c r="DV47" s="222" t="str">
        <f aca="false">IF(OR($B47="",DV$2=""),"",SUMIFS(INDEX(Tbl_Marks,MATCH($B47,Tbl_Student_Names,0),),Entry!$A$4:$EP$4,DV$2,Entry!$A$5:$EP$5,DV$1) / SUMIFS(Entry!$C$6:$EP$6,Entry!$C$4:$EP$4,DV$2,Entry!$C$5:$EP$5,DV$1))</f>
        <v/>
      </c>
      <c r="DW47" s="222" t="str">
        <f aca="false">IF(OR($B47="",DW$2=""),"",SUMIFS(INDEX(Tbl_Marks,MATCH($B47,Tbl_Student_Names,0),),Entry!$A$4:$EP$4,DW$2,Entry!$A$5:$EP$5,DW$1) / SUMIFS(Entry!$C$6:$EP$6,Entry!$C$4:$EP$4,DW$2,Entry!$C$5:$EP$5,DW$1))</f>
        <v/>
      </c>
      <c r="DX47" s="222" t="str">
        <f aca="false">IF(OR($B47="",DX$2=""),"",SUMIFS(INDEX(Tbl_Marks,MATCH($B47,Tbl_Student_Names,0),),Entry!$A$4:$EP$4,DX$2,Entry!$A$5:$EP$5,DX$1) / SUMIFS(Entry!$C$6:$EP$6,Entry!$C$4:$EP$4,DX$2,Entry!$C$5:$EP$5,DX$1))</f>
        <v/>
      </c>
      <c r="DY47" s="222" t="str">
        <f aca="false">IF(OR($B47="",DY$2=""),"",SUMIFS(INDEX(Tbl_Marks,MATCH($B47,Tbl_Student_Names,0),),Entry!$A$4:$EP$4,DY$2,Entry!$A$5:$EP$5,DY$1) / SUMIFS(Entry!$C$6:$EP$6,Entry!$C$4:$EP$4,DY$2,Entry!$C$5:$EP$5,DY$1))</f>
        <v/>
      </c>
      <c r="DZ47" s="222" t="str">
        <f aca="false">IF(OR($B47="",DZ$2=""),"",SUMIFS(INDEX(Tbl_Marks,MATCH($B47,Tbl_Student_Names,0),),Entry!$A$4:$EP$4,DZ$2,Entry!$A$5:$EP$5,DZ$1) / SUMIFS(Entry!$C$6:$EP$6,Entry!$C$4:$EP$4,DZ$2,Entry!$C$5:$EP$5,DZ$1))</f>
        <v/>
      </c>
      <c r="EA47" s="222" t="str">
        <f aca="false">IF(OR($B47="",EA$2=""),"",SUMIFS(INDEX(Tbl_Marks,MATCH($B47,Tbl_Student_Names,0),),Entry!$A$4:$EP$4,EA$2,Entry!$A$5:$EP$5,EA$1) / SUMIFS(Entry!$C$6:$EP$6,Entry!$C$4:$EP$4,EA$2,Entry!$C$5:$EP$5,EA$1))</f>
        <v/>
      </c>
      <c r="EB47" s="222" t="str">
        <f aca="false">IF(OR($B47="",EB$2=""),"",SUMIFS(INDEX(Tbl_Marks,MATCH($B47,Tbl_Student_Names,0),),Entry!$A$4:$EP$4,EB$2,Entry!$A$5:$EP$5,EB$1) / SUMIFS(Entry!$C$6:$EP$6,Entry!$C$4:$EP$4,EB$2,Entry!$C$5:$EP$5,EB$1))</f>
        <v/>
      </c>
      <c r="EC47" s="222" t="str">
        <f aca="false">IF(OR($B47="",EC$2=""),"",SUMIFS(INDEX(Tbl_Marks,MATCH($B47,Tbl_Student_Names,0),),Entry!$A$4:$EP$4,EC$2,Entry!$A$5:$EP$5,EC$1) / SUMIFS(Entry!$C$6:$EP$6,Entry!$C$4:$EP$4,EC$2,Entry!$C$5:$EP$5,EC$1))</f>
        <v/>
      </c>
      <c r="ED47" s="222" t="str">
        <f aca="false">IF(OR($B47="",ED$2=""),"",SUMIFS(INDEX(Tbl_Marks,MATCH($B47,Tbl_Student_Names,0),),Entry!$A$4:$EP$4,ED$2,Entry!$A$5:$EP$5,ED$1) / SUMIFS(Entry!$C$6:$EP$6,Entry!$C$4:$EP$4,ED$2,Entry!$C$5:$EP$5,ED$1))</f>
        <v/>
      </c>
      <c r="EE47" s="222" t="str">
        <f aca="false">IF(OR($B47="",EE$2=""),"",SUMIFS(INDEX(Tbl_Marks,MATCH($B47,Tbl_Student_Names,0),),Entry!$A$4:$EP$4,EE$2,Entry!$A$5:$EP$5,EE$1) / SUMIFS(Entry!$C$6:$EP$6,Entry!$C$4:$EP$4,EE$2,Entry!$C$5:$EP$5,EE$1))</f>
        <v/>
      </c>
      <c r="EF47" s="222" t="str">
        <f aca="false">IF(OR($B47="",EF$2=""),"",SUMIFS(INDEX(Tbl_Marks,MATCH($B47,Tbl_Student_Names,0),),Entry!$A$4:$EP$4,EF$2,Entry!$A$5:$EP$5,EF$1) / SUMIFS(Entry!$C$6:$EP$6,Entry!$C$4:$EP$4,EF$2,Entry!$C$5:$EP$5,EF$1))</f>
        <v/>
      </c>
      <c r="EG47" s="222" t="str">
        <f aca="false">IF(OR($B47="",EG$2=""),"",SUMIFS(INDEX(Tbl_Marks,MATCH($B47,Tbl_Student_Names,0),),Entry!$A$4:$EP$4,EG$2,Entry!$A$5:$EP$5,EG$1) / SUMIFS(Entry!$C$6:$EP$6,Entry!$C$4:$EP$4,EG$2,Entry!$C$5:$EP$5,EG$1))</f>
        <v/>
      </c>
      <c r="EH47" s="222" t="str">
        <f aca="false">IF(OR($B47="",EH$2=""),"",SUMIFS(INDEX(Tbl_Marks,MATCH($B47,Tbl_Student_Names,0),),Entry!$A$4:$EP$4,EH$2,Entry!$A$5:$EP$5,EH$1) / SUMIFS(Entry!$C$6:$EP$6,Entry!$C$4:$EP$4,EH$2,Entry!$C$5:$EP$5,EH$1))</f>
        <v/>
      </c>
      <c r="EI47" s="222" t="str">
        <f aca="false">IF(OR($B47="",EI$2=""),"",SUMIFS(INDEX(Tbl_Marks,MATCH($B47,Tbl_Student_Names,0),),Entry!$A$4:$EP$4,EI$2,Entry!$A$5:$EP$5,EI$1) / SUMIFS(Entry!$C$6:$EP$6,Entry!$C$4:$EP$4,EI$2,Entry!$C$5:$EP$5,EI$1))</f>
        <v/>
      </c>
      <c r="EJ47" s="222" t="str">
        <f aca="false">IF(OR($B47="",EJ$2=""),"",SUMIFS(INDEX(Tbl_Marks,MATCH($B47,Tbl_Student_Names,0),),Entry!$A$4:$EP$4,EJ$2,Entry!$A$5:$EP$5,EJ$1) / SUMIFS(Entry!$C$6:$EP$6,Entry!$C$4:$EP$4,EJ$2,Entry!$C$5:$EP$5,EJ$1))</f>
        <v/>
      </c>
      <c r="EK47" s="222" t="str">
        <f aca="false">IF(OR($B47="",EK$2=""),"",SUMIFS(INDEX(Tbl_Marks,MATCH($B47,Tbl_Student_Names,0),),Entry!$A$4:$EP$4,EK$2,Entry!$A$5:$EP$5,EK$1) / SUMIFS(Entry!$C$6:$EP$6,Entry!$C$4:$EP$4,EK$2,Entry!$C$5:$EP$5,EK$1))</f>
        <v/>
      </c>
      <c r="EL47" s="222" t="str">
        <f aca="false">IF(OR($B47="",EL$2=""),"",SUMIFS(INDEX(Tbl_Marks,MATCH($B47,Tbl_Student_Names,0),),Entry!$A$4:$EP$4,EL$2,Entry!$A$5:$EP$5,EL$1) / SUMIFS(Entry!$C$6:$EP$6,Entry!$C$4:$EP$4,EL$2,Entry!$C$5:$EP$5,EL$1))</f>
        <v/>
      </c>
      <c r="EM47" s="222" t="str">
        <f aca="false">IF(OR($B47="",EM$2=""),"",SUMIFS(INDEX(Tbl_Marks,MATCH($B47,Tbl_Student_Names,0),),Entry!$A$4:$EP$4,EM$2,Entry!$A$5:$EP$5,EM$1) / SUMIFS(Entry!$C$6:$EP$6,Entry!$C$4:$EP$4,EM$2,Entry!$C$5:$EP$5,EM$1))</f>
        <v/>
      </c>
      <c r="EN47" s="222" t="str">
        <f aca="false">IF(OR($B47="",EN$2=""),"",SUMIFS(INDEX(Tbl_Marks,MATCH($B47,Tbl_Student_Names,0),),Entry!$A$4:$EP$4,EN$2,Entry!$A$5:$EP$5,EN$1) / SUMIFS(Entry!$C$6:$EP$6,Entry!$C$4:$EP$4,EN$2,Entry!$C$5:$EP$5,EN$1))</f>
        <v/>
      </c>
      <c r="EO47" s="222" t="str">
        <f aca="false">IF(OR($B47="",EO$2=""),"",SUMIFS(INDEX(Tbl_Marks,MATCH($B47,Tbl_Student_Names,0),),Entry!$A$4:$EP$4,EO$2,Entry!$A$5:$EP$5,EO$1) / SUMIFS(Entry!$C$6:$EP$6,Entry!$C$4:$EP$4,EO$2,Entry!$C$5:$EP$5,EO$1))</f>
        <v/>
      </c>
      <c r="EP47" s="222" t="str">
        <f aca="false">IF(OR($B47="",EP$2=""),"",SUMIFS(INDEX(Tbl_Marks,MATCH($B47,Tbl_Student_Names,0),),Entry!$A$4:$EP$4,EP$2,Entry!$A$5:$EP$5,EP$1) / SUMIFS(Entry!$C$6:$EP$6,Entry!$C$4:$EP$4,EP$2,Entry!$C$5:$EP$5,EP$1))</f>
        <v/>
      </c>
      <c r="EQ47" s="222" t="str">
        <f aca="false">IF(OR($B47="",EQ$2=""),"",SUMIFS(INDEX(Tbl_Marks,MATCH($B47,Tbl_Student_Names,0),),Entry!$A$4:$EP$4,EQ$2,Entry!$A$5:$EP$5,EQ$1) / SUMIFS(Entry!$C$6:$EP$6,Entry!$C$4:$EP$4,EQ$2,Entry!$C$5:$EP$5,EQ$1))</f>
        <v/>
      </c>
      <c r="ER47" s="222" t="str">
        <f aca="false">IF(OR($B47="",ER$2=""),"",SUMIFS(INDEX(Tbl_Marks,MATCH($B47,Tbl_Student_Names,0),),Entry!$A$4:$EP$4,ER$2,Entry!$A$5:$EP$5,ER$1) / SUMIFS(Entry!$C$6:$EP$6,Entry!$C$4:$EP$4,ER$2,Entry!$C$5:$EP$5,ER$1))</f>
        <v/>
      </c>
      <c r="ES47" s="222" t="str">
        <f aca="false">IF(OR($B47="",ES$2=""),"",SUMIFS(INDEX(Tbl_Marks,MATCH($B47,Tbl_Student_Names,0),),Entry!$A$4:$EP$4,ES$2,Entry!$A$5:$EP$5,ES$1) / SUMIFS(Entry!$C$6:$EP$6,Entry!$C$4:$EP$4,ES$2,Entry!$C$5:$EP$5,ES$1))</f>
        <v/>
      </c>
      <c r="ET47" s="222" t="str">
        <f aca="false">IF(OR($B47="",ET$2=""),"",SUMIFS(INDEX(Tbl_Marks,MATCH($B47,Tbl_Student_Names,0),),Entry!$A$4:$EP$4,ET$2,Entry!$A$5:$EP$5,ET$1) / SUMIFS(Entry!$C$6:$EP$6,Entry!$C$4:$EP$4,ET$2,Entry!$C$5:$EP$5,ET$1))</f>
        <v/>
      </c>
      <c r="EU47" s="222" t="str">
        <f aca="false">IF(OR($B47="",EU$2=""),"",SUMIFS(INDEX(Tbl_Marks,MATCH($B47,Tbl_Student_Names,0),),Entry!$A$4:$EP$4,EU$2,Entry!$A$5:$EP$5,EU$1) / SUMIFS(Entry!$C$6:$EP$6,Entry!$C$4:$EP$4,EU$2,Entry!$C$5:$EP$5,EU$1))</f>
        <v/>
      </c>
      <c r="EV47" s="222" t="str">
        <f aca="false">IF(OR($B47="",EV$2=""),"",SUMIFS(INDEX(Tbl_Marks,MATCH($B47,Tbl_Student_Names,0),),Entry!$A$4:$EP$4,EV$2,Entry!$A$5:$EP$5,EV$1) / SUMIFS(Entry!$C$6:$EP$6,Entry!$C$4:$EP$4,EV$2,Entry!$C$5:$EP$5,EV$1))</f>
        <v/>
      </c>
      <c r="EW47" s="222" t="str">
        <f aca="false">IF(OR($B47="",EW$2=""),"",SUMIFS(INDEX(Tbl_Marks,MATCH($B47,Tbl_Student_Names,0),),Entry!$A$4:$EP$4,EW$2,Entry!$A$5:$EP$5,EW$1) / SUMIFS(Entry!$C$6:$EP$6,Entry!$C$4:$EP$4,EW$2,Entry!$C$5:$EP$5,EW$1))</f>
        <v/>
      </c>
      <c r="EX47" s="222" t="str">
        <f aca="false">IF(OR($B47="",EX$2=""),"",SUMIFS(INDEX(Tbl_Marks,MATCH($B47,Tbl_Student_Names,0),),Entry!$A$4:$EP$4,EX$2,Entry!$A$5:$EP$5,EX$1) / SUMIFS(Entry!$C$6:$EP$6,Entry!$C$4:$EP$4,EX$2,Entry!$C$5:$EP$5,EX$1))</f>
        <v/>
      </c>
      <c r="EY47" s="222" t="str">
        <f aca="false">IF(OR($B47="",EY$2=""),"",SUMIFS(INDEX(Tbl_Marks,MATCH($B47,Tbl_Student_Names,0),),Entry!$A$4:$EP$4,EY$2,Entry!$A$5:$EP$5,EY$1) / SUMIFS(Entry!$C$6:$EP$6,Entry!$C$4:$EP$4,EY$2,Entry!$C$5:$EP$5,EY$1))</f>
        <v/>
      </c>
      <c r="EZ47" s="222" t="str">
        <f aca="false">IF(OR($B47="",EZ$2=""),"",SUMIFS(INDEX(Tbl_Marks,MATCH($B47,Tbl_Student_Names,0),),Entry!$A$4:$EP$4,EZ$2,Entry!$A$5:$EP$5,EZ$1) / SUMIFS(Entry!$C$6:$EP$6,Entry!$C$4:$EP$4,EZ$2,Entry!$C$5:$EP$5,EZ$1))</f>
        <v/>
      </c>
      <c r="FA47" s="222" t="str">
        <f aca="false">IF(OR($B47="",FA$2=""),"",SUMIFS(INDEX(Tbl_Marks,MATCH($B47,Tbl_Student_Names,0),),Entry!$A$4:$EP$4,FA$2,Entry!$A$5:$EP$5,FA$1) / SUMIFS(Entry!$C$6:$EP$6,Entry!$C$4:$EP$4,FA$2,Entry!$C$5:$EP$5,FA$1))</f>
        <v/>
      </c>
      <c r="FB47" s="222" t="str">
        <f aca="false">IF(OR($B47="",FB$2=""),"",SUMIFS(INDEX(Tbl_Marks,MATCH($B47,Tbl_Student_Names,0),),Entry!$A$4:$EP$4,FB$2,Entry!$A$5:$EP$5,FB$1) / SUMIFS(Entry!$C$6:$EP$6,Entry!$C$4:$EP$4,FB$2,Entry!$C$5:$EP$5,FB$1))</f>
        <v/>
      </c>
      <c r="FC47" s="222" t="str">
        <f aca="false">IF(OR($B47="",FC$2=""),"",SUMIFS(INDEX(Tbl_Marks,MATCH($B47,Tbl_Student_Names,0),),Entry!$A$4:$EP$4,FC$2,Entry!$A$5:$EP$5,FC$1) / SUMIFS(Entry!$C$6:$EP$6,Entry!$C$4:$EP$4,FC$2,Entry!$C$5:$EP$5,FC$1))</f>
        <v/>
      </c>
      <c r="FD47" s="222" t="str">
        <f aca="false">IF(OR($B47="",FD$2=""),"",SUMIFS(INDEX(Tbl_Marks,MATCH($B47,Tbl_Student_Names,0),),Entry!$A$4:$EP$4,FD$2,Entry!$A$5:$EP$5,FD$1) / SUMIFS(Entry!$C$6:$EP$6,Entry!$C$4:$EP$4,FD$2,Entry!$C$5:$EP$5,FD$1))</f>
        <v/>
      </c>
      <c r="FE47" s="222" t="str">
        <f aca="false">IF(OR($B47="",FE$2=""),"",SUMIFS(INDEX(Tbl_Marks,MATCH($B47,Tbl_Student_Names,0),),Entry!$A$4:$EP$4,FE$2,Entry!$A$5:$EP$5,FE$1) / SUMIFS(Entry!$C$6:$EP$6,Entry!$C$4:$EP$4,FE$2,Entry!$C$5:$EP$5,FE$1))</f>
        <v/>
      </c>
      <c r="FF47" s="222" t="str">
        <f aca="false">IF(OR($B47="",FF$2=""),"",SUMIFS(INDEX(Tbl_Marks,MATCH($B47,Tbl_Student_Names,0),),Entry!$A$4:$EP$4,FF$2,Entry!$A$5:$EP$5,FF$1) / SUMIFS(Entry!$C$6:$EP$6,Entry!$C$4:$EP$4,FF$2,Entry!$C$5:$EP$5,FF$1))</f>
        <v/>
      </c>
      <c r="FG47" s="222" t="str">
        <f aca="false">IF(OR($B47="",FG$2=""),"",SUMIFS(INDEX(Tbl_Marks,MATCH($B47,Tbl_Student_Names,0),),Entry!$A$4:$EP$4,FG$2,Entry!$A$5:$EP$5,FG$1) / SUMIFS(Entry!$C$6:$EP$6,Entry!$C$4:$EP$4,FG$2,Entry!$C$5:$EP$5,FG$1))</f>
        <v/>
      </c>
      <c r="FH47" s="222" t="str">
        <f aca="false">IF(OR($B47="",FH$2=""),"",SUMIFS(INDEX(Tbl_Marks,MATCH($B47,Tbl_Student_Names,0),),Entry!$A$4:$EP$4,FH$2,Entry!$A$5:$EP$5,FH$1) / SUMIFS(Entry!$C$6:$EP$6,Entry!$C$4:$EP$4,FH$2,Entry!$C$5:$EP$5,FH$1))</f>
        <v/>
      </c>
      <c r="FI47" s="222" t="str">
        <f aca="false">IF(OR($B47="",FI$2=""),"",SUMIFS(INDEX(Tbl_Marks,MATCH($B47,Tbl_Student_Names,0),),Entry!$A$4:$EP$4,FI$2,Entry!$A$5:$EP$5,FI$1) / SUMIFS(Entry!$C$6:$EP$6,Entry!$C$4:$EP$4,FI$2,Entry!$C$5:$EP$5,FI$1))</f>
        <v/>
      </c>
      <c r="FJ47" s="222" t="str">
        <f aca="false">IF(OR($B47="",FJ$2=""),"",SUMIFS(INDEX(Tbl_Marks,MATCH($B47,Tbl_Student_Names,0),),Entry!$A$4:$EP$4,FJ$2,Entry!$A$5:$EP$5,FJ$1) / SUMIFS(Entry!$C$6:$EP$6,Entry!$C$4:$EP$4,FJ$2,Entry!$C$5:$EP$5,FJ$1))</f>
        <v/>
      </c>
      <c r="FK47" s="222" t="str">
        <f aca="false">IF(OR($B47="",FK$2=""),"",SUMIFS(INDEX(Tbl_Marks,MATCH($B47,Tbl_Student_Names,0),),Entry!$A$4:$EP$4,FK$2,Entry!$A$5:$EP$5,FK$1) / SUMIFS(Entry!$C$6:$EP$6,Entry!$C$4:$EP$4,FK$2,Entry!$C$5:$EP$5,FK$1))</f>
        <v/>
      </c>
      <c r="FL47" s="222" t="str">
        <f aca="false">IF(OR($B47="",FL$2=""),"",SUMIFS(INDEX(Tbl_Marks,MATCH($B47,Tbl_Student_Names,0),),Entry!$A$4:$EP$4,FL$2,Entry!$A$5:$EP$5,FL$1) / SUMIFS(Entry!$C$6:$EP$6,Entry!$C$4:$EP$4,FL$2,Entry!$C$5:$EP$5,FL$1))</f>
        <v/>
      </c>
      <c r="FM47" s="222" t="str">
        <f aca="false">IF(OR($B47="",FM$2=""),"",SUMIFS(INDEX(Tbl_Marks,MATCH($B47,Tbl_Student_Names,0),),Entry!$A$4:$EP$4,FM$2,Entry!$A$5:$EP$5,FM$1) / SUMIFS(Entry!$C$6:$EP$6,Entry!$C$4:$EP$4,FM$2,Entry!$C$5:$EP$5,FM$1))</f>
        <v/>
      </c>
      <c r="FN47" s="222" t="str">
        <f aca="false">IF(OR($B47="",FN$2=""),"",SUMIFS(INDEX(Tbl_Marks,MATCH($B47,Tbl_Student_Names,0),),Entry!$A$4:$EP$4,FN$2,Entry!$A$5:$EP$5,FN$1) / SUMIFS(Entry!$C$6:$EP$6,Entry!$C$4:$EP$4,FN$2,Entry!$C$5:$EP$5,FN$1))</f>
        <v/>
      </c>
      <c r="FO47" s="222" t="str">
        <f aca="false">IF(OR($B47="",FO$2=""),"",SUMIFS(INDEX(Tbl_Marks,MATCH($B47,Tbl_Student_Names,0),),Entry!$A$4:$EP$4,FO$2,Entry!$A$5:$EP$5,FO$1) / SUMIFS(Entry!$C$6:$EP$6,Entry!$C$4:$EP$4,FO$2,Entry!$C$5:$EP$5,FO$1))</f>
        <v/>
      </c>
      <c r="FP47" s="222" t="str">
        <f aca="false">IF(OR($B47="",FP$2=""),"",SUMIFS(INDEX(Tbl_Marks,MATCH($B47,Tbl_Student_Names,0),),Entry!$A$4:$EP$4,FP$2,Entry!$A$5:$EP$5,FP$1) / SUMIFS(Entry!$C$6:$EP$6,Entry!$C$4:$EP$4,FP$2,Entry!$C$5:$EP$5,FP$1))</f>
        <v/>
      </c>
      <c r="FQ47" s="222" t="str">
        <f aca="false">IF(OR($B47="",FQ$2=""),"",SUMIFS(INDEX(Tbl_Marks,MATCH($B47,Tbl_Student_Names,0),),Entry!$A$4:$EP$4,FQ$2,Entry!$A$5:$EP$5,FQ$1) / SUMIFS(Entry!$C$6:$EP$6,Entry!$C$4:$EP$4,FQ$2,Entry!$C$5:$EP$5,FQ$1))</f>
        <v/>
      </c>
      <c r="FR47" s="222" t="str">
        <f aca="false">IF(OR($B47="",FR$2=""),"",SUMIFS(INDEX(Tbl_Marks,MATCH($B47,Tbl_Student_Names,0),),Entry!$A$4:$EP$4,FR$2,Entry!$A$5:$EP$5,FR$1) / SUMIFS(Entry!$C$6:$EP$6,Entry!$C$4:$EP$4,FR$2,Entry!$C$5:$EP$5,FR$1))</f>
        <v/>
      </c>
      <c r="FS47" s="222" t="str">
        <f aca="false">IF(OR($B47="",FS$2=""),"",SUMIFS(INDEX(Tbl_Marks,MATCH($B47,Tbl_Student_Names,0),),Entry!$A$4:$EP$4,FS$2,Entry!$A$5:$EP$5,FS$1) / SUMIFS(Entry!$C$6:$EP$6,Entry!$C$4:$EP$4,FS$2,Entry!$C$5:$EP$5,FS$1))</f>
        <v/>
      </c>
      <c r="FT47" s="222" t="str">
        <f aca="false">IF(OR($B47="",FT$2=""),"",SUMIFS(INDEX(Tbl_Marks,MATCH($B47,Tbl_Student_Names,0),),Entry!$A$4:$EP$4,FT$2,Entry!$A$5:$EP$5,FT$1) / SUMIFS(Entry!$C$6:$EP$6,Entry!$C$4:$EP$4,FT$2,Entry!$C$5:$EP$5,FT$1))</f>
        <v/>
      </c>
      <c r="FU47" s="222" t="str">
        <f aca="false">IF(OR($B47="",FU$2=""),"",SUMIFS(INDEX(Tbl_Marks,MATCH($B47,Tbl_Student_Names,0),),Entry!$A$4:$EP$4,FU$2,Entry!$A$5:$EP$5,FU$1) / SUMIFS(Entry!$C$6:$EP$6,Entry!$C$4:$EP$4,FU$2,Entry!$C$5:$EP$5,FU$1))</f>
        <v/>
      </c>
      <c r="FV47" s="222" t="str">
        <f aca="false">IF(OR($B47="",FV$2=""),"",SUMIFS(INDEX(Tbl_Marks,MATCH($B47,Tbl_Student_Names,0),),Entry!$A$4:$EP$4,FV$2,Entry!$A$5:$EP$5,FV$1) / SUMIFS(Entry!$C$6:$EP$6,Entry!$C$4:$EP$4,FV$2,Entry!$C$5:$EP$5,FV$1))</f>
        <v/>
      </c>
      <c r="FW47" s="222" t="str">
        <f aca="false">IF(OR($B47="",FW$2=""),"",SUMIFS(INDEX(Tbl_Marks,MATCH($B47,Tbl_Student_Names,0),),Entry!$A$4:$EP$4,FW$2,Entry!$A$5:$EP$5,FW$1) / SUMIFS(Entry!$C$6:$EP$6,Entry!$C$4:$EP$4,FW$2,Entry!$C$5:$EP$5,FW$1))</f>
        <v/>
      </c>
      <c r="FX47" s="222" t="str">
        <f aca="false">IF(OR($B47="",FX$2=""),"",SUMIFS(INDEX(Tbl_Marks,MATCH($B47,Tbl_Student_Names,0),),Entry!$A$4:$EP$4,FX$2,Entry!$A$5:$EP$5,FX$1) / SUMIFS(Entry!$C$6:$EP$6,Entry!$C$4:$EP$4,FX$2,Entry!$C$5:$EP$5,FX$1))</f>
        <v/>
      </c>
      <c r="FY47" s="222" t="str">
        <f aca="false">IF(OR($B47="",FY$2=""),"",SUMIFS(INDEX(Tbl_Marks,MATCH($B47,Tbl_Student_Names,0),),Entry!$A$4:$EP$4,FY$2,Entry!$A$5:$EP$5,FY$1) / SUMIFS(Entry!$C$6:$EP$6,Entry!$C$4:$EP$4,FY$2,Entry!$C$5:$EP$5,FY$1))</f>
        <v/>
      </c>
      <c r="FZ47" s="222" t="str">
        <f aca="false">IF(OR($B47="",FZ$2=""),"",SUMIFS(INDEX(Tbl_Marks,MATCH($B47,Tbl_Student_Names,0),),Entry!$A$4:$EP$4,FZ$2,Entry!$A$5:$EP$5,FZ$1) / SUMIFS(Entry!$C$6:$EP$6,Entry!$C$4:$EP$4,FZ$2,Entry!$C$5:$EP$5,FZ$1))</f>
        <v/>
      </c>
      <c r="GA47" s="222" t="str">
        <f aca="false">IF(OR($B47="",GA$2=""),"",SUMIFS(INDEX(Tbl_Marks,MATCH($B47,Tbl_Student_Names,0),),Entry!$A$4:$EP$4,GA$2,Entry!$A$5:$EP$5,GA$1) / SUMIFS(Entry!$C$6:$EP$6,Entry!$C$4:$EP$4,GA$2,Entry!$C$5:$EP$5,GA$1))</f>
        <v/>
      </c>
      <c r="GB47" s="222" t="str">
        <f aca="false">IF(OR($B47="",GB$2=""),"",SUMIFS(INDEX(Tbl_Marks,MATCH($B47,Tbl_Student_Names,0),),Entry!$A$4:$EP$4,GB$2,Entry!$A$5:$EP$5,GB$1) / SUMIFS(Entry!$C$6:$EP$6,Entry!$C$4:$EP$4,GB$2,Entry!$C$5:$EP$5,GB$1))</f>
        <v/>
      </c>
      <c r="GC47" s="222" t="str">
        <f aca="false">IF(OR($B47="",GC$2=""),"",SUMIFS(INDEX(Tbl_Marks,MATCH($B47,Tbl_Student_Names,0),),Entry!$A$4:$EP$4,GC$2,Entry!$A$5:$EP$5,GC$1) / SUMIFS(Entry!$C$6:$EP$6,Entry!$C$4:$EP$4,GC$2,Entry!$C$5:$EP$5,GC$1))</f>
        <v/>
      </c>
      <c r="GD47" s="222" t="str">
        <f aca="false">IF(OR($B47="",GD$2=""),"",SUMIFS(INDEX(Tbl_Marks,MATCH($B47,Tbl_Student_Names,0),),Entry!$A$4:$EP$4,GD$2,Entry!$A$5:$EP$5,GD$1) / SUMIFS(Entry!$C$6:$EP$6,Entry!$C$4:$EP$4,GD$2,Entry!$C$5:$EP$5,GD$1))</f>
        <v/>
      </c>
      <c r="GE47" s="222" t="str">
        <f aca="false">IF(OR($B47="",GE$2=""),"",SUMIFS(INDEX(Tbl_Marks,MATCH($B47,Tbl_Student_Names,0),),Entry!$A$4:$EP$4,GE$2,Entry!$A$5:$EP$5,GE$1) / SUMIFS(Entry!$C$6:$EP$6,Entry!$C$4:$EP$4,GE$2,Entry!$C$5:$EP$5,GE$1))</f>
        <v/>
      </c>
      <c r="GF47" s="222" t="str">
        <f aca="false">IF(OR($B47="",GF$2=""),"",SUMIFS(INDEX(Tbl_Marks,MATCH($B47,Tbl_Student_Names,0),),Entry!$A$4:$EP$4,GF$2,Entry!$A$5:$EP$5,GF$1) / SUMIFS(Entry!$C$6:$EP$6,Entry!$C$4:$EP$4,GF$2,Entry!$C$5:$EP$5,GF$1))</f>
        <v/>
      </c>
      <c r="GG47" s="222" t="str">
        <f aca="false">IF(OR($B47="",GG$2=""),"",SUMIFS(INDEX(Tbl_Marks,MATCH($B47,Tbl_Student_Names,0),),Entry!$A$4:$EP$4,GG$2,Entry!$A$5:$EP$5,GG$1) / SUMIFS(Entry!$C$6:$EP$6,Entry!$C$4:$EP$4,GG$2,Entry!$C$5:$EP$5,GG$1))</f>
        <v/>
      </c>
      <c r="GH47" s="222" t="str">
        <f aca="false">IF(OR($B47="",GH$2=""),"",SUMIFS(INDEX(Tbl_Marks,MATCH($B47,Tbl_Student_Names,0),),Entry!$A$4:$EP$4,GH$2,Entry!$A$5:$EP$5,GH$1) / SUMIFS(Entry!$C$6:$EP$6,Entry!$C$4:$EP$4,GH$2,Entry!$C$5:$EP$5,GH$1))</f>
        <v/>
      </c>
      <c r="GI47" s="222" t="str">
        <f aca="false">IF(OR($B47="",GI$2=""),"",SUMIFS(INDEX(Tbl_Marks,MATCH($B47,Tbl_Student_Names,0),),Entry!$A$4:$EP$4,GI$2,Entry!$A$5:$EP$5,GI$1) / SUMIFS(Entry!$C$6:$EP$6,Entry!$C$4:$EP$4,GI$2,Entry!$C$5:$EP$5,GI$1))</f>
        <v/>
      </c>
      <c r="GJ47" s="222" t="str">
        <f aca="false">IF(OR($B47="",GJ$2=""),"",SUMIFS(INDEX(Tbl_Marks,MATCH($B47,Tbl_Student_Names,0),),Entry!$A$4:$EP$4,GJ$2,Entry!$A$5:$EP$5,GJ$1) / SUMIFS(Entry!$C$6:$EP$6,Entry!$C$4:$EP$4,GJ$2,Entry!$C$5:$EP$5,GJ$1))</f>
        <v/>
      </c>
      <c r="GK47" s="222" t="str">
        <f aca="false">IF(OR($B47="",GK$2=""),"",SUMIFS(INDEX(Tbl_Marks,MATCH($B47,Tbl_Student_Names,0),),Entry!$A$4:$EP$4,GK$2,Entry!$A$5:$EP$5,GK$1) / SUMIFS(Entry!$C$6:$EP$6,Entry!$C$4:$EP$4,GK$2,Entry!$C$5:$EP$5,GK$1))</f>
        <v/>
      </c>
      <c r="GL47" s="222" t="str">
        <f aca="false">IF(OR($B47="",GL$2=""),"",SUMIFS(INDEX(Tbl_Marks,MATCH($B47,Tbl_Student_Names,0),),Entry!$A$4:$EP$4,GL$2,Entry!$A$5:$EP$5,GL$1) / SUMIFS(Entry!$C$6:$EP$6,Entry!$C$4:$EP$4,GL$2,Entry!$C$5:$EP$5,GL$1))</f>
        <v/>
      </c>
      <c r="GM47" s="222" t="str">
        <f aca="false">IF(OR($B47="",GM$2=""),"",SUMIFS(INDEX(Tbl_Marks,MATCH($B47,Tbl_Student_Names,0),),Entry!$A$4:$EP$4,GM$2,Entry!$A$5:$EP$5,GM$1) / SUMIFS(Entry!$C$6:$EP$6,Entry!$C$4:$EP$4,GM$2,Entry!$C$5:$EP$5,GM$1))</f>
        <v/>
      </c>
      <c r="GN47" s="222" t="str">
        <f aca="false">IF(OR($B47="",GN$2=""),"",SUMIFS(INDEX(Tbl_Marks,MATCH($B47,Tbl_Student_Names,0),),Entry!$A$4:$EP$4,GN$2,Entry!$A$5:$EP$5,GN$1) / SUMIFS(Entry!$C$6:$EP$6,Entry!$C$4:$EP$4,GN$2,Entry!$C$5:$EP$5,GN$1))</f>
        <v/>
      </c>
      <c r="GO47" s="222" t="str">
        <f aca="false">IF(OR($B47="",GO$2=""),"",SUMIFS(INDEX(Tbl_Marks,MATCH($B47,Tbl_Student_Names,0),),Entry!$A$4:$EP$4,GO$2,Entry!$A$5:$EP$5,GO$1) / SUMIFS(Entry!$C$6:$EP$6,Entry!$C$4:$EP$4,GO$2,Entry!$C$5:$EP$5,GO$1))</f>
        <v/>
      </c>
      <c r="GP47" s="222" t="str">
        <f aca="false">IF(OR($B47="",GP$2=""),"",SUMIFS(INDEX(Tbl_Marks,MATCH($B47,Tbl_Student_Names,0),),Entry!$A$4:$EP$4,GP$2,Entry!$A$5:$EP$5,GP$1) / SUMIFS(Entry!$C$6:$EP$6,Entry!$C$4:$EP$4,GP$2,Entry!$C$5:$EP$5,GP$1))</f>
        <v/>
      </c>
      <c r="GQ47" s="223" t="str">
        <f aca="false" t="array" ref="GQ47:GQ47">IF(OR(GQ$1="",$B47=""),"",SUMPRODUCT(TRANSPOSE($BC47:$BN47),(Settings!$D$19:$D$30)))</f>
        <v/>
      </c>
      <c r="GR47" s="223" t="str">
        <f aca="false" t="array" ref="GR47:GR47">IF(OR(GR$1="",$B47=""),"",SUMPRODUCT(TRANSPOSE($BO47:$BZ47),(Settings!$D$19:$D$30)))</f>
        <v/>
      </c>
      <c r="GS47" s="223" t="str">
        <f aca="false" t="array" ref="GS47:GS47">IF(OR(GS$1="",$B47=""),"",SUMPRODUCT(TRANSPOSE($CA47:$CL47),(Settings!$D$19:$D$30)))</f>
        <v/>
      </c>
      <c r="GT47" s="223" t="str">
        <f aca="false" t="array" ref="GT47:GT47">IF(OR(GT$1="",$B47=""),"",SUMPRODUCT(TRANSPOSE($CM47:$CX47),(Settings!$D$19:$D$30)))</f>
        <v/>
      </c>
      <c r="GU47" s="223" t="str">
        <f aca="false" t="array" ref="GU47:GU47">IF(OR(GU$1="",$B47=""),"",SUMPRODUCT(TRANSPOSE($CY47:$DJ47),(Settings!$D$19:$D$30)))</f>
        <v/>
      </c>
      <c r="GV47" s="223" t="str">
        <f aca="false" t="array" ref="GV47:GV47">IF(OR(GV$1="",$B47=""),"",SUMPRODUCT(TRANSPOSE($DK47:$DV47),(Settings!$D$19:$D$30)))</f>
        <v/>
      </c>
      <c r="GW47" s="223" t="str">
        <f aca="false" t="array" ref="GW47:GW47">IF(OR(GW$1="",$B47=""),"",SUMPRODUCT(TRANSPOSE($DW47:$EH47),(Settings!$D$19:$D$30)))</f>
        <v/>
      </c>
      <c r="GX47" s="223" t="str">
        <f aca="false" t="array" ref="GX47:GX47">IF(OR(GX$1="",$B47=""),"",SUMPRODUCT(TRANSPOSE($EI47:$ET47),(Settings!$D$19:$D$30)))</f>
        <v/>
      </c>
      <c r="GY47" s="223" t="str">
        <f aca="false" t="array" ref="GY47:GY47">IF(OR(GY$1="",$B47=""),"",SUMPRODUCT(TRANSPOSE($EU47:$FF47),(Settings!$D$19:$D$30)))</f>
        <v/>
      </c>
      <c r="GZ47" s="223" t="str">
        <f aca="false" t="array" ref="GZ47:GZ47">IF(OR(GZ$1="",$B47=""),"",SUMPRODUCT(TRANSPOSE($FG47:$FR47),(Settings!$D$19:$D$30)))</f>
        <v/>
      </c>
      <c r="HA47" s="223" t="str">
        <f aca="false" t="array" ref="HA47:HA47">IF(OR(HA$1="",$B47=""),"",SUMPRODUCT(TRANSPOSE($FS47:$GD47),(Settings!$D$19:$D$30)))</f>
        <v/>
      </c>
      <c r="HB47" s="224" t="str">
        <f aca="false" t="array" ref="HB47:HB47">IF(OR(HB$1="",$B47=""),"",SUMPRODUCT(TRANSPOSE($GE47:$GP47),(Settings!$D$19:$D$30)))</f>
        <v/>
      </c>
      <c r="HC47" s="225"/>
      <c r="HD47" s="222" t="str">
        <f aca="false">IF(OR(HD$2="",$B47=""),"",SUMIFS(INDEX(Tbl_Marks,MATCH($B47,Tbl_Student_Names,0),),Entry!$A$4:$EP$4,HD$2) / SUMIFS(Entry!$C$6:$EP$6,Entry!$C$4:$EP$4,HD$2))</f>
        <v/>
      </c>
      <c r="HE47" s="222" t="str">
        <f aca="false">IF(OR(HE$2="",$B47=""),"",SUMIFS(INDEX(Tbl_Marks,MATCH($B47,Tbl_Student_Names,0),),Entry!$A$4:$EP$4,HE$2) / SUMIFS(Entry!$C$6:$EP$6,Entry!$C$4:$EP$4,HE$2))</f>
        <v/>
      </c>
      <c r="HF47" s="222" t="str">
        <f aca="false">IF(OR(HF$2="",$B47=""),"",SUMIFS(INDEX(Tbl_Marks,MATCH($B47,Tbl_Student_Names,0),),Entry!$A$4:$EP$4,HF$2) / SUMIFS(Entry!$C$6:$EP$6,Entry!$C$4:$EP$4,HF$2))</f>
        <v/>
      </c>
      <c r="HG47" s="222" t="str">
        <f aca="false">IF(OR(HG$2="",$B47=""),"",SUMIFS(INDEX(Tbl_Marks,MATCH($B47,Tbl_Student_Names,0),),Entry!$A$4:$EP$4,HG$2) / SUMIFS(Entry!$C$6:$EP$6,Entry!$C$4:$EP$4,HG$2))</f>
        <v/>
      </c>
      <c r="HH47" s="222" t="str">
        <f aca="false">IF(OR(HH$2="",$B47=""),"",SUMIFS(INDEX(Tbl_Marks,MATCH($B47,Tbl_Student_Names,0),),Entry!$A$4:$EP$4,HH$2) / SUMIFS(Entry!$C$6:$EP$6,Entry!$C$4:$EP$4,HH$2))</f>
        <v/>
      </c>
      <c r="HI47" s="222" t="str">
        <f aca="false">IF(OR(HI$2="",$B47=""),"",SUMIFS(INDEX(Tbl_Marks,MATCH($B47,Tbl_Student_Names,0),),Entry!$A$4:$EP$4,HI$2) / SUMIFS(Entry!$C$6:$EP$6,Entry!$C$4:$EP$4,HI$2))</f>
        <v/>
      </c>
      <c r="HJ47" s="222" t="str">
        <f aca="false">IF(OR(HJ$2="",$B47=""),"",SUMIFS(INDEX(Tbl_Marks,MATCH($B47,Tbl_Student_Names,0),),Entry!$A$4:$EP$4,HJ$2) / SUMIFS(Entry!$C$6:$EP$6,Entry!$C$4:$EP$4,HJ$2))</f>
        <v/>
      </c>
      <c r="HK47" s="222" t="str">
        <f aca="false">IF(OR(HK$2="",$B47=""),"",SUMIFS(INDEX(Tbl_Marks,MATCH($B47,Tbl_Student_Names,0),),Entry!$A$4:$EP$4,HK$2) / SUMIFS(Entry!$C$6:$EP$6,Entry!$C$4:$EP$4,HK$2))</f>
        <v/>
      </c>
      <c r="HL47" s="222" t="str">
        <f aca="false">IF(OR(HL$2="",$B47=""),"",SUMIFS(INDEX(Tbl_Marks,MATCH($B47,Tbl_Student_Names,0),),Entry!$A$4:$EP$4,HL$2) / SUMIFS(Entry!$C$6:$EP$6,Entry!$C$4:$EP$4,HL$2))</f>
        <v/>
      </c>
      <c r="HM47" s="222" t="str">
        <f aca="false">IF(OR(HM$2="",$B47=""),"",SUMIFS(INDEX(Tbl_Marks,MATCH($B47,Tbl_Student_Names,0),),Entry!$A$4:$EP$4,HM$2) / SUMIFS(Entry!$C$6:$EP$6,Entry!$C$4:$EP$4,HM$2))</f>
        <v/>
      </c>
      <c r="HN47" s="222" t="str">
        <f aca="false">IF(OR(HN$2="",$B47=""),"",SUMIFS(INDEX(Tbl_Marks,MATCH($B47,Tbl_Student_Names,0),),Entry!$A$4:$EP$4,HN$2) / SUMIFS(Entry!$C$6:$EP$6,Entry!$C$4:$EP$4,HN$2))</f>
        <v/>
      </c>
      <c r="HO47" s="222" t="str">
        <f aca="false">IF(OR(HO$2="",$B47=""),"",SUMIFS(INDEX(Tbl_Marks,MATCH($B47,Tbl_Student_Names,0),),Entry!$A$4:$EP$4,HO$2) / SUMIFS(Entry!$C$6:$EP$6,Entry!$C$4:$EP$4,HO$2))</f>
        <v/>
      </c>
      <c r="HP47" s="222" t="str">
        <f aca="false">IF($B47="","",AVERAGE($GQ47:$HB47))</f>
        <v/>
      </c>
    </row>
    <row r="48" customFormat="false" ht="15" hidden="false" customHeight="false" outlineLevel="0" collapsed="false">
      <c r="A48" s="201" t="n">
        <f aca="false">INDEX(Tbl_Marks,ROW(A48)-ROW($A$2),1)</f>
        <v>0</v>
      </c>
      <c r="B48" s="201" t="str">
        <f aca="false">IF(LEN(INDEX(Tbl_Marks,ROW(B48)-ROW($B$2),2))=0,"",INDEX(Tbl_Marks,ROW(B48)-ROW($B$2),2))</f>
        <v/>
      </c>
      <c r="C48" s="201" t="str">
        <f aca="false">IF(OR($B48="",C$2=""),"",SUMIF(Entry!$A$4:$EP$4,C$2,INDEX(Tbl_Marks,MATCH($B48,Tbl_Student_Names,0),)))</f>
        <v/>
      </c>
      <c r="D48" s="201" t="str">
        <f aca="false">IF(OR($B48="",D$2=""),"",SUMIF(Entry!$A$4:$EP$4,D$2,INDEX(Tbl_Marks,MATCH($B48,Tbl_Student_Names,0),)))</f>
        <v/>
      </c>
      <c r="E48" s="201" t="str">
        <f aca="false">IF(OR($B48="",E$2=""),"",SUMIF(Entry!$A$4:$EP$4,E$2,INDEX(Tbl_Marks,MATCH($B48,Tbl_Student_Names,0),)))</f>
        <v/>
      </c>
      <c r="F48" s="201" t="str">
        <f aca="false">IF(OR($B48="",F$2=""),"",SUMIF(Entry!$A$4:$EP$4,F$2,INDEX(Tbl_Marks,MATCH($B48,Tbl_Student_Names,0),)))</f>
        <v/>
      </c>
      <c r="G48" s="201" t="str">
        <f aca="false">IF(OR($B48="",G$2=""),"",SUMIF(Entry!$A$4:$EP$4,G$2,INDEX(Tbl_Marks,MATCH($B48,Tbl_Student_Names,0),)))</f>
        <v/>
      </c>
      <c r="H48" s="201" t="str">
        <f aca="false">IF(OR($B48="",H$2=""),"",SUMIF(Entry!$A$4:$EP$4,H$2,INDEX(Tbl_Marks,MATCH($B48,Tbl_Student_Names,0),)))</f>
        <v/>
      </c>
      <c r="I48" s="201" t="str">
        <f aca="false">IF(OR($B48="",I$2=""),"",SUMIF(Entry!$A$4:$EP$4,I$2,INDEX(Tbl_Marks,MATCH($B48,Tbl_Student_Names,0),)))</f>
        <v/>
      </c>
      <c r="J48" s="201" t="str">
        <f aca="false">IF(OR($B48="",J$2=""),"",SUMIF(Entry!$A$4:$EP$4,J$2,INDEX(Tbl_Marks,MATCH($B48,Tbl_Student_Names,0),)))</f>
        <v/>
      </c>
      <c r="K48" s="201" t="str">
        <f aca="false">IF(OR($B48="",K$2=""),"",SUMIF(Entry!$A$4:$EP$4,K$2,INDEX(Tbl_Marks,MATCH($B48,Tbl_Student_Names,0),)))</f>
        <v/>
      </c>
      <c r="L48" s="201" t="str">
        <f aca="false">IF(OR($B48="",L$2=""),"",SUMIF(Entry!$A$4:$EP$4,L$2,INDEX(Tbl_Marks,MATCH($B48,Tbl_Student_Names,0),)))</f>
        <v/>
      </c>
      <c r="M48" s="201" t="str">
        <f aca="false">IF(OR($B48="",M$2=""),"",SUMIF(Entry!$A$4:$EP$4,M$2,INDEX(Tbl_Marks,MATCH($B48,Tbl_Student_Names,0),)))</f>
        <v/>
      </c>
      <c r="N48" s="201" t="str">
        <f aca="false">IF(OR($B48="",N$2=""),"",SUMIF(Entry!$A$4:$EP$4,N$2,INDEX(Tbl_Marks,MATCH($B48,Tbl_Student_Names,0),)))</f>
        <v/>
      </c>
      <c r="O48" s="217" t="str">
        <f aca="false">IF($B48="","",(HP48*Num_Subjects*100))</f>
        <v/>
      </c>
      <c r="P48" s="218" t="str">
        <f aca="false" t="array" ref="P48:P48">IF(OR($B48="",P$2=""),"",IF(MIN(IF(Help_Lookup_Tests=P$2,$BC48:$GP48,""))&gt;=I_PassPercentage,"PASS","FAIL"))</f>
        <v/>
      </c>
      <c r="Q48" s="218" t="str">
        <f aca="false" t="array" ref="Q48:Q48">IF(OR($B48="",Q$2=""),"",IF(MIN(IF(Help_Lookup_Tests=Q$2,$BC48:$GP48,""))&gt;=I_PassPercentage,"PASS","FAIL"))</f>
        <v/>
      </c>
      <c r="R48" s="218" t="str">
        <f aca="false" t="array" ref="R48:R48">IF(OR($B48="",R$2=""),"",IF(MIN(IF(Help_Lookup_Tests=R$2,$BC48:$GP48,""))&gt;=I_PassPercentage,"PASS","FAIL"))</f>
        <v/>
      </c>
      <c r="S48" s="218" t="str">
        <f aca="false" t="array" ref="S48:S48">IF(OR($B48="",S$2=""),"",IF(MIN(IF(Help_Lookup_Tests=S$2,$BC48:$GP48,""))&gt;=I_PassPercentage,"PASS","FAIL"))</f>
        <v/>
      </c>
      <c r="T48" s="218" t="str">
        <f aca="false" t="array" ref="T48:T48">IF(OR($B48="",T$2=""),"",IF(MIN(IF(Help_Lookup_Tests=T$2,$BC48:$GP48,""))&gt;=I_PassPercentage,"PASS","FAIL"))</f>
        <v/>
      </c>
      <c r="U48" s="218" t="str">
        <f aca="false" t="array" ref="U48:U48">IF(OR($B48="",U$2=""),"",IF(MIN(IF(Help_Lookup_Tests=U$2,$BC48:$GP48,""))&gt;=I_PassPercentage,"PASS","FAIL"))</f>
        <v/>
      </c>
      <c r="V48" s="218" t="str">
        <f aca="false" t="array" ref="V48:V48">IF(OR($B48="",V$2=""),"",IF(MIN(IF(Help_Lookup_Tests=V$2,$BC48:$GP48,""))&gt;=I_PassPercentage,"PASS","FAIL"))</f>
        <v/>
      </c>
      <c r="W48" s="218" t="str">
        <f aca="false" t="array" ref="W48:W48">IF(OR($B48="",W$2=""),"",IF(MIN(IF(Help_Lookup_Tests=W$2,$BC48:$GP48,""))&gt;=I_PassPercentage,"PASS","FAIL"))</f>
        <v/>
      </c>
      <c r="X48" s="218" t="str">
        <f aca="false" t="array" ref="X48:X48">IF(OR($B48="",X$2=""),"",IF(MIN(IF(Help_Lookup_Tests=X$2,$BC48:$GP48,""))&gt;=I_PassPercentage,"PASS","FAIL"))</f>
        <v/>
      </c>
      <c r="Y48" s="218" t="str">
        <f aca="false" t="array" ref="Y48:Y48">IF(OR($B48="",Y$2=""),"",IF(MIN(IF(Help_Lookup_Tests=Y$2,$BC48:$GP48,""))&gt;=I_PassPercentage,"PASS","FAIL"))</f>
        <v/>
      </c>
      <c r="Z48" s="218" t="str">
        <f aca="false" t="array" ref="Z48:Z48">IF(OR($B48="",Z$2=""),"",IF(MIN(IF(Help_Lookup_Tests=Z$2,$BC48:$GP48,""))&gt;=I_PassPercentage,"PASS","FAIL"))</f>
        <v/>
      </c>
      <c r="AA48" s="218" t="str">
        <f aca="false" t="array" ref="AA48:AA48">IF(OR($B48="",AA$2=""),"",IF(MIN(IF(Help_Lookup_Tests=AA$2,$BC48:$GP48,""))&gt;=I_PassPercentage,"PASS","FAIL"))</f>
        <v/>
      </c>
      <c r="AB48" s="227" t="str">
        <f aca="false" t="array" ref="AB48:AB48">IF(OR($B48=""),"",IF(MIN(IF($GQ$2:$HB$2="FINAL",$GQ48:$HB48,""))&gt;=I_PassPercentage,"PASS","FAIL"))</f>
        <v/>
      </c>
      <c r="AC48" s="201" t="str">
        <f aca="false">IF(OR($B48="",AC$2="",P48="FAIL"),"",C48)</f>
        <v/>
      </c>
      <c r="AD48" s="201" t="str">
        <f aca="false">IF(OR($B48="",AD$2="",Q48="FAIL"),"",D48)</f>
        <v/>
      </c>
      <c r="AE48" s="201" t="str">
        <f aca="false">IF(OR($B48="",AE$2="",R48="FAIL"),"",E48)</f>
        <v/>
      </c>
      <c r="AF48" s="201" t="str">
        <f aca="false">IF(OR($B48="",AF$2="",S48="FAIL"),"",F48)</f>
        <v/>
      </c>
      <c r="AG48" s="201" t="str">
        <f aca="false">IF(OR($B48="",AG$2="",T48="FAIL"),"",G48)</f>
        <v/>
      </c>
      <c r="AH48" s="201" t="str">
        <f aca="false">IF(OR($B48="",AH$2="",U48="FAIL"),"",H48)</f>
        <v/>
      </c>
      <c r="AI48" s="201" t="str">
        <f aca="false">IF(OR($B48="",AI$2="",V48="FAIL"),"",I48)</f>
        <v/>
      </c>
      <c r="AJ48" s="201" t="str">
        <f aca="false">IF(OR($B48="",AJ$2="",W48="FAIL"),"",J48)</f>
        <v/>
      </c>
      <c r="AK48" s="201" t="str">
        <f aca="false">IF(OR($B48="",AK$2="",X48="FAIL"),"",K48)</f>
        <v/>
      </c>
      <c r="AL48" s="201" t="str">
        <f aca="false">IF(OR($B48="",AL$2="",Y48="FAIL"),"",L48)</f>
        <v/>
      </c>
      <c r="AM48" s="201" t="str">
        <f aca="false">IF(OR($B48="",AM$2="",Z48="FAIL"),"",M48)</f>
        <v/>
      </c>
      <c r="AN48" s="201" t="str">
        <f aca="false">IF(OR($B48="",AN$2="",AA48="FAIL"),"",N48)</f>
        <v/>
      </c>
      <c r="AO48" s="220" t="str">
        <f aca="false">IF(OR($B48="",AB48="FAIL"),"",O48)</f>
        <v/>
      </c>
      <c r="AP48" s="221" t="str">
        <f aca="false">IFERROR(IF(OR(AP$2="",$B48=""),"",RANK(AC48,AC$3:AC$52,0)),"NR")</f>
        <v/>
      </c>
      <c r="AQ48" s="221" t="str">
        <f aca="false">IFERROR(IF(OR(AQ$2="",$B48=""),"",RANK(AD48,AD$3:AD$52,0)),"NR")</f>
        <v/>
      </c>
      <c r="AR48" s="221" t="str">
        <f aca="false">IFERROR(IF(OR(AR$2="",$B48=""),"",RANK(AE48,AE$3:AE$52,0)),"NR")</f>
        <v/>
      </c>
      <c r="AS48" s="221" t="str">
        <f aca="false">IFERROR(IF(OR(AS$2="",$B48=""),"",RANK(AF48,AF$3:AF$52,0)),"NR")</f>
        <v/>
      </c>
      <c r="AT48" s="221" t="str">
        <f aca="false">IFERROR(IF(OR(AT$2="",$B48=""),"",RANK(AG48,AG$3:AG$52,0)),"NR")</f>
        <v/>
      </c>
      <c r="AU48" s="221" t="str">
        <f aca="false">IFERROR(IF(OR(AU$2="",$B48=""),"",RANK(AH48,AH$3:AH$52,0)),"NR")</f>
        <v/>
      </c>
      <c r="AV48" s="221" t="str">
        <f aca="false">IFERROR(IF(OR(AV$2="",$B48=""),"",RANK(AI48,AI$3:AI$52,0)),"NR")</f>
        <v/>
      </c>
      <c r="AW48" s="221" t="str">
        <f aca="false">IFERROR(IF(OR(AW$2="",$B48=""),"",RANK(AJ48,AJ$3:AJ$52,0)),"NR")</f>
        <v/>
      </c>
      <c r="AX48" s="221" t="str">
        <f aca="false">IFERROR(IF(OR(AX$2="",$B48=""),"",RANK(AK48,AK$3:AK$52,0)),"NR")</f>
        <v/>
      </c>
      <c r="AY48" s="221" t="str">
        <f aca="false">IFERROR(IF(OR(AY$2="",$B48=""),"",RANK(AL48,AL$3:AL$52,0)),"NR")</f>
        <v/>
      </c>
      <c r="AZ48" s="221" t="str">
        <f aca="false">IFERROR(IF(OR(AZ$2="",$B48=""),"",RANK(AM48,AM$3:AM$52,0)),"NR")</f>
        <v/>
      </c>
      <c r="BA48" s="221" t="str">
        <f aca="false">IFERROR(IF(OR(BA$2="",$B48=""),"",RANK(AN48,AN$3:AN$52,0)),"NR")</f>
        <v/>
      </c>
      <c r="BB48" s="211" t="str">
        <f aca="false">IFERROR(IF($B48="","",RANK(AO48,AO$3:AO$52,0)),"NR")</f>
        <v/>
      </c>
      <c r="BC48" s="222" t="str">
        <f aca="false">IF(OR($B48="",BC$2=""),"",SUMIFS(INDEX(Tbl_Marks,MATCH($B48,Tbl_Student_Names,0),),Entry!$A$4:$EP$4,BC$2,Entry!$A$5:$EP$5,BC$1) / SUMIFS(Entry!$C$6:$EP$6,Entry!$C$4:$EP$4,BC$2,Entry!$C$5:$EP$5,BC$1))</f>
        <v/>
      </c>
      <c r="BD48" s="222" t="str">
        <f aca="false">IF(OR($B48="",BD$2=""),"",SUMIFS(INDEX(Tbl_Marks,MATCH($B48,Tbl_Student_Names,0),),Entry!$A$4:$EP$4,BD$2,Entry!$A$5:$EP$5,BD$1) / SUMIFS(Entry!$C$6:$EP$6,Entry!$C$4:$EP$4,BD$2,Entry!$C$5:$EP$5,BD$1))</f>
        <v/>
      </c>
      <c r="BE48" s="222" t="str">
        <f aca="false">IF(OR($B48="",BE$2=""),"",SUMIFS(INDEX(Tbl_Marks,MATCH($B48,Tbl_Student_Names,0),),Entry!$A$4:$EP$4,BE$2,Entry!$A$5:$EP$5,BE$1) / SUMIFS(Entry!$C$6:$EP$6,Entry!$C$4:$EP$4,BE$2,Entry!$C$5:$EP$5,BE$1))</f>
        <v/>
      </c>
      <c r="BF48" s="222" t="str">
        <f aca="false">IF(OR($B48="",BF$2=""),"",SUMIFS(INDEX(Tbl_Marks,MATCH($B48,Tbl_Student_Names,0),),Entry!$A$4:$EP$4,BF$2,Entry!$A$5:$EP$5,BF$1) / SUMIFS(Entry!$C$6:$EP$6,Entry!$C$4:$EP$4,BF$2,Entry!$C$5:$EP$5,BF$1))</f>
        <v/>
      </c>
      <c r="BG48" s="222" t="str">
        <f aca="false">IF(OR($B48="",BG$2=""),"",SUMIFS(INDEX(Tbl_Marks,MATCH($B48,Tbl_Student_Names,0),),Entry!$A$4:$EP$4,BG$2,Entry!$A$5:$EP$5,BG$1) / SUMIFS(Entry!$C$6:$EP$6,Entry!$C$4:$EP$4,BG$2,Entry!$C$5:$EP$5,BG$1))</f>
        <v/>
      </c>
      <c r="BH48" s="222" t="str">
        <f aca="false">IF(OR($B48="",BH$2=""),"",SUMIFS(INDEX(Tbl_Marks,MATCH($B48,Tbl_Student_Names,0),),Entry!$A$4:$EP$4,BH$2,Entry!$A$5:$EP$5,BH$1) / SUMIFS(Entry!$C$6:$EP$6,Entry!$C$4:$EP$4,BH$2,Entry!$C$5:$EP$5,BH$1))</f>
        <v/>
      </c>
      <c r="BI48" s="222" t="str">
        <f aca="false">IF(OR($B48="",BI$2=""),"",SUMIFS(INDEX(Tbl_Marks,MATCH($B48,Tbl_Student_Names,0),),Entry!$A$4:$EP$4,BI$2,Entry!$A$5:$EP$5,BI$1) / SUMIFS(Entry!$C$6:$EP$6,Entry!$C$4:$EP$4,BI$2,Entry!$C$5:$EP$5,BI$1))</f>
        <v/>
      </c>
      <c r="BJ48" s="222" t="str">
        <f aca="false">IF(OR($B48="",BJ$2=""),"",SUMIFS(INDEX(Tbl_Marks,MATCH($B48,Tbl_Student_Names,0),),Entry!$A$4:$EP$4,BJ$2,Entry!$A$5:$EP$5,BJ$1) / SUMIFS(Entry!$C$6:$EP$6,Entry!$C$4:$EP$4,BJ$2,Entry!$C$5:$EP$5,BJ$1))</f>
        <v/>
      </c>
      <c r="BK48" s="222" t="str">
        <f aca="false">IF(OR($B48="",BK$2=""),"",SUMIFS(INDEX(Tbl_Marks,MATCH($B48,Tbl_Student_Names,0),),Entry!$A$4:$EP$4,BK$2,Entry!$A$5:$EP$5,BK$1) / SUMIFS(Entry!$C$6:$EP$6,Entry!$C$4:$EP$4,BK$2,Entry!$C$5:$EP$5,BK$1))</f>
        <v/>
      </c>
      <c r="BL48" s="222" t="str">
        <f aca="false">IF(OR($B48="",BL$2=""),"",SUMIFS(INDEX(Tbl_Marks,MATCH($B48,Tbl_Student_Names,0),),Entry!$A$4:$EP$4,BL$2,Entry!$A$5:$EP$5,BL$1) / SUMIFS(Entry!$C$6:$EP$6,Entry!$C$4:$EP$4,BL$2,Entry!$C$5:$EP$5,BL$1))</f>
        <v/>
      </c>
      <c r="BM48" s="222" t="str">
        <f aca="false">IF(OR($B48="",BM$2=""),"",SUMIFS(INDEX(Tbl_Marks,MATCH($B48,Tbl_Student_Names,0),),Entry!$A$4:$EP$4,BM$2,Entry!$A$5:$EP$5,BM$1) / SUMIFS(Entry!$C$6:$EP$6,Entry!$C$4:$EP$4,BM$2,Entry!$C$5:$EP$5,BM$1))</f>
        <v/>
      </c>
      <c r="BN48" s="222" t="str">
        <f aca="false">IF(OR($B48="",BN$2=""),"",SUMIFS(INDEX(Tbl_Marks,MATCH($B48,Tbl_Student_Names,0),),Entry!$A$4:$EP$4,BN$2,Entry!$A$5:$EP$5,BN$1) / SUMIFS(Entry!$C$6:$EP$6,Entry!$C$4:$EP$4,BN$2,Entry!$C$5:$EP$5,BN$1))</f>
        <v/>
      </c>
      <c r="BO48" s="222" t="str">
        <f aca="false">IF(OR($B48="",BO$2=""),"",SUMIFS(INDEX(Tbl_Marks,MATCH($B48,Tbl_Student_Names,0),),Entry!$A$4:$EP$4,BO$2,Entry!$A$5:$EP$5,BO$1) / SUMIFS(Entry!$C$6:$EP$6,Entry!$C$4:$EP$4,BO$2,Entry!$C$5:$EP$5,BO$1))</f>
        <v/>
      </c>
      <c r="BP48" s="222" t="str">
        <f aca="false">IF(OR($B48="",BP$2=""),"",SUMIFS(INDEX(Tbl_Marks,MATCH($B48,Tbl_Student_Names,0),),Entry!$A$4:$EP$4,BP$2,Entry!$A$5:$EP$5,BP$1) / SUMIFS(Entry!$C$6:$EP$6,Entry!$C$4:$EP$4,BP$2,Entry!$C$5:$EP$5,BP$1))</f>
        <v/>
      </c>
      <c r="BQ48" s="222" t="str">
        <f aca="false">IF(OR($B48="",BQ$2=""),"",SUMIFS(INDEX(Tbl_Marks,MATCH($B48,Tbl_Student_Names,0),),Entry!$A$4:$EP$4,BQ$2,Entry!$A$5:$EP$5,BQ$1) / SUMIFS(Entry!$C$6:$EP$6,Entry!$C$4:$EP$4,BQ$2,Entry!$C$5:$EP$5,BQ$1))</f>
        <v/>
      </c>
      <c r="BR48" s="222" t="str">
        <f aca="false">IF(OR($B48="",BR$2=""),"",SUMIFS(INDEX(Tbl_Marks,MATCH($B48,Tbl_Student_Names,0),),Entry!$A$4:$EP$4,BR$2,Entry!$A$5:$EP$5,BR$1) / SUMIFS(Entry!$C$6:$EP$6,Entry!$C$4:$EP$4,BR$2,Entry!$C$5:$EP$5,BR$1))</f>
        <v/>
      </c>
      <c r="BS48" s="222" t="str">
        <f aca="false">IF(OR($B48="",BS$2=""),"",SUMIFS(INDEX(Tbl_Marks,MATCH($B48,Tbl_Student_Names,0),),Entry!$A$4:$EP$4,BS$2,Entry!$A$5:$EP$5,BS$1) / SUMIFS(Entry!$C$6:$EP$6,Entry!$C$4:$EP$4,BS$2,Entry!$C$5:$EP$5,BS$1))</f>
        <v/>
      </c>
      <c r="BT48" s="222" t="str">
        <f aca="false">IF(OR($B48="",BT$2=""),"",SUMIFS(INDEX(Tbl_Marks,MATCH($B48,Tbl_Student_Names,0),),Entry!$A$4:$EP$4,BT$2,Entry!$A$5:$EP$5,BT$1) / SUMIFS(Entry!$C$6:$EP$6,Entry!$C$4:$EP$4,BT$2,Entry!$C$5:$EP$5,BT$1))</f>
        <v/>
      </c>
      <c r="BU48" s="222" t="str">
        <f aca="false">IF(OR($B48="",BU$2=""),"",SUMIFS(INDEX(Tbl_Marks,MATCH($B48,Tbl_Student_Names,0),),Entry!$A$4:$EP$4,BU$2,Entry!$A$5:$EP$5,BU$1) / SUMIFS(Entry!$C$6:$EP$6,Entry!$C$4:$EP$4,BU$2,Entry!$C$5:$EP$5,BU$1))</f>
        <v/>
      </c>
      <c r="BV48" s="222" t="str">
        <f aca="false">IF(OR($B48="",BV$2=""),"",SUMIFS(INDEX(Tbl_Marks,MATCH($B48,Tbl_Student_Names,0),),Entry!$A$4:$EP$4,BV$2,Entry!$A$5:$EP$5,BV$1) / SUMIFS(Entry!$C$6:$EP$6,Entry!$C$4:$EP$4,BV$2,Entry!$C$5:$EP$5,BV$1))</f>
        <v/>
      </c>
      <c r="BW48" s="222" t="str">
        <f aca="false">IF(OR($B48="",BW$2=""),"",SUMIFS(INDEX(Tbl_Marks,MATCH($B48,Tbl_Student_Names,0),),Entry!$A$4:$EP$4,BW$2,Entry!$A$5:$EP$5,BW$1) / SUMIFS(Entry!$C$6:$EP$6,Entry!$C$4:$EP$4,BW$2,Entry!$C$5:$EP$5,BW$1))</f>
        <v/>
      </c>
      <c r="BX48" s="222" t="str">
        <f aca="false">IF(OR($B48="",BX$2=""),"",SUMIFS(INDEX(Tbl_Marks,MATCH($B48,Tbl_Student_Names,0),),Entry!$A$4:$EP$4,BX$2,Entry!$A$5:$EP$5,BX$1) / SUMIFS(Entry!$C$6:$EP$6,Entry!$C$4:$EP$4,BX$2,Entry!$C$5:$EP$5,BX$1))</f>
        <v/>
      </c>
      <c r="BY48" s="222" t="str">
        <f aca="false">IF(OR($B48="",BY$2=""),"",SUMIFS(INDEX(Tbl_Marks,MATCH($B48,Tbl_Student_Names,0),),Entry!$A$4:$EP$4,BY$2,Entry!$A$5:$EP$5,BY$1) / SUMIFS(Entry!$C$6:$EP$6,Entry!$C$4:$EP$4,BY$2,Entry!$C$5:$EP$5,BY$1))</f>
        <v/>
      </c>
      <c r="BZ48" s="222" t="str">
        <f aca="false">IF(OR($B48="",BZ$2=""),"",SUMIFS(INDEX(Tbl_Marks,MATCH($B48,Tbl_Student_Names,0),),Entry!$A$4:$EP$4,BZ$2,Entry!$A$5:$EP$5,BZ$1) / SUMIFS(Entry!$C$6:$EP$6,Entry!$C$4:$EP$4,BZ$2,Entry!$C$5:$EP$5,BZ$1))</f>
        <v/>
      </c>
      <c r="CA48" s="222" t="str">
        <f aca="false">IF(OR($B48="",CA$2=""),"",SUMIFS(INDEX(Tbl_Marks,MATCH($B48,Tbl_Student_Names,0),),Entry!$A$4:$EP$4,CA$2,Entry!$A$5:$EP$5,CA$1) / SUMIFS(Entry!$C$6:$EP$6,Entry!$C$4:$EP$4,CA$2,Entry!$C$5:$EP$5,CA$1))</f>
        <v/>
      </c>
      <c r="CB48" s="222" t="str">
        <f aca="false">IF(OR($B48="",CB$2=""),"",SUMIFS(INDEX(Tbl_Marks,MATCH($B48,Tbl_Student_Names,0),),Entry!$A$4:$EP$4,CB$2,Entry!$A$5:$EP$5,CB$1) / SUMIFS(Entry!$C$6:$EP$6,Entry!$C$4:$EP$4,CB$2,Entry!$C$5:$EP$5,CB$1))</f>
        <v/>
      </c>
      <c r="CC48" s="222" t="str">
        <f aca="false">IF(OR($B48="",CC$2=""),"",SUMIFS(INDEX(Tbl_Marks,MATCH($B48,Tbl_Student_Names,0),),Entry!$A$4:$EP$4,CC$2,Entry!$A$5:$EP$5,CC$1) / SUMIFS(Entry!$C$6:$EP$6,Entry!$C$4:$EP$4,CC$2,Entry!$C$5:$EP$5,CC$1))</f>
        <v/>
      </c>
      <c r="CD48" s="222" t="str">
        <f aca="false">IF(OR($B48="",CD$2=""),"",SUMIFS(INDEX(Tbl_Marks,MATCH($B48,Tbl_Student_Names,0),),Entry!$A$4:$EP$4,CD$2,Entry!$A$5:$EP$5,CD$1) / SUMIFS(Entry!$C$6:$EP$6,Entry!$C$4:$EP$4,CD$2,Entry!$C$5:$EP$5,CD$1))</f>
        <v/>
      </c>
      <c r="CE48" s="222" t="str">
        <f aca="false">IF(OR($B48="",CE$2=""),"",SUMIFS(INDEX(Tbl_Marks,MATCH($B48,Tbl_Student_Names,0),),Entry!$A$4:$EP$4,CE$2,Entry!$A$5:$EP$5,CE$1) / SUMIFS(Entry!$C$6:$EP$6,Entry!$C$4:$EP$4,CE$2,Entry!$C$5:$EP$5,CE$1))</f>
        <v/>
      </c>
      <c r="CF48" s="222" t="str">
        <f aca="false">IF(OR($B48="",CF$2=""),"",SUMIFS(INDEX(Tbl_Marks,MATCH($B48,Tbl_Student_Names,0),),Entry!$A$4:$EP$4,CF$2,Entry!$A$5:$EP$5,CF$1) / SUMIFS(Entry!$C$6:$EP$6,Entry!$C$4:$EP$4,CF$2,Entry!$C$5:$EP$5,CF$1))</f>
        <v/>
      </c>
      <c r="CG48" s="222" t="str">
        <f aca="false">IF(OR($B48="",CG$2=""),"",SUMIFS(INDEX(Tbl_Marks,MATCH($B48,Tbl_Student_Names,0),),Entry!$A$4:$EP$4,CG$2,Entry!$A$5:$EP$5,CG$1) / SUMIFS(Entry!$C$6:$EP$6,Entry!$C$4:$EP$4,CG$2,Entry!$C$5:$EP$5,CG$1))</f>
        <v/>
      </c>
      <c r="CH48" s="222" t="str">
        <f aca="false">IF(OR($B48="",CH$2=""),"",SUMIFS(INDEX(Tbl_Marks,MATCH($B48,Tbl_Student_Names,0),),Entry!$A$4:$EP$4,CH$2,Entry!$A$5:$EP$5,CH$1) / SUMIFS(Entry!$C$6:$EP$6,Entry!$C$4:$EP$4,CH$2,Entry!$C$5:$EP$5,CH$1))</f>
        <v/>
      </c>
      <c r="CI48" s="222" t="str">
        <f aca="false">IF(OR($B48="",CI$2=""),"",SUMIFS(INDEX(Tbl_Marks,MATCH($B48,Tbl_Student_Names,0),),Entry!$A$4:$EP$4,CI$2,Entry!$A$5:$EP$5,CI$1) / SUMIFS(Entry!$C$6:$EP$6,Entry!$C$4:$EP$4,CI$2,Entry!$C$5:$EP$5,CI$1))</f>
        <v/>
      </c>
      <c r="CJ48" s="222" t="str">
        <f aca="false">IF(OR($B48="",CJ$2=""),"",SUMIFS(INDEX(Tbl_Marks,MATCH($B48,Tbl_Student_Names,0),),Entry!$A$4:$EP$4,CJ$2,Entry!$A$5:$EP$5,CJ$1) / SUMIFS(Entry!$C$6:$EP$6,Entry!$C$4:$EP$4,CJ$2,Entry!$C$5:$EP$5,CJ$1))</f>
        <v/>
      </c>
      <c r="CK48" s="222" t="str">
        <f aca="false">IF(OR($B48="",CK$2=""),"",SUMIFS(INDEX(Tbl_Marks,MATCH($B48,Tbl_Student_Names,0),),Entry!$A$4:$EP$4,CK$2,Entry!$A$5:$EP$5,CK$1) / SUMIFS(Entry!$C$6:$EP$6,Entry!$C$4:$EP$4,CK$2,Entry!$C$5:$EP$5,CK$1))</f>
        <v/>
      </c>
      <c r="CL48" s="222" t="str">
        <f aca="false">IF(OR($B48="",CL$2=""),"",SUMIFS(INDEX(Tbl_Marks,MATCH($B48,Tbl_Student_Names,0),),Entry!$A$4:$EP$4,CL$2,Entry!$A$5:$EP$5,CL$1) / SUMIFS(Entry!$C$6:$EP$6,Entry!$C$4:$EP$4,CL$2,Entry!$C$5:$EP$5,CL$1))</f>
        <v/>
      </c>
      <c r="CM48" s="222" t="str">
        <f aca="false">IF(OR($B48="",CM$2=""),"",SUMIFS(INDEX(Tbl_Marks,MATCH($B48,Tbl_Student_Names,0),),Entry!$A$4:$EP$4,CM$2,Entry!$A$5:$EP$5,CM$1) / SUMIFS(Entry!$C$6:$EP$6,Entry!$C$4:$EP$4,CM$2,Entry!$C$5:$EP$5,CM$1))</f>
        <v/>
      </c>
      <c r="CN48" s="222" t="str">
        <f aca="false">IF(OR($B48="",CN$2=""),"",SUMIFS(INDEX(Tbl_Marks,MATCH($B48,Tbl_Student_Names,0),),Entry!$A$4:$EP$4,CN$2,Entry!$A$5:$EP$5,CN$1) / SUMIFS(Entry!$C$6:$EP$6,Entry!$C$4:$EP$4,CN$2,Entry!$C$5:$EP$5,CN$1))</f>
        <v/>
      </c>
      <c r="CO48" s="222" t="str">
        <f aca="false">IF(OR($B48="",CO$2=""),"",SUMIFS(INDEX(Tbl_Marks,MATCH($B48,Tbl_Student_Names,0),),Entry!$A$4:$EP$4,CO$2,Entry!$A$5:$EP$5,CO$1) / SUMIFS(Entry!$C$6:$EP$6,Entry!$C$4:$EP$4,CO$2,Entry!$C$5:$EP$5,CO$1))</f>
        <v/>
      </c>
      <c r="CP48" s="222" t="str">
        <f aca="false">IF(OR($B48="",CP$2=""),"",SUMIFS(INDEX(Tbl_Marks,MATCH($B48,Tbl_Student_Names,0),),Entry!$A$4:$EP$4,CP$2,Entry!$A$5:$EP$5,CP$1) / SUMIFS(Entry!$C$6:$EP$6,Entry!$C$4:$EP$4,CP$2,Entry!$C$5:$EP$5,CP$1))</f>
        <v/>
      </c>
      <c r="CQ48" s="222" t="str">
        <f aca="false">IF(OR($B48="",CQ$2=""),"",SUMIFS(INDEX(Tbl_Marks,MATCH($B48,Tbl_Student_Names,0),),Entry!$A$4:$EP$4,CQ$2,Entry!$A$5:$EP$5,CQ$1) / SUMIFS(Entry!$C$6:$EP$6,Entry!$C$4:$EP$4,CQ$2,Entry!$C$5:$EP$5,CQ$1))</f>
        <v/>
      </c>
      <c r="CR48" s="222" t="str">
        <f aca="false">IF(OR($B48="",CR$2=""),"",SUMIFS(INDEX(Tbl_Marks,MATCH($B48,Tbl_Student_Names,0),),Entry!$A$4:$EP$4,CR$2,Entry!$A$5:$EP$5,CR$1) / SUMIFS(Entry!$C$6:$EP$6,Entry!$C$4:$EP$4,CR$2,Entry!$C$5:$EP$5,CR$1))</f>
        <v/>
      </c>
      <c r="CS48" s="222" t="str">
        <f aca="false">IF(OR($B48="",CS$2=""),"",SUMIFS(INDEX(Tbl_Marks,MATCH($B48,Tbl_Student_Names,0),),Entry!$A$4:$EP$4,CS$2,Entry!$A$5:$EP$5,CS$1) / SUMIFS(Entry!$C$6:$EP$6,Entry!$C$4:$EP$4,CS$2,Entry!$C$5:$EP$5,CS$1))</f>
        <v/>
      </c>
      <c r="CT48" s="222" t="str">
        <f aca="false">IF(OR($B48="",CT$2=""),"",SUMIFS(INDEX(Tbl_Marks,MATCH($B48,Tbl_Student_Names,0),),Entry!$A$4:$EP$4,CT$2,Entry!$A$5:$EP$5,CT$1) / SUMIFS(Entry!$C$6:$EP$6,Entry!$C$4:$EP$4,CT$2,Entry!$C$5:$EP$5,CT$1))</f>
        <v/>
      </c>
      <c r="CU48" s="222" t="str">
        <f aca="false">IF(OR($B48="",CU$2=""),"",SUMIFS(INDEX(Tbl_Marks,MATCH($B48,Tbl_Student_Names,0),),Entry!$A$4:$EP$4,CU$2,Entry!$A$5:$EP$5,CU$1) / SUMIFS(Entry!$C$6:$EP$6,Entry!$C$4:$EP$4,CU$2,Entry!$C$5:$EP$5,CU$1))</f>
        <v/>
      </c>
      <c r="CV48" s="222" t="str">
        <f aca="false">IF(OR($B48="",CV$2=""),"",SUMIFS(INDEX(Tbl_Marks,MATCH($B48,Tbl_Student_Names,0),),Entry!$A$4:$EP$4,CV$2,Entry!$A$5:$EP$5,CV$1) / SUMIFS(Entry!$C$6:$EP$6,Entry!$C$4:$EP$4,CV$2,Entry!$C$5:$EP$5,CV$1))</f>
        <v/>
      </c>
      <c r="CW48" s="222" t="str">
        <f aca="false">IF(OR($B48="",CW$2=""),"",SUMIFS(INDEX(Tbl_Marks,MATCH($B48,Tbl_Student_Names,0),),Entry!$A$4:$EP$4,CW$2,Entry!$A$5:$EP$5,CW$1) / SUMIFS(Entry!$C$6:$EP$6,Entry!$C$4:$EP$4,CW$2,Entry!$C$5:$EP$5,CW$1))</f>
        <v/>
      </c>
      <c r="CX48" s="222" t="str">
        <f aca="false">IF(OR($B48="",CX$2=""),"",SUMIFS(INDEX(Tbl_Marks,MATCH($B48,Tbl_Student_Names,0),),Entry!$A$4:$EP$4,CX$2,Entry!$A$5:$EP$5,CX$1) / SUMIFS(Entry!$C$6:$EP$6,Entry!$C$4:$EP$4,CX$2,Entry!$C$5:$EP$5,CX$1))</f>
        <v/>
      </c>
      <c r="CY48" s="222" t="str">
        <f aca="false">IF(OR($B48="",CY$2=""),"",SUMIFS(INDEX(Tbl_Marks,MATCH($B48,Tbl_Student_Names,0),),Entry!$A$4:$EP$4,CY$2,Entry!$A$5:$EP$5,CY$1) / SUMIFS(Entry!$C$6:$EP$6,Entry!$C$4:$EP$4,CY$2,Entry!$C$5:$EP$5,CY$1))</f>
        <v/>
      </c>
      <c r="CZ48" s="222" t="str">
        <f aca="false">IF(OR($B48="",CZ$2=""),"",SUMIFS(INDEX(Tbl_Marks,MATCH($B48,Tbl_Student_Names,0),),Entry!$A$4:$EP$4,CZ$2,Entry!$A$5:$EP$5,CZ$1) / SUMIFS(Entry!$C$6:$EP$6,Entry!$C$4:$EP$4,CZ$2,Entry!$C$5:$EP$5,CZ$1))</f>
        <v/>
      </c>
      <c r="DA48" s="222" t="str">
        <f aca="false">IF(OR($B48="",DA$2=""),"",SUMIFS(INDEX(Tbl_Marks,MATCH($B48,Tbl_Student_Names,0),),Entry!$A$4:$EP$4,DA$2,Entry!$A$5:$EP$5,DA$1) / SUMIFS(Entry!$C$6:$EP$6,Entry!$C$4:$EP$4,DA$2,Entry!$C$5:$EP$5,DA$1))</f>
        <v/>
      </c>
      <c r="DB48" s="222" t="str">
        <f aca="false">IF(OR($B48="",DB$2=""),"",SUMIFS(INDEX(Tbl_Marks,MATCH($B48,Tbl_Student_Names,0),),Entry!$A$4:$EP$4,DB$2,Entry!$A$5:$EP$5,DB$1) / SUMIFS(Entry!$C$6:$EP$6,Entry!$C$4:$EP$4,DB$2,Entry!$C$5:$EP$5,DB$1))</f>
        <v/>
      </c>
      <c r="DC48" s="222" t="str">
        <f aca="false">IF(OR($B48="",DC$2=""),"",SUMIFS(INDEX(Tbl_Marks,MATCH($B48,Tbl_Student_Names,0),),Entry!$A$4:$EP$4,DC$2,Entry!$A$5:$EP$5,DC$1) / SUMIFS(Entry!$C$6:$EP$6,Entry!$C$4:$EP$4,DC$2,Entry!$C$5:$EP$5,DC$1))</f>
        <v/>
      </c>
      <c r="DD48" s="222" t="str">
        <f aca="false">IF(OR($B48="",DD$2=""),"",SUMIFS(INDEX(Tbl_Marks,MATCH($B48,Tbl_Student_Names,0),),Entry!$A$4:$EP$4,DD$2,Entry!$A$5:$EP$5,DD$1) / SUMIFS(Entry!$C$6:$EP$6,Entry!$C$4:$EP$4,DD$2,Entry!$C$5:$EP$5,DD$1))</f>
        <v/>
      </c>
      <c r="DE48" s="222" t="str">
        <f aca="false">IF(OR($B48="",DE$2=""),"",SUMIFS(INDEX(Tbl_Marks,MATCH($B48,Tbl_Student_Names,0),),Entry!$A$4:$EP$4,DE$2,Entry!$A$5:$EP$5,DE$1) / SUMIFS(Entry!$C$6:$EP$6,Entry!$C$4:$EP$4,DE$2,Entry!$C$5:$EP$5,DE$1))</f>
        <v/>
      </c>
      <c r="DF48" s="222" t="str">
        <f aca="false">IF(OR($B48="",DF$2=""),"",SUMIFS(INDEX(Tbl_Marks,MATCH($B48,Tbl_Student_Names,0),),Entry!$A$4:$EP$4,DF$2,Entry!$A$5:$EP$5,DF$1) / SUMIFS(Entry!$C$6:$EP$6,Entry!$C$4:$EP$4,DF$2,Entry!$C$5:$EP$5,DF$1))</f>
        <v/>
      </c>
      <c r="DG48" s="222" t="str">
        <f aca="false">IF(OR($B48="",DG$2=""),"",SUMIFS(INDEX(Tbl_Marks,MATCH($B48,Tbl_Student_Names,0),),Entry!$A$4:$EP$4,DG$2,Entry!$A$5:$EP$5,DG$1) / SUMIFS(Entry!$C$6:$EP$6,Entry!$C$4:$EP$4,DG$2,Entry!$C$5:$EP$5,DG$1))</f>
        <v/>
      </c>
      <c r="DH48" s="222" t="str">
        <f aca="false">IF(OR($B48="",DH$2=""),"",SUMIFS(INDEX(Tbl_Marks,MATCH($B48,Tbl_Student_Names,0),),Entry!$A$4:$EP$4,DH$2,Entry!$A$5:$EP$5,DH$1) / SUMIFS(Entry!$C$6:$EP$6,Entry!$C$4:$EP$4,DH$2,Entry!$C$5:$EP$5,DH$1))</f>
        <v/>
      </c>
      <c r="DI48" s="222" t="str">
        <f aca="false">IF(OR($B48="",DI$2=""),"",SUMIFS(INDEX(Tbl_Marks,MATCH($B48,Tbl_Student_Names,0),),Entry!$A$4:$EP$4,DI$2,Entry!$A$5:$EP$5,DI$1) / SUMIFS(Entry!$C$6:$EP$6,Entry!$C$4:$EP$4,DI$2,Entry!$C$5:$EP$5,DI$1))</f>
        <v/>
      </c>
      <c r="DJ48" s="222" t="str">
        <f aca="false">IF(OR($B48="",DJ$2=""),"",SUMIFS(INDEX(Tbl_Marks,MATCH($B48,Tbl_Student_Names,0),),Entry!$A$4:$EP$4,DJ$2,Entry!$A$5:$EP$5,DJ$1) / SUMIFS(Entry!$C$6:$EP$6,Entry!$C$4:$EP$4,DJ$2,Entry!$C$5:$EP$5,DJ$1))</f>
        <v/>
      </c>
      <c r="DK48" s="222" t="str">
        <f aca="false">IF(OR($B48="",DK$2=""),"",SUMIFS(INDEX(Tbl_Marks,MATCH($B48,Tbl_Student_Names,0),),Entry!$A$4:$EP$4,DK$2,Entry!$A$5:$EP$5,DK$1) / SUMIFS(Entry!$C$6:$EP$6,Entry!$C$4:$EP$4,DK$2,Entry!$C$5:$EP$5,DK$1))</f>
        <v/>
      </c>
      <c r="DL48" s="222" t="str">
        <f aca="false">IF(OR($B48="",DL$2=""),"",SUMIFS(INDEX(Tbl_Marks,MATCH($B48,Tbl_Student_Names,0),),Entry!$A$4:$EP$4,DL$2,Entry!$A$5:$EP$5,DL$1) / SUMIFS(Entry!$C$6:$EP$6,Entry!$C$4:$EP$4,DL$2,Entry!$C$5:$EP$5,DL$1))</f>
        <v/>
      </c>
      <c r="DM48" s="222" t="str">
        <f aca="false">IF(OR($B48="",DM$2=""),"",SUMIFS(INDEX(Tbl_Marks,MATCH($B48,Tbl_Student_Names,0),),Entry!$A$4:$EP$4,DM$2,Entry!$A$5:$EP$5,DM$1) / SUMIFS(Entry!$C$6:$EP$6,Entry!$C$4:$EP$4,DM$2,Entry!$C$5:$EP$5,DM$1))</f>
        <v/>
      </c>
      <c r="DN48" s="222" t="str">
        <f aca="false">IF(OR($B48="",DN$2=""),"",SUMIFS(INDEX(Tbl_Marks,MATCH($B48,Tbl_Student_Names,0),),Entry!$A$4:$EP$4,DN$2,Entry!$A$5:$EP$5,DN$1) / SUMIFS(Entry!$C$6:$EP$6,Entry!$C$4:$EP$4,DN$2,Entry!$C$5:$EP$5,DN$1))</f>
        <v/>
      </c>
      <c r="DO48" s="222" t="str">
        <f aca="false">IF(OR($B48="",DO$2=""),"",SUMIFS(INDEX(Tbl_Marks,MATCH($B48,Tbl_Student_Names,0),),Entry!$A$4:$EP$4,DO$2,Entry!$A$5:$EP$5,DO$1) / SUMIFS(Entry!$C$6:$EP$6,Entry!$C$4:$EP$4,DO$2,Entry!$C$5:$EP$5,DO$1))</f>
        <v/>
      </c>
      <c r="DP48" s="222" t="str">
        <f aca="false">IF(OR($B48="",DP$2=""),"",SUMIFS(INDEX(Tbl_Marks,MATCH($B48,Tbl_Student_Names,0),),Entry!$A$4:$EP$4,DP$2,Entry!$A$5:$EP$5,DP$1) / SUMIFS(Entry!$C$6:$EP$6,Entry!$C$4:$EP$4,DP$2,Entry!$C$5:$EP$5,DP$1))</f>
        <v/>
      </c>
      <c r="DQ48" s="222" t="str">
        <f aca="false">IF(OR($B48="",DQ$2=""),"",SUMIFS(INDEX(Tbl_Marks,MATCH($B48,Tbl_Student_Names,0),),Entry!$A$4:$EP$4,DQ$2,Entry!$A$5:$EP$5,DQ$1) / SUMIFS(Entry!$C$6:$EP$6,Entry!$C$4:$EP$4,DQ$2,Entry!$C$5:$EP$5,DQ$1))</f>
        <v/>
      </c>
      <c r="DR48" s="222" t="str">
        <f aca="false">IF(OR($B48="",DR$2=""),"",SUMIFS(INDEX(Tbl_Marks,MATCH($B48,Tbl_Student_Names,0),),Entry!$A$4:$EP$4,DR$2,Entry!$A$5:$EP$5,DR$1) / SUMIFS(Entry!$C$6:$EP$6,Entry!$C$4:$EP$4,DR$2,Entry!$C$5:$EP$5,DR$1))</f>
        <v/>
      </c>
      <c r="DS48" s="222" t="str">
        <f aca="false">IF(OR($B48="",DS$2=""),"",SUMIFS(INDEX(Tbl_Marks,MATCH($B48,Tbl_Student_Names,0),),Entry!$A$4:$EP$4,DS$2,Entry!$A$5:$EP$5,DS$1) / SUMIFS(Entry!$C$6:$EP$6,Entry!$C$4:$EP$4,DS$2,Entry!$C$5:$EP$5,DS$1))</f>
        <v/>
      </c>
      <c r="DT48" s="222" t="str">
        <f aca="false">IF(OR($B48="",DT$2=""),"",SUMIFS(INDEX(Tbl_Marks,MATCH($B48,Tbl_Student_Names,0),),Entry!$A$4:$EP$4,DT$2,Entry!$A$5:$EP$5,DT$1) / SUMIFS(Entry!$C$6:$EP$6,Entry!$C$4:$EP$4,DT$2,Entry!$C$5:$EP$5,DT$1))</f>
        <v/>
      </c>
      <c r="DU48" s="222" t="str">
        <f aca="false">IF(OR($B48="",DU$2=""),"",SUMIFS(INDEX(Tbl_Marks,MATCH($B48,Tbl_Student_Names,0),),Entry!$A$4:$EP$4,DU$2,Entry!$A$5:$EP$5,DU$1) / SUMIFS(Entry!$C$6:$EP$6,Entry!$C$4:$EP$4,DU$2,Entry!$C$5:$EP$5,DU$1))</f>
        <v/>
      </c>
      <c r="DV48" s="222" t="str">
        <f aca="false">IF(OR($B48="",DV$2=""),"",SUMIFS(INDEX(Tbl_Marks,MATCH($B48,Tbl_Student_Names,0),),Entry!$A$4:$EP$4,DV$2,Entry!$A$5:$EP$5,DV$1) / SUMIFS(Entry!$C$6:$EP$6,Entry!$C$4:$EP$4,DV$2,Entry!$C$5:$EP$5,DV$1))</f>
        <v/>
      </c>
      <c r="DW48" s="222" t="str">
        <f aca="false">IF(OR($B48="",DW$2=""),"",SUMIFS(INDEX(Tbl_Marks,MATCH($B48,Tbl_Student_Names,0),),Entry!$A$4:$EP$4,DW$2,Entry!$A$5:$EP$5,DW$1) / SUMIFS(Entry!$C$6:$EP$6,Entry!$C$4:$EP$4,DW$2,Entry!$C$5:$EP$5,DW$1))</f>
        <v/>
      </c>
      <c r="DX48" s="222" t="str">
        <f aca="false">IF(OR($B48="",DX$2=""),"",SUMIFS(INDEX(Tbl_Marks,MATCH($B48,Tbl_Student_Names,0),),Entry!$A$4:$EP$4,DX$2,Entry!$A$5:$EP$5,DX$1) / SUMIFS(Entry!$C$6:$EP$6,Entry!$C$4:$EP$4,DX$2,Entry!$C$5:$EP$5,DX$1))</f>
        <v/>
      </c>
      <c r="DY48" s="222" t="str">
        <f aca="false">IF(OR($B48="",DY$2=""),"",SUMIFS(INDEX(Tbl_Marks,MATCH($B48,Tbl_Student_Names,0),),Entry!$A$4:$EP$4,DY$2,Entry!$A$5:$EP$5,DY$1) / SUMIFS(Entry!$C$6:$EP$6,Entry!$C$4:$EP$4,DY$2,Entry!$C$5:$EP$5,DY$1))</f>
        <v/>
      </c>
      <c r="DZ48" s="222" t="str">
        <f aca="false">IF(OR($B48="",DZ$2=""),"",SUMIFS(INDEX(Tbl_Marks,MATCH($B48,Tbl_Student_Names,0),),Entry!$A$4:$EP$4,DZ$2,Entry!$A$5:$EP$5,DZ$1) / SUMIFS(Entry!$C$6:$EP$6,Entry!$C$4:$EP$4,DZ$2,Entry!$C$5:$EP$5,DZ$1))</f>
        <v/>
      </c>
      <c r="EA48" s="222" t="str">
        <f aca="false">IF(OR($B48="",EA$2=""),"",SUMIFS(INDEX(Tbl_Marks,MATCH($B48,Tbl_Student_Names,0),),Entry!$A$4:$EP$4,EA$2,Entry!$A$5:$EP$5,EA$1) / SUMIFS(Entry!$C$6:$EP$6,Entry!$C$4:$EP$4,EA$2,Entry!$C$5:$EP$5,EA$1))</f>
        <v/>
      </c>
      <c r="EB48" s="222" t="str">
        <f aca="false">IF(OR($B48="",EB$2=""),"",SUMIFS(INDEX(Tbl_Marks,MATCH($B48,Tbl_Student_Names,0),),Entry!$A$4:$EP$4,EB$2,Entry!$A$5:$EP$5,EB$1) / SUMIFS(Entry!$C$6:$EP$6,Entry!$C$4:$EP$4,EB$2,Entry!$C$5:$EP$5,EB$1))</f>
        <v/>
      </c>
      <c r="EC48" s="222" t="str">
        <f aca="false">IF(OR($B48="",EC$2=""),"",SUMIFS(INDEX(Tbl_Marks,MATCH($B48,Tbl_Student_Names,0),),Entry!$A$4:$EP$4,EC$2,Entry!$A$5:$EP$5,EC$1) / SUMIFS(Entry!$C$6:$EP$6,Entry!$C$4:$EP$4,EC$2,Entry!$C$5:$EP$5,EC$1))</f>
        <v/>
      </c>
      <c r="ED48" s="222" t="str">
        <f aca="false">IF(OR($B48="",ED$2=""),"",SUMIFS(INDEX(Tbl_Marks,MATCH($B48,Tbl_Student_Names,0),),Entry!$A$4:$EP$4,ED$2,Entry!$A$5:$EP$5,ED$1) / SUMIFS(Entry!$C$6:$EP$6,Entry!$C$4:$EP$4,ED$2,Entry!$C$5:$EP$5,ED$1))</f>
        <v/>
      </c>
      <c r="EE48" s="222" t="str">
        <f aca="false">IF(OR($B48="",EE$2=""),"",SUMIFS(INDEX(Tbl_Marks,MATCH($B48,Tbl_Student_Names,0),),Entry!$A$4:$EP$4,EE$2,Entry!$A$5:$EP$5,EE$1) / SUMIFS(Entry!$C$6:$EP$6,Entry!$C$4:$EP$4,EE$2,Entry!$C$5:$EP$5,EE$1))</f>
        <v/>
      </c>
      <c r="EF48" s="222" t="str">
        <f aca="false">IF(OR($B48="",EF$2=""),"",SUMIFS(INDEX(Tbl_Marks,MATCH($B48,Tbl_Student_Names,0),),Entry!$A$4:$EP$4,EF$2,Entry!$A$5:$EP$5,EF$1) / SUMIFS(Entry!$C$6:$EP$6,Entry!$C$4:$EP$4,EF$2,Entry!$C$5:$EP$5,EF$1))</f>
        <v/>
      </c>
      <c r="EG48" s="222" t="str">
        <f aca="false">IF(OR($B48="",EG$2=""),"",SUMIFS(INDEX(Tbl_Marks,MATCH($B48,Tbl_Student_Names,0),),Entry!$A$4:$EP$4,EG$2,Entry!$A$5:$EP$5,EG$1) / SUMIFS(Entry!$C$6:$EP$6,Entry!$C$4:$EP$4,EG$2,Entry!$C$5:$EP$5,EG$1))</f>
        <v/>
      </c>
      <c r="EH48" s="222" t="str">
        <f aca="false">IF(OR($B48="",EH$2=""),"",SUMIFS(INDEX(Tbl_Marks,MATCH($B48,Tbl_Student_Names,0),),Entry!$A$4:$EP$4,EH$2,Entry!$A$5:$EP$5,EH$1) / SUMIFS(Entry!$C$6:$EP$6,Entry!$C$4:$EP$4,EH$2,Entry!$C$5:$EP$5,EH$1))</f>
        <v/>
      </c>
      <c r="EI48" s="222" t="str">
        <f aca="false">IF(OR($B48="",EI$2=""),"",SUMIFS(INDEX(Tbl_Marks,MATCH($B48,Tbl_Student_Names,0),),Entry!$A$4:$EP$4,EI$2,Entry!$A$5:$EP$5,EI$1) / SUMIFS(Entry!$C$6:$EP$6,Entry!$C$4:$EP$4,EI$2,Entry!$C$5:$EP$5,EI$1))</f>
        <v/>
      </c>
      <c r="EJ48" s="222" t="str">
        <f aca="false">IF(OR($B48="",EJ$2=""),"",SUMIFS(INDEX(Tbl_Marks,MATCH($B48,Tbl_Student_Names,0),),Entry!$A$4:$EP$4,EJ$2,Entry!$A$5:$EP$5,EJ$1) / SUMIFS(Entry!$C$6:$EP$6,Entry!$C$4:$EP$4,EJ$2,Entry!$C$5:$EP$5,EJ$1))</f>
        <v/>
      </c>
      <c r="EK48" s="222" t="str">
        <f aca="false">IF(OR($B48="",EK$2=""),"",SUMIFS(INDEX(Tbl_Marks,MATCH($B48,Tbl_Student_Names,0),),Entry!$A$4:$EP$4,EK$2,Entry!$A$5:$EP$5,EK$1) / SUMIFS(Entry!$C$6:$EP$6,Entry!$C$4:$EP$4,EK$2,Entry!$C$5:$EP$5,EK$1))</f>
        <v/>
      </c>
      <c r="EL48" s="222" t="str">
        <f aca="false">IF(OR($B48="",EL$2=""),"",SUMIFS(INDEX(Tbl_Marks,MATCH($B48,Tbl_Student_Names,0),),Entry!$A$4:$EP$4,EL$2,Entry!$A$5:$EP$5,EL$1) / SUMIFS(Entry!$C$6:$EP$6,Entry!$C$4:$EP$4,EL$2,Entry!$C$5:$EP$5,EL$1))</f>
        <v/>
      </c>
      <c r="EM48" s="222" t="str">
        <f aca="false">IF(OR($B48="",EM$2=""),"",SUMIFS(INDEX(Tbl_Marks,MATCH($B48,Tbl_Student_Names,0),),Entry!$A$4:$EP$4,EM$2,Entry!$A$5:$EP$5,EM$1) / SUMIFS(Entry!$C$6:$EP$6,Entry!$C$4:$EP$4,EM$2,Entry!$C$5:$EP$5,EM$1))</f>
        <v/>
      </c>
      <c r="EN48" s="222" t="str">
        <f aca="false">IF(OR($B48="",EN$2=""),"",SUMIFS(INDEX(Tbl_Marks,MATCH($B48,Tbl_Student_Names,0),),Entry!$A$4:$EP$4,EN$2,Entry!$A$5:$EP$5,EN$1) / SUMIFS(Entry!$C$6:$EP$6,Entry!$C$4:$EP$4,EN$2,Entry!$C$5:$EP$5,EN$1))</f>
        <v/>
      </c>
      <c r="EO48" s="222" t="str">
        <f aca="false">IF(OR($B48="",EO$2=""),"",SUMIFS(INDEX(Tbl_Marks,MATCH($B48,Tbl_Student_Names,0),),Entry!$A$4:$EP$4,EO$2,Entry!$A$5:$EP$5,EO$1) / SUMIFS(Entry!$C$6:$EP$6,Entry!$C$4:$EP$4,EO$2,Entry!$C$5:$EP$5,EO$1))</f>
        <v/>
      </c>
      <c r="EP48" s="222" t="str">
        <f aca="false">IF(OR($B48="",EP$2=""),"",SUMIFS(INDEX(Tbl_Marks,MATCH($B48,Tbl_Student_Names,0),),Entry!$A$4:$EP$4,EP$2,Entry!$A$5:$EP$5,EP$1) / SUMIFS(Entry!$C$6:$EP$6,Entry!$C$4:$EP$4,EP$2,Entry!$C$5:$EP$5,EP$1))</f>
        <v/>
      </c>
      <c r="EQ48" s="222" t="str">
        <f aca="false">IF(OR($B48="",EQ$2=""),"",SUMIFS(INDEX(Tbl_Marks,MATCH($B48,Tbl_Student_Names,0),),Entry!$A$4:$EP$4,EQ$2,Entry!$A$5:$EP$5,EQ$1) / SUMIFS(Entry!$C$6:$EP$6,Entry!$C$4:$EP$4,EQ$2,Entry!$C$5:$EP$5,EQ$1))</f>
        <v/>
      </c>
      <c r="ER48" s="222" t="str">
        <f aca="false">IF(OR($B48="",ER$2=""),"",SUMIFS(INDEX(Tbl_Marks,MATCH($B48,Tbl_Student_Names,0),),Entry!$A$4:$EP$4,ER$2,Entry!$A$5:$EP$5,ER$1) / SUMIFS(Entry!$C$6:$EP$6,Entry!$C$4:$EP$4,ER$2,Entry!$C$5:$EP$5,ER$1))</f>
        <v/>
      </c>
      <c r="ES48" s="222" t="str">
        <f aca="false">IF(OR($B48="",ES$2=""),"",SUMIFS(INDEX(Tbl_Marks,MATCH($B48,Tbl_Student_Names,0),),Entry!$A$4:$EP$4,ES$2,Entry!$A$5:$EP$5,ES$1) / SUMIFS(Entry!$C$6:$EP$6,Entry!$C$4:$EP$4,ES$2,Entry!$C$5:$EP$5,ES$1))</f>
        <v/>
      </c>
      <c r="ET48" s="222" t="str">
        <f aca="false">IF(OR($B48="",ET$2=""),"",SUMIFS(INDEX(Tbl_Marks,MATCH($B48,Tbl_Student_Names,0),),Entry!$A$4:$EP$4,ET$2,Entry!$A$5:$EP$5,ET$1) / SUMIFS(Entry!$C$6:$EP$6,Entry!$C$4:$EP$4,ET$2,Entry!$C$5:$EP$5,ET$1))</f>
        <v/>
      </c>
      <c r="EU48" s="222" t="str">
        <f aca="false">IF(OR($B48="",EU$2=""),"",SUMIFS(INDEX(Tbl_Marks,MATCH($B48,Tbl_Student_Names,0),),Entry!$A$4:$EP$4,EU$2,Entry!$A$5:$EP$5,EU$1) / SUMIFS(Entry!$C$6:$EP$6,Entry!$C$4:$EP$4,EU$2,Entry!$C$5:$EP$5,EU$1))</f>
        <v/>
      </c>
      <c r="EV48" s="222" t="str">
        <f aca="false">IF(OR($B48="",EV$2=""),"",SUMIFS(INDEX(Tbl_Marks,MATCH($B48,Tbl_Student_Names,0),),Entry!$A$4:$EP$4,EV$2,Entry!$A$5:$EP$5,EV$1) / SUMIFS(Entry!$C$6:$EP$6,Entry!$C$4:$EP$4,EV$2,Entry!$C$5:$EP$5,EV$1))</f>
        <v/>
      </c>
      <c r="EW48" s="222" t="str">
        <f aca="false">IF(OR($B48="",EW$2=""),"",SUMIFS(INDEX(Tbl_Marks,MATCH($B48,Tbl_Student_Names,0),),Entry!$A$4:$EP$4,EW$2,Entry!$A$5:$EP$5,EW$1) / SUMIFS(Entry!$C$6:$EP$6,Entry!$C$4:$EP$4,EW$2,Entry!$C$5:$EP$5,EW$1))</f>
        <v/>
      </c>
      <c r="EX48" s="222" t="str">
        <f aca="false">IF(OR($B48="",EX$2=""),"",SUMIFS(INDEX(Tbl_Marks,MATCH($B48,Tbl_Student_Names,0),),Entry!$A$4:$EP$4,EX$2,Entry!$A$5:$EP$5,EX$1) / SUMIFS(Entry!$C$6:$EP$6,Entry!$C$4:$EP$4,EX$2,Entry!$C$5:$EP$5,EX$1))</f>
        <v/>
      </c>
      <c r="EY48" s="222" t="str">
        <f aca="false">IF(OR($B48="",EY$2=""),"",SUMIFS(INDEX(Tbl_Marks,MATCH($B48,Tbl_Student_Names,0),),Entry!$A$4:$EP$4,EY$2,Entry!$A$5:$EP$5,EY$1) / SUMIFS(Entry!$C$6:$EP$6,Entry!$C$4:$EP$4,EY$2,Entry!$C$5:$EP$5,EY$1))</f>
        <v/>
      </c>
      <c r="EZ48" s="222" t="str">
        <f aca="false">IF(OR($B48="",EZ$2=""),"",SUMIFS(INDEX(Tbl_Marks,MATCH($B48,Tbl_Student_Names,0),),Entry!$A$4:$EP$4,EZ$2,Entry!$A$5:$EP$5,EZ$1) / SUMIFS(Entry!$C$6:$EP$6,Entry!$C$4:$EP$4,EZ$2,Entry!$C$5:$EP$5,EZ$1))</f>
        <v/>
      </c>
      <c r="FA48" s="222" t="str">
        <f aca="false">IF(OR($B48="",FA$2=""),"",SUMIFS(INDEX(Tbl_Marks,MATCH($B48,Tbl_Student_Names,0),),Entry!$A$4:$EP$4,FA$2,Entry!$A$5:$EP$5,FA$1) / SUMIFS(Entry!$C$6:$EP$6,Entry!$C$4:$EP$4,FA$2,Entry!$C$5:$EP$5,FA$1))</f>
        <v/>
      </c>
      <c r="FB48" s="222" t="str">
        <f aca="false">IF(OR($B48="",FB$2=""),"",SUMIFS(INDEX(Tbl_Marks,MATCH($B48,Tbl_Student_Names,0),),Entry!$A$4:$EP$4,FB$2,Entry!$A$5:$EP$5,FB$1) / SUMIFS(Entry!$C$6:$EP$6,Entry!$C$4:$EP$4,FB$2,Entry!$C$5:$EP$5,FB$1))</f>
        <v/>
      </c>
      <c r="FC48" s="222" t="str">
        <f aca="false">IF(OR($B48="",FC$2=""),"",SUMIFS(INDEX(Tbl_Marks,MATCH($B48,Tbl_Student_Names,0),),Entry!$A$4:$EP$4,FC$2,Entry!$A$5:$EP$5,FC$1) / SUMIFS(Entry!$C$6:$EP$6,Entry!$C$4:$EP$4,FC$2,Entry!$C$5:$EP$5,FC$1))</f>
        <v/>
      </c>
      <c r="FD48" s="222" t="str">
        <f aca="false">IF(OR($B48="",FD$2=""),"",SUMIFS(INDEX(Tbl_Marks,MATCH($B48,Tbl_Student_Names,0),),Entry!$A$4:$EP$4,FD$2,Entry!$A$5:$EP$5,FD$1) / SUMIFS(Entry!$C$6:$EP$6,Entry!$C$4:$EP$4,FD$2,Entry!$C$5:$EP$5,FD$1))</f>
        <v/>
      </c>
      <c r="FE48" s="222" t="str">
        <f aca="false">IF(OR($B48="",FE$2=""),"",SUMIFS(INDEX(Tbl_Marks,MATCH($B48,Tbl_Student_Names,0),),Entry!$A$4:$EP$4,FE$2,Entry!$A$5:$EP$5,FE$1) / SUMIFS(Entry!$C$6:$EP$6,Entry!$C$4:$EP$4,FE$2,Entry!$C$5:$EP$5,FE$1))</f>
        <v/>
      </c>
      <c r="FF48" s="222" t="str">
        <f aca="false">IF(OR($B48="",FF$2=""),"",SUMIFS(INDEX(Tbl_Marks,MATCH($B48,Tbl_Student_Names,0),),Entry!$A$4:$EP$4,FF$2,Entry!$A$5:$EP$5,FF$1) / SUMIFS(Entry!$C$6:$EP$6,Entry!$C$4:$EP$4,FF$2,Entry!$C$5:$EP$5,FF$1))</f>
        <v/>
      </c>
      <c r="FG48" s="222" t="str">
        <f aca="false">IF(OR($B48="",FG$2=""),"",SUMIFS(INDEX(Tbl_Marks,MATCH($B48,Tbl_Student_Names,0),),Entry!$A$4:$EP$4,FG$2,Entry!$A$5:$EP$5,FG$1) / SUMIFS(Entry!$C$6:$EP$6,Entry!$C$4:$EP$4,FG$2,Entry!$C$5:$EP$5,FG$1))</f>
        <v/>
      </c>
      <c r="FH48" s="222" t="str">
        <f aca="false">IF(OR($B48="",FH$2=""),"",SUMIFS(INDEX(Tbl_Marks,MATCH($B48,Tbl_Student_Names,0),),Entry!$A$4:$EP$4,FH$2,Entry!$A$5:$EP$5,FH$1) / SUMIFS(Entry!$C$6:$EP$6,Entry!$C$4:$EP$4,FH$2,Entry!$C$5:$EP$5,FH$1))</f>
        <v/>
      </c>
      <c r="FI48" s="222" t="str">
        <f aca="false">IF(OR($B48="",FI$2=""),"",SUMIFS(INDEX(Tbl_Marks,MATCH($B48,Tbl_Student_Names,0),),Entry!$A$4:$EP$4,FI$2,Entry!$A$5:$EP$5,FI$1) / SUMIFS(Entry!$C$6:$EP$6,Entry!$C$4:$EP$4,FI$2,Entry!$C$5:$EP$5,FI$1))</f>
        <v/>
      </c>
      <c r="FJ48" s="222" t="str">
        <f aca="false">IF(OR($B48="",FJ$2=""),"",SUMIFS(INDEX(Tbl_Marks,MATCH($B48,Tbl_Student_Names,0),),Entry!$A$4:$EP$4,FJ$2,Entry!$A$5:$EP$5,FJ$1) / SUMIFS(Entry!$C$6:$EP$6,Entry!$C$4:$EP$4,FJ$2,Entry!$C$5:$EP$5,FJ$1))</f>
        <v/>
      </c>
      <c r="FK48" s="222" t="str">
        <f aca="false">IF(OR($B48="",FK$2=""),"",SUMIFS(INDEX(Tbl_Marks,MATCH($B48,Tbl_Student_Names,0),),Entry!$A$4:$EP$4,FK$2,Entry!$A$5:$EP$5,FK$1) / SUMIFS(Entry!$C$6:$EP$6,Entry!$C$4:$EP$4,FK$2,Entry!$C$5:$EP$5,FK$1))</f>
        <v/>
      </c>
      <c r="FL48" s="222" t="str">
        <f aca="false">IF(OR($B48="",FL$2=""),"",SUMIFS(INDEX(Tbl_Marks,MATCH($B48,Tbl_Student_Names,0),),Entry!$A$4:$EP$4,FL$2,Entry!$A$5:$EP$5,FL$1) / SUMIFS(Entry!$C$6:$EP$6,Entry!$C$4:$EP$4,FL$2,Entry!$C$5:$EP$5,FL$1))</f>
        <v/>
      </c>
      <c r="FM48" s="222" t="str">
        <f aca="false">IF(OR($B48="",FM$2=""),"",SUMIFS(INDEX(Tbl_Marks,MATCH($B48,Tbl_Student_Names,0),),Entry!$A$4:$EP$4,FM$2,Entry!$A$5:$EP$5,FM$1) / SUMIFS(Entry!$C$6:$EP$6,Entry!$C$4:$EP$4,FM$2,Entry!$C$5:$EP$5,FM$1))</f>
        <v/>
      </c>
      <c r="FN48" s="222" t="str">
        <f aca="false">IF(OR($B48="",FN$2=""),"",SUMIFS(INDEX(Tbl_Marks,MATCH($B48,Tbl_Student_Names,0),),Entry!$A$4:$EP$4,FN$2,Entry!$A$5:$EP$5,FN$1) / SUMIFS(Entry!$C$6:$EP$6,Entry!$C$4:$EP$4,FN$2,Entry!$C$5:$EP$5,FN$1))</f>
        <v/>
      </c>
      <c r="FO48" s="222" t="str">
        <f aca="false">IF(OR($B48="",FO$2=""),"",SUMIFS(INDEX(Tbl_Marks,MATCH($B48,Tbl_Student_Names,0),),Entry!$A$4:$EP$4,FO$2,Entry!$A$5:$EP$5,FO$1) / SUMIFS(Entry!$C$6:$EP$6,Entry!$C$4:$EP$4,FO$2,Entry!$C$5:$EP$5,FO$1))</f>
        <v/>
      </c>
      <c r="FP48" s="222" t="str">
        <f aca="false">IF(OR($B48="",FP$2=""),"",SUMIFS(INDEX(Tbl_Marks,MATCH($B48,Tbl_Student_Names,0),),Entry!$A$4:$EP$4,FP$2,Entry!$A$5:$EP$5,FP$1) / SUMIFS(Entry!$C$6:$EP$6,Entry!$C$4:$EP$4,FP$2,Entry!$C$5:$EP$5,FP$1))</f>
        <v/>
      </c>
      <c r="FQ48" s="222" t="str">
        <f aca="false">IF(OR($B48="",FQ$2=""),"",SUMIFS(INDEX(Tbl_Marks,MATCH($B48,Tbl_Student_Names,0),),Entry!$A$4:$EP$4,FQ$2,Entry!$A$5:$EP$5,FQ$1) / SUMIFS(Entry!$C$6:$EP$6,Entry!$C$4:$EP$4,FQ$2,Entry!$C$5:$EP$5,FQ$1))</f>
        <v/>
      </c>
      <c r="FR48" s="222" t="str">
        <f aca="false">IF(OR($B48="",FR$2=""),"",SUMIFS(INDEX(Tbl_Marks,MATCH($B48,Tbl_Student_Names,0),),Entry!$A$4:$EP$4,FR$2,Entry!$A$5:$EP$5,FR$1) / SUMIFS(Entry!$C$6:$EP$6,Entry!$C$4:$EP$4,FR$2,Entry!$C$5:$EP$5,FR$1))</f>
        <v/>
      </c>
      <c r="FS48" s="222" t="str">
        <f aca="false">IF(OR($B48="",FS$2=""),"",SUMIFS(INDEX(Tbl_Marks,MATCH($B48,Tbl_Student_Names,0),),Entry!$A$4:$EP$4,FS$2,Entry!$A$5:$EP$5,FS$1) / SUMIFS(Entry!$C$6:$EP$6,Entry!$C$4:$EP$4,FS$2,Entry!$C$5:$EP$5,FS$1))</f>
        <v/>
      </c>
      <c r="FT48" s="222" t="str">
        <f aca="false">IF(OR($B48="",FT$2=""),"",SUMIFS(INDEX(Tbl_Marks,MATCH($B48,Tbl_Student_Names,0),),Entry!$A$4:$EP$4,FT$2,Entry!$A$5:$EP$5,FT$1) / SUMIFS(Entry!$C$6:$EP$6,Entry!$C$4:$EP$4,FT$2,Entry!$C$5:$EP$5,FT$1))</f>
        <v/>
      </c>
      <c r="FU48" s="222" t="str">
        <f aca="false">IF(OR($B48="",FU$2=""),"",SUMIFS(INDEX(Tbl_Marks,MATCH($B48,Tbl_Student_Names,0),),Entry!$A$4:$EP$4,FU$2,Entry!$A$5:$EP$5,FU$1) / SUMIFS(Entry!$C$6:$EP$6,Entry!$C$4:$EP$4,FU$2,Entry!$C$5:$EP$5,FU$1))</f>
        <v/>
      </c>
      <c r="FV48" s="222" t="str">
        <f aca="false">IF(OR($B48="",FV$2=""),"",SUMIFS(INDEX(Tbl_Marks,MATCH($B48,Tbl_Student_Names,0),),Entry!$A$4:$EP$4,FV$2,Entry!$A$5:$EP$5,FV$1) / SUMIFS(Entry!$C$6:$EP$6,Entry!$C$4:$EP$4,FV$2,Entry!$C$5:$EP$5,FV$1))</f>
        <v/>
      </c>
      <c r="FW48" s="222" t="str">
        <f aca="false">IF(OR($B48="",FW$2=""),"",SUMIFS(INDEX(Tbl_Marks,MATCH($B48,Tbl_Student_Names,0),),Entry!$A$4:$EP$4,FW$2,Entry!$A$5:$EP$5,FW$1) / SUMIFS(Entry!$C$6:$EP$6,Entry!$C$4:$EP$4,FW$2,Entry!$C$5:$EP$5,FW$1))</f>
        <v/>
      </c>
      <c r="FX48" s="222" t="str">
        <f aca="false">IF(OR($B48="",FX$2=""),"",SUMIFS(INDEX(Tbl_Marks,MATCH($B48,Tbl_Student_Names,0),),Entry!$A$4:$EP$4,FX$2,Entry!$A$5:$EP$5,FX$1) / SUMIFS(Entry!$C$6:$EP$6,Entry!$C$4:$EP$4,FX$2,Entry!$C$5:$EP$5,FX$1))</f>
        <v/>
      </c>
      <c r="FY48" s="222" t="str">
        <f aca="false">IF(OR($B48="",FY$2=""),"",SUMIFS(INDEX(Tbl_Marks,MATCH($B48,Tbl_Student_Names,0),),Entry!$A$4:$EP$4,FY$2,Entry!$A$5:$EP$5,FY$1) / SUMIFS(Entry!$C$6:$EP$6,Entry!$C$4:$EP$4,FY$2,Entry!$C$5:$EP$5,FY$1))</f>
        <v/>
      </c>
      <c r="FZ48" s="222" t="str">
        <f aca="false">IF(OR($B48="",FZ$2=""),"",SUMIFS(INDEX(Tbl_Marks,MATCH($B48,Tbl_Student_Names,0),),Entry!$A$4:$EP$4,FZ$2,Entry!$A$5:$EP$5,FZ$1) / SUMIFS(Entry!$C$6:$EP$6,Entry!$C$4:$EP$4,FZ$2,Entry!$C$5:$EP$5,FZ$1))</f>
        <v/>
      </c>
      <c r="GA48" s="222" t="str">
        <f aca="false">IF(OR($B48="",GA$2=""),"",SUMIFS(INDEX(Tbl_Marks,MATCH($B48,Tbl_Student_Names,0),),Entry!$A$4:$EP$4,GA$2,Entry!$A$5:$EP$5,GA$1) / SUMIFS(Entry!$C$6:$EP$6,Entry!$C$4:$EP$4,GA$2,Entry!$C$5:$EP$5,GA$1))</f>
        <v/>
      </c>
      <c r="GB48" s="222" t="str">
        <f aca="false">IF(OR($B48="",GB$2=""),"",SUMIFS(INDEX(Tbl_Marks,MATCH($B48,Tbl_Student_Names,0),),Entry!$A$4:$EP$4,GB$2,Entry!$A$5:$EP$5,GB$1) / SUMIFS(Entry!$C$6:$EP$6,Entry!$C$4:$EP$4,GB$2,Entry!$C$5:$EP$5,GB$1))</f>
        <v/>
      </c>
      <c r="GC48" s="222" t="str">
        <f aca="false">IF(OR($B48="",GC$2=""),"",SUMIFS(INDEX(Tbl_Marks,MATCH($B48,Tbl_Student_Names,0),),Entry!$A$4:$EP$4,GC$2,Entry!$A$5:$EP$5,GC$1) / SUMIFS(Entry!$C$6:$EP$6,Entry!$C$4:$EP$4,GC$2,Entry!$C$5:$EP$5,GC$1))</f>
        <v/>
      </c>
      <c r="GD48" s="222" t="str">
        <f aca="false">IF(OR($B48="",GD$2=""),"",SUMIFS(INDEX(Tbl_Marks,MATCH($B48,Tbl_Student_Names,0),),Entry!$A$4:$EP$4,GD$2,Entry!$A$5:$EP$5,GD$1) / SUMIFS(Entry!$C$6:$EP$6,Entry!$C$4:$EP$4,GD$2,Entry!$C$5:$EP$5,GD$1))</f>
        <v/>
      </c>
      <c r="GE48" s="222" t="str">
        <f aca="false">IF(OR($B48="",GE$2=""),"",SUMIFS(INDEX(Tbl_Marks,MATCH($B48,Tbl_Student_Names,0),),Entry!$A$4:$EP$4,GE$2,Entry!$A$5:$EP$5,GE$1) / SUMIFS(Entry!$C$6:$EP$6,Entry!$C$4:$EP$4,GE$2,Entry!$C$5:$EP$5,GE$1))</f>
        <v/>
      </c>
      <c r="GF48" s="222" t="str">
        <f aca="false">IF(OR($B48="",GF$2=""),"",SUMIFS(INDEX(Tbl_Marks,MATCH($B48,Tbl_Student_Names,0),),Entry!$A$4:$EP$4,GF$2,Entry!$A$5:$EP$5,GF$1) / SUMIFS(Entry!$C$6:$EP$6,Entry!$C$4:$EP$4,GF$2,Entry!$C$5:$EP$5,GF$1))</f>
        <v/>
      </c>
      <c r="GG48" s="222" t="str">
        <f aca="false">IF(OR($B48="",GG$2=""),"",SUMIFS(INDEX(Tbl_Marks,MATCH($B48,Tbl_Student_Names,0),),Entry!$A$4:$EP$4,GG$2,Entry!$A$5:$EP$5,GG$1) / SUMIFS(Entry!$C$6:$EP$6,Entry!$C$4:$EP$4,GG$2,Entry!$C$5:$EP$5,GG$1))</f>
        <v/>
      </c>
      <c r="GH48" s="222" t="str">
        <f aca="false">IF(OR($B48="",GH$2=""),"",SUMIFS(INDEX(Tbl_Marks,MATCH($B48,Tbl_Student_Names,0),),Entry!$A$4:$EP$4,GH$2,Entry!$A$5:$EP$5,GH$1) / SUMIFS(Entry!$C$6:$EP$6,Entry!$C$4:$EP$4,GH$2,Entry!$C$5:$EP$5,GH$1))</f>
        <v/>
      </c>
      <c r="GI48" s="222" t="str">
        <f aca="false">IF(OR($B48="",GI$2=""),"",SUMIFS(INDEX(Tbl_Marks,MATCH($B48,Tbl_Student_Names,0),),Entry!$A$4:$EP$4,GI$2,Entry!$A$5:$EP$5,GI$1) / SUMIFS(Entry!$C$6:$EP$6,Entry!$C$4:$EP$4,GI$2,Entry!$C$5:$EP$5,GI$1))</f>
        <v/>
      </c>
      <c r="GJ48" s="222" t="str">
        <f aca="false">IF(OR($B48="",GJ$2=""),"",SUMIFS(INDEX(Tbl_Marks,MATCH($B48,Tbl_Student_Names,0),),Entry!$A$4:$EP$4,GJ$2,Entry!$A$5:$EP$5,GJ$1) / SUMIFS(Entry!$C$6:$EP$6,Entry!$C$4:$EP$4,GJ$2,Entry!$C$5:$EP$5,GJ$1))</f>
        <v/>
      </c>
      <c r="GK48" s="222" t="str">
        <f aca="false">IF(OR($B48="",GK$2=""),"",SUMIFS(INDEX(Tbl_Marks,MATCH($B48,Tbl_Student_Names,0),),Entry!$A$4:$EP$4,GK$2,Entry!$A$5:$EP$5,GK$1) / SUMIFS(Entry!$C$6:$EP$6,Entry!$C$4:$EP$4,GK$2,Entry!$C$5:$EP$5,GK$1))</f>
        <v/>
      </c>
      <c r="GL48" s="222" t="str">
        <f aca="false">IF(OR($B48="",GL$2=""),"",SUMIFS(INDEX(Tbl_Marks,MATCH($B48,Tbl_Student_Names,0),),Entry!$A$4:$EP$4,GL$2,Entry!$A$5:$EP$5,GL$1) / SUMIFS(Entry!$C$6:$EP$6,Entry!$C$4:$EP$4,GL$2,Entry!$C$5:$EP$5,GL$1))</f>
        <v/>
      </c>
      <c r="GM48" s="222" t="str">
        <f aca="false">IF(OR($B48="",GM$2=""),"",SUMIFS(INDEX(Tbl_Marks,MATCH($B48,Tbl_Student_Names,0),),Entry!$A$4:$EP$4,GM$2,Entry!$A$5:$EP$5,GM$1) / SUMIFS(Entry!$C$6:$EP$6,Entry!$C$4:$EP$4,GM$2,Entry!$C$5:$EP$5,GM$1))</f>
        <v/>
      </c>
      <c r="GN48" s="222" t="str">
        <f aca="false">IF(OR($B48="",GN$2=""),"",SUMIFS(INDEX(Tbl_Marks,MATCH($B48,Tbl_Student_Names,0),),Entry!$A$4:$EP$4,GN$2,Entry!$A$5:$EP$5,GN$1) / SUMIFS(Entry!$C$6:$EP$6,Entry!$C$4:$EP$4,GN$2,Entry!$C$5:$EP$5,GN$1))</f>
        <v/>
      </c>
      <c r="GO48" s="222" t="str">
        <f aca="false">IF(OR($B48="",GO$2=""),"",SUMIFS(INDEX(Tbl_Marks,MATCH($B48,Tbl_Student_Names,0),),Entry!$A$4:$EP$4,GO$2,Entry!$A$5:$EP$5,GO$1) / SUMIFS(Entry!$C$6:$EP$6,Entry!$C$4:$EP$4,GO$2,Entry!$C$5:$EP$5,GO$1))</f>
        <v/>
      </c>
      <c r="GP48" s="222" t="str">
        <f aca="false">IF(OR($B48="",GP$2=""),"",SUMIFS(INDEX(Tbl_Marks,MATCH($B48,Tbl_Student_Names,0),),Entry!$A$4:$EP$4,GP$2,Entry!$A$5:$EP$5,GP$1) / SUMIFS(Entry!$C$6:$EP$6,Entry!$C$4:$EP$4,GP$2,Entry!$C$5:$EP$5,GP$1))</f>
        <v/>
      </c>
      <c r="GQ48" s="223" t="str">
        <f aca="false" t="array" ref="GQ48:GQ48">IF(OR(GQ$1="",$B48=""),"",SUMPRODUCT(TRANSPOSE($BC48:$BN48),(Settings!$D$19:$D$30)))</f>
        <v/>
      </c>
      <c r="GR48" s="223" t="str">
        <f aca="false" t="array" ref="GR48:GR48">IF(OR(GR$1="",$B48=""),"",SUMPRODUCT(TRANSPOSE($BO48:$BZ48),(Settings!$D$19:$D$30)))</f>
        <v/>
      </c>
      <c r="GS48" s="223" t="str">
        <f aca="false" t="array" ref="GS48:GS48">IF(OR(GS$1="",$B48=""),"",SUMPRODUCT(TRANSPOSE($CA48:$CL48),(Settings!$D$19:$D$30)))</f>
        <v/>
      </c>
      <c r="GT48" s="223" t="str">
        <f aca="false" t="array" ref="GT48:GT48">IF(OR(GT$1="",$B48=""),"",SUMPRODUCT(TRANSPOSE($CM48:$CX48),(Settings!$D$19:$D$30)))</f>
        <v/>
      </c>
      <c r="GU48" s="223" t="str">
        <f aca="false" t="array" ref="GU48:GU48">IF(OR(GU$1="",$B48=""),"",SUMPRODUCT(TRANSPOSE($CY48:$DJ48),(Settings!$D$19:$D$30)))</f>
        <v/>
      </c>
      <c r="GV48" s="223" t="str">
        <f aca="false" t="array" ref="GV48:GV48">IF(OR(GV$1="",$B48=""),"",SUMPRODUCT(TRANSPOSE($DK48:$DV48),(Settings!$D$19:$D$30)))</f>
        <v/>
      </c>
      <c r="GW48" s="223" t="str">
        <f aca="false" t="array" ref="GW48:GW48">IF(OR(GW$1="",$B48=""),"",SUMPRODUCT(TRANSPOSE($DW48:$EH48),(Settings!$D$19:$D$30)))</f>
        <v/>
      </c>
      <c r="GX48" s="223" t="str">
        <f aca="false" t="array" ref="GX48:GX48">IF(OR(GX$1="",$B48=""),"",SUMPRODUCT(TRANSPOSE($EI48:$ET48),(Settings!$D$19:$D$30)))</f>
        <v/>
      </c>
      <c r="GY48" s="223" t="str">
        <f aca="false" t="array" ref="GY48:GY48">IF(OR(GY$1="",$B48=""),"",SUMPRODUCT(TRANSPOSE($EU48:$FF48),(Settings!$D$19:$D$30)))</f>
        <v/>
      </c>
      <c r="GZ48" s="223" t="str">
        <f aca="false" t="array" ref="GZ48:GZ48">IF(OR(GZ$1="",$B48=""),"",SUMPRODUCT(TRANSPOSE($FG48:$FR48),(Settings!$D$19:$D$30)))</f>
        <v/>
      </c>
      <c r="HA48" s="223" t="str">
        <f aca="false" t="array" ref="HA48:HA48">IF(OR(HA$1="",$B48=""),"",SUMPRODUCT(TRANSPOSE($FS48:$GD48),(Settings!$D$19:$D$30)))</f>
        <v/>
      </c>
      <c r="HB48" s="224" t="str">
        <f aca="false" t="array" ref="HB48:HB48">IF(OR(HB$1="",$B48=""),"",SUMPRODUCT(TRANSPOSE($GE48:$GP48),(Settings!$D$19:$D$30)))</f>
        <v/>
      </c>
      <c r="HC48" s="225"/>
      <c r="HD48" s="222" t="str">
        <f aca="false">IF(OR(HD$2="",$B48=""),"",SUMIFS(INDEX(Tbl_Marks,MATCH($B48,Tbl_Student_Names,0),),Entry!$A$4:$EP$4,HD$2) / SUMIFS(Entry!$C$6:$EP$6,Entry!$C$4:$EP$4,HD$2))</f>
        <v/>
      </c>
      <c r="HE48" s="222" t="str">
        <f aca="false">IF(OR(HE$2="",$B48=""),"",SUMIFS(INDEX(Tbl_Marks,MATCH($B48,Tbl_Student_Names,0),),Entry!$A$4:$EP$4,HE$2) / SUMIFS(Entry!$C$6:$EP$6,Entry!$C$4:$EP$4,HE$2))</f>
        <v/>
      </c>
      <c r="HF48" s="222" t="str">
        <f aca="false">IF(OR(HF$2="",$B48=""),"",SUMIFS(INDEX(Tbl_Marks,MATCH($B48,Tbl_Student_Names,0),),Entry!$A$4:$EP$4,HF$2) / SUMIFS(Entry!$C$6:$EP$6,Entry!$C$4:$EP$4,HF$2))</f>
        <v/>
      </c>
      <c r="HG48" s="222" t="str">
        <f aca="false">IF(OR(HG$2="",$B48=""),"",SUMIFS(INDEX(Tbl_Marks,MATCH($B48,Tbl_Student_Names,0),),Entry!$A$4:$EP$4,HG$2) / SUMIFS(Entry!$C$6:$EP$6,Entry!$C$4:$EP$4,HG$2))</f>
        <v/>
      </c>
      <c r="HH48" s="222" t="str">
        <f aca="false">IF(OR(HH$2="",$B48=""),"",SUMIFS(INDEX(Tbl_Marks,MATCH($B48,Tbl_Student_Names,0),),Entry!$A$4:$EP$4,HH$2) / SUMIFS(Entry!$C$6:$EP$6,Entry!$C$4:$EP$4,HH$2))</f>
        <v/>
      </c>
      <c r="HI48" s="222" t="str">
        <f aca="false">IF(OR(HI$2="",$B48=""),"",SUMIFS(INDEX(Tbl_Marks,MATCH($B48,Tbl_Student_Names,0),),Entry!$A$4:$EP$4,HI$2) / SUMIFS(Entry!$C$6:$EP$6,Entry!$C$4:$EP$4,HI$2))</f>
        <v/>
      </c>
      <c r="HJ48" s="222" t="str">
        <f aca="false">IF(OR(HJ$2="",$B48=""),"",SUMIFS(INDEX(Tbl_Marks,MATCH($B48,Tbl_Student_Names,0),),Entry!$A$4:$EP$4,HJ$2) / SUMIFS(Entry!$C$6:$EP$6,Entry!$C$4:$EP$4,HJ$2))</f>
        <v/>
      </c>
      <c r="HK48" s="222" t="str">
        <f aca="false">IF(OR(HK$2="",$B48=""),"",SUMIFS(INDEX(Tbl_Marks,MATCH($B48,Tbl_Student_Names,0),),Entry!$A$4:$EP$4,HK$2) / SUMIFS(Entry!$C$6:$EP$6,Entry!$C$4:$EP$4,HK$2))</f>
        <v/>
      </c>
      <c r="HL48" s="222" t="str">
        <f aca="false">IF(OR(HL$2="",$B48=""),"",SUMIFS(INDEX(Tbl_Marks,MATCH($B48,Tbl_Student_Names,0),),Entry!$A$4:$EP$4,HL$2) / SUMIFS(Entry!$C$6:$EP$6,Entry!$C$4:$EP$4,HL$2))</f>
        <v/>
      </c>
      <c r="HM48" s="222" t="str">
        <f aca="false">IF(OR(HM$2="",$B48=""),"",SUMIFS(INDEX(Tbl_Marks,MATCH($B48,Tbl_Student_Names,0),),Entry!$A$4:$EP$4,HM$2) / SUMIFS(Entry!$C$6:$EP$6,Entry!$C$4:$EP$4,HM$2))</f>
        <v/>
      </c>
      <c r="HN48" s="222" t="str">
        <f aca="false">IF(OR(HN$2="",$B48=""),"",SUMIFS(INDEX(Tbl_Marks,MATCH($B48,Tbl_Student_Names,0),),Entry!$A$4:$EP$4,HN$2) / SUMIFS(Entry!$C$6:$EP$6,Entry!$C$4:$EP$4,HN$2))</f>
        <v/>
      </c>
      <c r="HO48" s="222" t="str">
        <f aca="false">IF(OR(HO$2="",$B48=""),"",SUMIFS(INDEX(Tbl_Marks,MATCH($B48,Tbl_Student_Names,0),),Entry!$A$4:$EP$4,HO$2) / SUMIFS(Entry!$C$6:$EP$6,Entry!$C$4:$EP$4,HO$2))</f>
        <v/>
      </c>
      <c r="HP48" s="222" t="str">
        <f aca="false">IF($B48="","",AVERAGE($GQ48:$HB48))</f>
        <v/>
      </c>
    </row>
    <row r="49" customFormat="false" ht="15" hidden="false" customHeight="false" outlineLevel="0" collapsed="false">
      <c r="A49" s="201" t="n">
        <f aca="false">INDEX(Tbl_Marks,ROW(A49)-ROW($A$2),1)</f>
        <v>0</v>
      </c>
      <c r="B49" s="201" t="str">
        <f aca="false">IF(LEN(INDEX(Tbl_Marks,ROW(B49)-ROW($B$2),2))=0,"",INDEX(Tbl_Marks,ROW(B49)-ROW($B$2),2))</f>
        <v/>
      </c>
      <c r="C49" s="201" t="str">
        <f aca="false">IF(OR($B49="",C$2=""),"",SUMIF(Entry!$A$4:$EP$4,C$2,INDEX(Tbl_Marks,MATCH($B49,Tbl_Student_Names,0),)))</f>
        <v/>
      </c>
      <c r="D49" s="201" t="str">
        <f aca="false">IF(OR($B49="",D$2=""),"",SUMIF(Entry!$A$4:$EP$4,D$2,INDEX(Tbl_Marks,MATCH($B49,Tbl_Student_Names,0),)))</f>
        <v/>
      </c>
      <c r="E49" s="201" t="str">
        <f aca="false">IF(OR($B49="",E$2=""),"",SUMIF(Entry!$A$4:$EP$4,E$2,INDEX(Tbl_Marks,MATCH($B49,Tbl_Student_Names,0),)))</f>
        <v/>
      </c>
      <c r="F49" s="201" t="str">
        <f aca="false">IF(OR($B49="",F$2=""),"",SUMIF(Entry!$A$4:$EP$4,F$2,INDEX(Tbl_Marks,MATCH($B49,Tbl_Student_Names,0),)))</f>
        <v/>
      </c>
      <c r="G49" s="201" t="str">
        <f aca="false">IF(OR($B49="",G$2=""),"",SUMIF(Entry!$A$4:$EP$4,G$2,INDEX(Tbl_Marks,MATCH($B49,Tbl_Student_Names,0),)))</f>
        <v/>
      </c>
      <c r="H49" s="201" t="str">
        <f aca="false">IF(OR($B49="",H$2=""),"",SUMIF(Entry!$A$4:$EP$4,H$2,INDEX(Tbl_Marks,MATCH($B49,Tbl_Student_Names,0),)))</f>
        <v/>
      </c>
      <c r="I49" s="201" t="str">
        <f aca="false">IF(OR($B49="",I$2=""),"",SUMIF(Entry!$A$4:$EP$4,I$2,INDEX(Tbl_Marks,MATCH($B49,Tbl_Student_Names,0),)))</f>
        <v/>
      </c>
      <c r="J49" s="201" t="str">
        <f aca="false">IF(OR($B49="",J$2=""),"",SUMIF(Entry!$A$4:$EP$4,J$2,INDEX(Tbl_Marks,MATCH($B49,Tbl_Student_Names,0),)))</f>
        <v/>
      </c>
      <c r="K49" s="201" t="str">
        <f aca="false">IF(OR($B49="",K$2=""),"",SUMIF(Entry!$A$4:$EP$4,K$2,INDEX(Tbl_Marks,MATCH($B49,Tbl_Student_Names,0),)))</f>
        <v/>
      </c>
      <c r="L49" s="201" t="str">
        <f aca="false">IF(OR($B49="",L$2=""),"",SUMIF(Entry!$A$4:$EP$4,L$2,INDEX(Tbl_Marks,MATCH($B49,Tbl_Student_Names,0),)))</f>
        <v/>
      </c>
      <c r="M49" s="201" t="str">
        <f aca="false">IF(OR($B49="",M$2=""),"",SUMIF(Entry!$A$4:$EP$4,M$2,INDEX(Tbl_Marks,MATCH($B49,Tbl_Student_Names,0),)))</f>
        <v/>
      </c>
      <c r="N49" s="201" t="str">
        <f aca="false">IF(OR($B49="",N$2=""),"",SUMIF(Entry!$A$4:$EP$4,N$2,INDEX(Tbl_Marks,MATCH($B49,Tbl_Student_Names,0),)))</f>
        <v/>
      </c>
      <c r="O49" s="217" t="str">
        <f aca="false">IF($B49="","",(HP49*Num_Subjects*100))</f>
        <v/>
      </c>
      <c r="P49" s="218" t="str">
        <f aca="false" t="array" ref="P49:P49">IF(OR($B49="",P$2=""),"",IF(MIN(IF(Help_Lookup_Tests=P$2,$BC49:$GP49,""))&gt;=I_PassPercentage,"PASS","FAIL"))</f>
        <v/>
      </c>
      <c r="Q49" s="218" t="str">
        <f aca="false" t="array" ref="Q49:Q49">IF(OR($B49="",Q$2=""),"",IF(MIN(IF(Help_Lookup_Tests=Q$2,$BC49:$GP49,""))&gt;=I_PassPercentage,"PASS","FAIL"))</f>
        <v/>
      </c>
      <c r="R49" s="218" t="str">
        <f aca="false" t="array" ref="R49:R49">IF(OR($B49="",R$2=""),"",IF(MIN(IF(Help_Lookup_Tests=R$2,$BC49:$GP49,""))&gt;=I_PassPercentage,"PASS","FAIL"))</f>
        <v/>
      </c>
      <c r="S49" s="218" t="str">
        <f aca="false" t="array" ref="S49:S49">IF(OR($B49="",S$2=""),"",IF(MIN(IF(Help_Lookup_Tests=S$2,$BC49:$GP49,""))&gt;=I_PassPercentage,"PASS","FAIL"))</f>
        <v/>
      </c>
      <c r="T49" s="218" t="str">
        <f aca="false" t="array" ref="T49:T49">IF(OR($B49="",T$2=""),"",IF(MIN(IF(Help_Lookup_Tests=T$2,$BC49:$GP49,""))&gt;=I_PassPercentage,"PASS","FAIL"))</f>
        <v/>
      </c>
      <c r="U49" s="218" t="str">
        <f aca="false" t="array" ref="U49:U49">IF(OR($B49="",U$2=""),"",IF(MIN(IF(Help_Lookup_Tests=U$2,$BC49:$GP49,""))&gt;=I_PassPercentage,"PASS","FAIL"))</f>
        <v/>
      </c>
      <c r="V49" s="218" t="str">
        <f aca="false" t="array" ref="V49:V49">IF(OR($B49="",V$2=""),"",IF(MIN(IF(Help_Lookup_Tests=V$2,$BC49:$GP49,""))&gt;=I_PassPercentage,"PASS","FAIL"))</f>
        <v/>
      </c>
      <c r="W49" s="218" t="str">
        <f aca="false" t="array" ref="W49:W49">IF(OR($B49="",W$2=""),"",IF(MIN(IF(Help_Lookup_Tests=W$2,$BC49:$GP49,""))&gt;=I_PassPercentage,"PASS","FAIL"))</f>
        <v/>
      </c>
      <c r="X49" s="218" t="str">
        <f aca="false" t="array" ref="X49:X49">IF(OR($B49="",X$2=""),"",IF(MIN(IF(Help_Lookup_Tests=X$2,$BC49:$GP49,""))&gt;=I_PassPercentage,"PASS","FAIL"))</f>
        <v/>
      </c>
      <c r="Y49" s="218" t="str">
        <f aca="false" t="array" ref="Y49:Y49">IF(OR($B49="",Y$2=""),"",IF(MIN(IF(Help_Lookup_Tests=Y$2,$BC49:$GP49,""))&gt;=I_PassPercentage,"PASS","FAIL"))</f>
        <v/>
      </c>
      <c r="Z49" s="218" t="str">
        <f aca="false" t="array" ref="Z49:Z49">IF(OR($B49="",Z$2=""),"",IF(MIN(IF(Help_Lookup_Tests=Z$2,$BC49:$GP49,""))&gt;=I_PassPercentage,"PASS","FAIL"))</f>
        <v/>
      </c>
      <c r="AA49" s="218" t="str">
        <f aca="false" t="array" ref="AA49:AA49">IF(OR($B49="",AA$2=""),"",IF(MIN(IF(Help_Lookup_Tests=AA$2,$BC49:$GP49,""))&gt;=I_PassPercentage,"PASS","FAIL"))</f>
        <v/>
      </c>
      <c r="AB49" s="227" t="str">
        <f aca="false" t="array" ref="AB49:AB49">IF(OR($B49=""),"",IF(MIN(IF($GQ$2:$HB$2="FINAL",$GQ49:$HB49,""))&gt;=I_PassPercentage,"PASS","FAIL"))</f>
        <v/>
      </c>
      <c r="AC49" s="201" t="str">
        <f aca="false">IF(OR($B49="",AC$2="",P49="FAIL"),"",C49)</f>
        <v/>
      </c>
      <c r="AD49" s="201" t="str">
        <f aca="false">IF(OR($B49="",AD$2="",Q49="FAIL"),"",D49)</f>
        <v/>
      </c>
      <c r="AE49" s="201" t="str">
        <f aca="false">IF(OR($B49="",AE$2="",R49="FAIL"),"",E49)</f>
        <v/>
      </c>
      <c r="AF49" s="201" t="str">
        <f aca="false">IF(OR($B49="",AF$2="",S49="FAIL"),"",F49)</f>
        <v/>
      </c>
      <c r="AG49" s="201" t="str">
        <f aca="false">IF(OR($B49="",AG$2="",T49="FAIL"),"",G49)</f>
        <v/>
      </c>
      <c r="AH49" s="201" t="str">
        <f aca="false">IF(OR($B49="",AH$2="",U49="FAIL"),"",H49)</f>
        <v/>
      </c>
      <c r="AI49" s="201" t="str">
        <f aca="false">IF(OR($B49="",AI$2="",V49="FAIL"),"",I49)</f>
        <v/>
      </c>
      <c r="AJ49" s="201" t="str">
        <f aca="false">IF(OR($B49="",AJ$2="",W49="FAIL"),"",J49)</f>
        <v/>
      </c>
      <c r="AK49" s="201" t="str">
        <f aca="false">IF(OR($B49="",AK$2="",X49="FAIL"),"",K49)</f>
        <v/>
      </c>
      <c r="AL49" s="201" t="str">
        <f aca="false">IF(OR($B49="",AL$2="",Y49="FAIL"),"",L49)</f>
        <v/>
      </c>
      <c r="AM49" s="201" t="str">
        <f aca="false">IF(OR($B49="",AM$2="",Z49="FAIL"),"",M49)</f>
        <v/>
      </c>
      <c r="AN49" s="201" t="str">
        <f aca="false">IF(OR($B49="",AN$2="",AA49="FAIL"),"",N49)</f>
        <v/>
      </c>
      <c r="AO49" s="220" t="str">
        <f aca="false">IF(OR($B49="",AB49="FAIL"),"",O49)</f>
        <v/>
      </c>
      <c r="AP49" s="221" t="str">
        <f aca="false">IFERROR(IF(OR(AP$2="",$B49=""),"",RANK(AC49,AC$3:AC$52,0)),"NR")</f>
        <v/>
      </c>
      <c r="AQ49" s="221" t="str">
        <f aca="false">IFERROR(IF(OR(AQ$2="",$B49=""),"",RANK(AD49,AD$3:AD$52,0)),"NR")</f>
        <v/>
      </c>
      <c r="AR49" s="221" t="str">
        <f aca="false">IFERROR(IF(OR(AR$2="",$B49=""),"",RANK(AE49,AE$3:AE$52,0)),"NR")</f>
        <v/>
      </c>
      <c r="AS49" s="221" t="str">
        <f aca="false">IFERROR(IF(OR(AS$2="",$B49=""),"",RANK(AF49,AF$3:AF$52,0)),"NR")</f>
        <v/>
      </c>
      <c r="AT49" s="221" t="str">
        <f aca="false">IFERROR(IF(OR(AT$2="",$B49=""),"",RANK(AG49,AG$3:AG$52,0)),"NR")</f>
        <v/>
      </c>
      <c r="AU49" s="221" t="str">
        <f aca="false">IFERROR(IF(OR(AU$2="",$B49=""),"",RANK(AH49,AH$3:AH$52,0)),"NR")</f>
        <v/>
      </c>
      <c r="AV49" s="221" t="str">
        <f aca="false">IFERROR(IF(OR(AV$2="",$B49=""),"",RANK(AI49,AI$3:AI$52,0)),"NR")</f>
        <v/>
      </c>
      <c r="AW49" s="221" t="str">
        <f aca="false">IFERROR(IF(OR(AW$2="",$B49=""),"",RANK(AJ49,AJ$3:AJ$52,0)),"NR")</f>
        <v/>
      </c>
      <c r="AX49" s="221" t="str">
        <f aca="false">IFERROR(IF(OR(AX$2="",$B49=""),"",RANK(AK49,AK$3:AK$52,0)),"NR")</f>
        <v/>
      </c>
      <c r="AY49" s="221" t="str">
        <f aca="false">IFERROR(IF(OR(AY$2="",$B49=""),"",RANK(AL49,AL$3:AL$52,0)),"NR")</f>
        <v/>
      </c>
      <c r="AZ49" s="221" t="str">
        <f aca="false">IFERROR(IF(OR(AZ$2="",$B49=""),"",RANK(AM49,AM$3:AM$52,0)),"NR")</f>
        <v/>
      </c>
      <c r="BA49" s="221" t="str">
        <f aca="false">IFERROR(IF(OR(BA$2="",$B49=""),"",RANK(AN49,AN$3:AN$52,0)),"NR")</f>
        <v/>
      </c>
      <c r="BB49" s="211" t="str">
        <f aca="false">IFERROR(IF($B49="","",RANK(AO49,AO$3:AO$52,0)),"NR")</f>
        <v/>
      </c>
      <c r="BC49" s="222" t="str">
        <f aca="false">IF(OR($B49="",BC$2=""),"",SUMIFS(INDEX(Tbl_Marks,MATCH($B49,Tbl_Student_Names,0),),Entry!$A$4:$EP$4,BC$2,Entry!$A$5:$EP$5,BC$1) / SUMIFS(Entry!$C$6:$EP$6,Entry!$C$4:$EP$4,BC$2,Entry!$C$5:$EP$5,BC$1))</f>
        <v/>
      </c>
      <c r="BD49" s="222" t="str">
        <f aca="false">IF(OR($B49="",BD$2=""),"",SUMIFS(INDEX(Tbl_Marks,MATCH($B49,Tbl_Student_Names,0),),Entry!$A$4:$EP$4,BD$2,Entry!$A$5:$EP$5,BD$1) / SUMIFS(Entry!$C$6:$EP$6,Entry!$C$4:$EP$4,BD$2,Entry!$C$5:$EP$5,BD$1))</f>
        <v/>
      </c>
      <c r="BE49" s="222" t="str">
        <f aca="false">IF(OR($B49="",BE$2=""),"",SUMIFS(INDEX(Tbl_Marks,MATCH($B49,Tbl_Student_Names,0),),Entry!$A$4:$EP$4,BE$2,Entry!$A$5:$EP$5,BE$1) / SUMIFS(Entry!$C$6:$EP$6,Entry!$C$4:$EP$4,BE$2,Entry!$C$5:$EP$5,BE$1))</f>
        <v/>
      </c>
      <c r="BF49" s="222" t="str">
        <f aca="false">IF(OR($B49="",BF$2=""),"",SUMIFS(INDEX(Tbl_Marks,MATCH($B49,Tbl_Student_Names,0),),Entry!$A$4:$EP$4,BF$2,Entry!$A$5:$EP$5,BF$1) / SUMIFS(Entry!$C$6:$EP$6,Entry!$C$4:$EP$4,BF$2,Entry!$C$5:$EP$5,BF$1))</f>
        <v/>
      </c>
      <c r="BG49" s="222" t="str">
        <f aca="false">IF(OR($B49="",BG$2=""),"",SUMIFS(INDEX(Tbl_Marks,MATCH($B49,Tbl_Student_Names,0),),Entry!$A$4:$EP$4,BG$2,Entry!$A$5:$EP$5,BG$1) / SUMIFS(Entry!$C$6:$EP$6,Entry!$C$4:$EP$4,BG$2,Entry!$C$5:$EP$5,BG$1))</f>
        <v/>
      </c>
      <c r="BH49" s="222" t="str">
        <f aca="false">IF(OR($B49="",BH$2=""),"",SUMIFS(INDEX(Tbl_Marks,MATCH($B49,Tbl_Student_Names,0),),Entry!$A$4:$EP$4,BH$2,Entry!$A$5:$EP$5,BH$1) / SUMIFS(Entry!$C$6:$EP$6,Entry!$C$4:$EP$4,BH$2,Entry!$C$5:$EP$5,BH$1))</f>
        <v/>
      </c>
      <c r="BI49" s="222" t="str">
        <f aca="false">IF(OR($B49="",BI$2=""),"",SUMIFS(INDEX(Tbl_Marks,MATCH($B49,Tbl_Student_Names,0),),Entry!$A$4:$EP$4,BI$2,Entry!$A$5:$EP$5,BI$1) / SUMIFS(Entry!$C$6:$EP$6,Entry!$C$4:$EP$4,BI$2,Entry!$C$5:$EP$5,BI$1))</f>
        <v/>
      </c>
      <c r="BJ49" s="222" t="str">
        <f aca="false">IF(OR($B49="",BJ$2=""),"",SUMIFS(INDEX(Tbl_Marks,MATCH($B49,Tbl_Student_Names,0),),Entry!$A$4:$EP$4,BJ$2,Entry!$A$5:$EP$5,BJ$1) / SUMIFS(Entry!$C$6:$EP$6,Entry!$C$4:$EP$4,BJ$2,Entry!$C$5:$EP$5,BJ$1))</f>
        <v/>
      </c>
      <c r="BK49" s="222" t="str">
        <f aca="false">IF(OR($B49="",BK$2=""),"",SUMIFS(INDEX(Tbl_Marks,MATCH($B49,Tbl_Student_Names,0),),Entry!$A$4:$EP$4,BK$2,Entry!$A$5:$EP$5,BK$1) / SUMIFS(Entry!$C$6:$EP$6,Entry!$C$4:$EP$4,BK$2,Entry!$C$5:$EP$5,BK$1))</f>
        <v/>
      </c>
      <c r="BL49" s="222" t="str">
        <f aca="false">IF(OR($B49="",BL$2=""),"",SUMIFS(INDEX(Tbl_Marks,MATCH($B49,Tbl_Student_Names,0),),Entry!$A$4:$EP$4,BL$2,Entry!$A$5:$EP$5,BL$1) / SUMIFS(Entry!$C$6:$EP$6,Entry!$C$4:$EP$4,BL$2,Entry!$C$5:$EP$5,BL$1))</f>
        <v/>
      </c>
      <c r="BM49" s="222" t="str">
        <f aca="false">IF(OR($B49="",BM$2=""),"",SUMIFS(INDEX(Tbl_Marks,MATCH($B49,Tbl_Student_Names,0),),Entry!$A$4:$EP$4,BM$2,Entry!$A$5:$EP$5,BM$1) / SUMIFS(Entry!$C$6:$EP$6,Entry!$C$4:$EP$4,BM$2,Entry!$C$5:$EP$5,BM$1))</f>
        <v/>
      </c>
      <c r="BN49" s="222" t="str">
        <f aca="false">IF(OR($B49="",BN$2=""),"",SUMIFS(INDEX(Tbl_Marks,MATCH($B49,Tbl_Student_Names,0),),Entry!$A$4:$EP$4,BN$2,Entry!$A$5:$EP$5,BN$1) / SUMIFS(Entry!$C$6:$EP$6,Entry!$C$4:$EP$4,BN$2,Entry!$C$5:$EP$5,BN$1))</f>
        <v/>
      </c>
      <c r="BO49" s="222" t="str">
        <f aca="false">IF(OR($B49="",BO$2=""),"",SUMIFS(INDEX(Tbl_Marks,MATCH($B49,Tbl_Student_Names,0),),Entry!$A$4:$EP$4,BO$2,Entry!$A$5:$EP$5,BO$1) / SUMIFS(Entry!$C$6:$EP$6,Entry!$C$4:$EP$4,BO$2,Entry!$C$5:$EP$5,BO$1))</f>
        <v/>
      </c>
      <c r="BP49" s="222" t="str">
        <f aca="false">IF(OR($B49="",BP$2=""),"",SUMIFS(INDEX(Tbl_Marks,MATCH($B49,Tbl_Student_Names,0),),Entry!$A$4:$EP$4,BP$2,Entry!$A$5:$EP$5,BP$1) / SUMIFS(Entry!$C$6:$EP$6,Entry!$C$4:$EP$4,BP$2,Entry!$C$5:$EP$5,BP$1))</f>
        <v/>
      </c>
      <c r="BQ49" s="222" t="str">
        <f aca="false">IF(OR($B49="",BQ$2=""),"",SUMIFS(INDEX(Tbl_Marks,MATCH($B49,Tbl_Student_Names,0),),Entry!$A$4:$EP$4,BQ$2,Entry!$A$5:$EP$5,BQ$1) / SUMIFS(Entry!$C$6:$EP$6,Entry!$C$4:$EP$4,BQ$2,Entry!$C$5:$EP$5,BQ$1))</f>
        <v/>
      </c>
      <c r="BR49" s="222" t="str">
        <f aca="false">IF(OR($B49="",BR$2=""),"",SUMIFS(INDEX(Tbl_Marks,MATCH($B49,Tbl_Student_Names,0),),Entry!$A$4:$EP$4,BR$2,Entry!$A$5:$EP$5,BR$1) / SUMIFS(Entry!$C$6:$EP$6,Entry!$C$4:$EP$4,BR$2,Entry!$C$5:$EP$5,BR$1))</f>
        <v/>
      </c>
      <c r="BS49" s="222" t="str">
        <f aca="false">IF(OR($B49="",BS$2=""),"",SUMIFS(INDEX(Tbl_Marks,MATCH($B49,Tbl_Student_Names,0),),Entry!$A$4:$EP$4,BS$2,Entry!$A$5:$EP$5,BS$1) / SUMIFS(Entry!$C$6:$EP$6,Entry!$C$4:$EP$4,BS$2,Entry!$C$5:$EP$5,BS$1))</f>
        <v/>
      </c>
      <c r="BT49" s="222" t="str">
        <f aca="false">IF(OR($B49="",BT$2=""),"",SUMIFS(INDEX(Tbl_Marks,MATCH($B49,Tbl_Student_Names,0),),Entry!$A$4:$EP$4,BT$2,Entry!$A$5:$EP$5,BT$1) / SUMIFS(Entry!$C$6:$EP$6,Entry!$C$4:$EP$4,BT$2,Entry!$C$5:$EP$5,BT$1))</f>
        <v/>
      </c>
      <c r="BU49" s="222" t="str">
        <f aca="false">IF(OR($B49="",BU$2=""),"",SUMIFS(INDEX(Tbl_Marks,MATCH($B49,Tbl_Student_Names,0),),Entry!$A$4:$EP$4,BU$2,Entry!$A$5:$EP$5,BU$1) / SUMIFS(Entry!$C$6:$EP$6,Entry!$C$4:$EP$4,BU$2,Entry!$C$5:$EP$5,BU$1))</f>
        <v/>
      </c>
      <c r="BV49" s="222" t="str">
        <f aca="false">IF(OR($B49="",BV$2=""),"",SUMIFS(INDEX(Tbl_Marks,MATCH($B49,Tbl_Student_Names,0),),Entry!$A$4:$EP$4,BV$2,Entry!$A$5:$EP$5,BV$1) / SUMIFS(Entry!$C$6:$EP$6,Entry!$C$4:$EP$4,BV$2,Entry!$C$5:$EP$5,BV$1))</f>
        <v/>
      </c>
      <c r="BW49" s="222" t="str">
        <f aca="false">IF(OR($B49="",BW$2=""),"",SUMIFS(INDEX(Tbl_Marks,MATCH($B49,Tbl_Student_Names,0),),Entry!$A$4:$EP$4,BW$2,Entry!$A$5:$EP$5,BW$1) / SUMIFS(Entry!$C$6:$EP$6,Entry!$C$4:$EP$4,BW$2,Entry!$C$5:$EP$5,BW$1))</f>
        <v/>
      </c>
      <c r="BX49" s="222" t="str">
        <f aca="false">IF(OR($B49="",BX$2=""),"",SUMIFS(INDEX(Tbl_Marks,MATCH($B49,Tbl_Student_Names,0),),Entry!$A$4:$EP$4,BX$2,Entry!$A$5:$EP$5,BX$1) / SUMIFS(Entry!$C$6:$EP$6,Entry!$C$4:$EP$4,BX$2,Entry!$C$5:$EP$5,BX$1))</f>
        <v/>
      </c>
      <c r="BY49" s="222" t="str">
        <f aca="false">IF(OR($B49="",BY$2=""),"",SUMIFS(INDEX(Tbl_Marks,MATCH($B49,Tbl_Student_Names,0),),Entry!$A$4:$EP$4,BY$2,Entry!$A$5:$EP$5,BY$1) / SUMIFS(Entry!$C$6:$EP$6,Entry!$C$4:$EP$4,BY$2,Entry!$C$5:$EP$5,BY$1))</f>
        <v/>
      </c>
      <c r="BZ49" s="222" t="str">
        <f aca="false">IF(OR($B49="",BZ$2=""),"",SUMIFS(INDEX(Tbl_Marks,MATCH($B49,Tbl_Student_Names,0),),Entry!$A$4:$EP$4,BZ$2,Entry!$A$5:$EP$5,BZ$1) / SUMIFS(Entry!$C$6:$EP$6,Entry!$C$4:$EP$4,BZ$2,Entry!$C$5:$EP$5,BZ$1))</f>
        <v/>
      </c>
      <c r="CA49" s="222" t="str">
        <f aca="false">IF(OR($B49="",CA$2=""),"",SUMIFS(INDEX(Tbl_Marks,MATCH($B49,Tbl_Student_Names,0),),Entry!$A$4:$EP$4,CA$2,Entry!$A$5:$EP$5,CA$1) / SUMIFS(Entry!$C$6:$EP$6,Entry!$C$4:$EP$4,CA$2,Entry!$C$5:$EP$5,CA$1))</f>
        <v/>
      </c>
      <c r="CB49" s="222" t="str">
        <f aca="false">IF(OR($B49="",CB$2=""),"",SUMIFS(INDEX(Tbl_Marks,MATCH($B49,Tbl_Student_Names,0),),Entry!$A$4:$EP$4,CB$2,Entry!$A$5:$EP$5,CB$1) / SUMIFS(Entry!$C$6:$EP$6,Entry!$C$4:$EP$4,CB$2,Entry!$C$5:$EP$5,CB$1))</f>
        <v/>
      </c>
      <c r="CC49" s="222" t="str">
        <f aca="false">IF(OR($B49="",CC$2=""),"",SUMIFS(INDEX(Tbl_Marks,MATCH($B49,Tbl_Student_Names,0),),Entry!$A$4:$EP$4,CC$2,Entry!$A$5:$EP$5,CC$1) / SUMIFS(Entry!$C$6:$EP$6,Entry!$C$4:$EP$4,CC$2,Entry!$C$5:$EP$5,CC$1))</f>
        <v/>
      </c>
      <c r="CD49" s="222" t="str">
        <f aca="false">IF(OR($B49="",CD$2=""),"",SUMIFS(INDEX(Tbl_Marks,MATCH($B49,Tbl_Student_Names,0),),Entry!$A$4:$EP$4,CD$2,Entry!$A$5:$EP$5,CD$1) / SUMIFS(Entry!$C$6:$EP$6,Entry!$C$4:$EP$4,CD$2,Entry!$C$5:$EP$5,CD$1))</f>
        <v/>
      </c>
      <c r="CE49" s="222" t="str">
        <f aca="false">IF(OR($B49="",CE$2=""),"",SUMIFS(INDEX(Tbl_Marks,MATCH($B49,Tbl_Student_Names,0),),Entry!$A$4:$EP$4,CE$2,Entry!$A$5:$EP$5,CE$1) / SUMIFS(Entry!$C$6:$EP$6,Entry!$C$4:$EP$4,CE$2,Entry!$C$5:$EP$5,CE$1))</f>
        <v/>
      </c>
      <c r="CF49" s="222" t="str">
        <f aca="false">IF(OR($B49="",CF$2=""),"",SUMIFS(INDEX(Tbl_Marks,MATCH($B49,Tbl_Student_Names,0),),Entry!$A$4:$EP$4,CF$2,Entry!$A$5:$EP$5,CF$1) / SUMIFS(Entry!$C$6:$EP$6,Entry!$C$4:$EP$4,CF$2,Entry!$C$5:$EP$5,CF$1))</f>
        <v/>
      </c>
      <c r="CG49" s="222" t="str">
        <f aca="false">IF(OR($B49="",CG$2=""),"",SUMIFS(INDEX(Tbl_Marks,MATCH($B49,Tbl_Student_Names,0),),Entry!$A$4:$EP$4,CG$2,Entry!$A$5:$EP$5,CG$1) / SUMIFS(Entry!$C$6:$EP$6,Entry!$C$4:$EP$4,CG$2,Entry!$C$5:$EP$5,CG$1))</f>
        <v/>
      </c>
      <c r="CH49" s="222" t="str">
        <f aca="false">IF(OR($B49="",CH$2=""),"",SUMIFS(INDEX(Tbl_Marks,MATCH($B49,Tbl_Student_Names,0),),Entry!$A$4:$EP$4,CH$2,Entry!$A$5:$EP$5,CH$1) / SUMIFS(Entry!$C$6:$EP$6,Entry!$C$4:$EP$4,CH$2,Entry!$C$5:$EP$5,CH$1))</f>
        <v/>
      </c>
      <c r="CI49" s="222" t="str">
        <f aca="false">IF(OR($B49="",CI$2=""),"",SUMIFS(INDEX(Tbl_Marks,MATCH($B49,Tbl_Student_Names,0),),Entry!$A$4:$EP$4,CI$2,Entry!$A$5:$EP$5,CI$1) / SUMIFS(Entry!$C$6:$EP$6,Entry!$C$4:$EP$4,CI$2,Entry!$C$5:$EP$5,CI$1))</f>
        <v/>
      </c>
      <c r="CJ49" s="222" t="str">
        <f aca="false">IF(OR($B49="",CJ$2=""),"",SUMIFS(INDEX(Tbl_Marks,MATCH($B49,Tbl_Student_Names,0),),Entry!$A$4:$EP$4,CJ$2,Entry!$A$5:$EP$5,CJ$1) / SUMIFS(Entry!$C$6:$EP$6,Entry!$C$4:$EP$4,CJ$2,Entry!$C$5:$EP$5,CJ$1))</f>
        <v/>
      </c>
      <c r="CK49" s="222" t="str">
        <f aca="false">IF(OR($B49="",CK$2=""),"",SUMIFS(INDEX(Tbl_Marks,MATCH($B49,Tbl_Student_Names,0),),Entry!$A$4:$EP$4,CK$2,Entry!$A$5:$EP$5,CK$1) / SUMIFS(Entry!$C$6:$EP$6,Entry!$C$4:$EP$4,CK$2,Entry!$C$5:$EP$5,CK$1))</f>
        <v/>
      </c>
      <c r="CL49" s="222" t="str">
        <f aca="false">IF(OR($B49="",CL$2=""),"",SUMIFS(INDEX(Tbl_Marks,MATCH($B49,Tbl_Student_Names,0),),Entry!$A$4:$EP$4,CL$2,Entry!$A$5:$EP$5,CL$1) / SUMIFS(Entry!$C$6:$EP$6,Entry!$C$4:$EP$4,CL$2,Entry!$C$5:$EP$5,CL$1))</f>
        <v/>
      </c>
      <c r="CM49" s="222" t="str">
        <f aca="false">IF(OR($B49="",CM$2=""),"",SUMIFS(INDEX(Tbl_Marks,MATCH($B49,Tbl_Student_Names,0),),Entry!$A$4:$EP$4,CM$2,Entry!$A$5:$EP$5,CM$1) / SUMIFS(Entry!$C$6:$EP$6,Entry!$C$4:$EP$4,CM$2,Entry!$C$5:$EP$5,CM$1))</f>
        <v/>
      </c>
      <c r="CN49" s="222" t="str">
        <f aca="false">IF(OR($B49="",CN$2=""),"",SUMIFS(INDEX(Tbl_Marks,MATCH($B49,Tbl_Student_Names,0),),Entry!$A$4:$EP$4,CN$2,Entry!$A$5:$EP$5,CN$1) / SUMIFS(Entry!$C$6:$EP$6,Entry!$C$4:$EP$4,CN$2,Entry!$C$5:$EP$5,CN$1))</f>
        <v/>
      </c>
      <c r="CO49" s="222" t="str">
        <f aca="false">IF(OR($B49="",CO$2=""),"",SUMIFS(INDEX(Tbl_Marks,MATCH($B49,Tbl_Student_Names,0),),Entry!$A$4:$EP$4,CO$2,Entry!$A$5:$EP$5,CO$1) / SUMIFS(Entry!$C$6:$EP$6,Entry!$C$4:$EP$4,CO$2,Entry!$C$5:$EP$5,CO$1))</f>
        <v/>
      </c>
      <c r="CP49" s="222" t="str">
        <f aca="false">IF(OR($B49="",CP$2=""),"",SUMIFS(INDEX(Tbl_Marks,MATCH($B49,Tbl_Student_Names,0),),Entry!$A$4:$EP$4,CP$2,Entry!$A$5:$EP$5,CP$1) / SUMIFS(Entry!$C$6:$EP$6,Entry!$C$4:$EP$4,CP$2,Entry!$C$5:$EP$5,CP$1))</f>
        <v/>
      </c>
      <c r="CQ49" s="222" t="str">
        <f aca="false">IF(OR($B49="",CQ$2=""),"",SUMIFS(INDEX(Tbl_Marks,MATCH($B49,Tbl_Student_Names,0),),Entry!$A$4:$EP$4,CQ$2,Entry!$A$5:$EP$5,CQ$1) / SUMIFS(Entry!$C$6:$EP$6,Entry!$C$4:$EP$4,CQ$2,Entry!$C$5:$EP$5,CQ$1))</f>
        <v/>
      </c>
      <c r="CR49" s="222" t="str">
        <f aca="false">IF(OR($B49="",CR$2=""),"",SUMIFS(INDEX(Tbl_Marks,MATCH($B49,Tbl_Student_Names,0),),Entry!$A$4:$EP$4,CR$2,Entry!$A$5:$EP$5,CR$1) / SUMIFS(Entry!$C$6:$EP$6,Entry!$C$4:$EP$4,CR$2,Entry!$C$5:$EP$5,CR$1))</f>
        <v/>
      </c>
      <c r="CS49" s="222" t="str">
        <f aca="false">IF(OR($B49="",CS$2=""),"",SUMIFS(INDEX(Tbl_Marks,MATCH($B49,Tbl_Student_Names,0),),Entry!$A$4:$EP$4,CS$2,Entry!$A$5:$EP$5,CS$1) / SUMIFS(Entry!$C$6:$EP$6,Entry!$C$4:$EP$4,CS$2,Entry!$C$5:$EP$5,CS$1))</f>
        <v/>
      </c>
      <c r="CT49" s="222" t="str">
        <f aca="false">IF(OR($B49="",CT$2=""),"",SUMIFS(INDEX(Tbl_Marks,MATCH($B49,Tbl_Student_Names,0),),Entry!$A$4:$EP$4,CT$2,Entry!$A$5:$EP$5,CT$1) / SUMIFS(Entry!$C$6:$EP$6,Entry!$C$4:$EP$4,CT$2,Entry!$C$5:$EP$5,CT$1))</f>
        <v/>
      </c>
      <c r="CU49" s="222" t="str">
        <f aca="false">IF(OR($B49="",CU$2=""),"",SUMIFS(INDEX(Tbl_Marks,MATCH($B49,Tbl_Student_Names,0),),Entry!$A$4:$EP$4,CU$2,Entry!$A$5:$EP$5,CU$1) / SUMIFS(Entry!$C$6:$EP$6,Entry!$C$4:$EP$4,CU$2,Entry!$C$5:$EP$5,CU$1))</f>
        <v/>
      </c>
      <c r="CV49" s="222" t="str">
        <f aca="false">IF(OR($B49="",CV$2=""),"",SUMIFS(INDEX(Tbl_Marks,MATCH($B49,Tbl_Student_Names,0),),Entry!$A$4:$EP$4,CV$2,Entry!$A$5:$EP$5,CV$1) / SUMIFS(Entry!$C$6:$EP$6,Entry!$C$4:$EP$4,CV$2,Entry!$C$5:$EP$5,CV$1))</f>
        <v/>
      </c>
      <c r="CW49" s="222" t="str">
        <f aca="false">IF(OR($B49="",CW$2=""),"",SUMIFS(INDEX(Tbl_Marks,MATCH($B49,Tbl_Student_Names,0),),Entry!$A$4:$EP$4,CW$2,Entry!$A$5:$EP$5,CW$1) / SUMIFS(Entry!$C$6:$EP$6,Entry!$C$4:$EP$4,CW$2,Entry!$C$5:$EP$5,CW$1))</f>
        <v/>
      </c>
      <c r="CX49" s="222" t="str">
        <f aca="false">IF(OR($B49="",CX$2=""),"",SUMIFS(INDEX(Tbl_Marks,MATCH($B49,Tbl_Student_Names,0),),Entry!$A$4:$EP$4,CX$2,Entry!$A$5:$EP$5,CX$1) / SUMIFS(Entry!$C$6:$EP$6,Entry!$C$4:$EP$4,CX$2,Entry!$C$5:$EP$5,CX$1))</f>
        <v/>
      </c>
      <c r="CY49" s="222" t="str">
        <f aca="false">IF(OR($B49="",CY$2=""),"",SUMIFS(INDEX(Tbl_Marks,MATCH($B49,Tbl_Student_Names,0),),Entry!$A$4:$EP$4,CY$2,Entry!$A$5:$EP$5,CY$1) / SUMIFS(Entry!$C$6:$EP$6,Entry!$C$4:$EP$4,CY$2,Entry!$C$5:$EP$5,CY$1))</f>
        <v/>
      </c>
      <c r="CZ49" s="222" t="str">
        <f aca="false">IF(OR($B49="",CZ$2=""),"",SUMIFS(INDEX(Tbl_Marks,MATCH($B49,Tbl_Student_Names,0),),Entry!$A$4:$EP$4,CZ$2,Entry!$A$5:$EP$5,CZ$1) / SUMIFS(Entry!$C$6:$EP$6,Entry!$C$4:$EP$4,CZ$2,Entry!$C$5:$EP$5,CZ$1))</f>
        <v/>
      </c>
      <c r="DA49" s="222" t="str">
        <f aca="false">IF(OR($B49="",DA$2=""),"",SUMIFS(INDEX(Tbl_Marks,MATCH($B49,Tbl_Student_Names,0),),Entry!$A$4:$EP$4,DA$2,Entry!$A$5:$EP$5,DA$1) / SUMIFS(Entry!$C$6:$EP$6,Entry!$C$4:$EP$4,DA$2,Entry!$C$5:$EP$5,DA$1))</f>
        <v/>
      </c>
      <c r="DB49" s="222" t="str">
        <f aca="false">IF(OR($B49="",DB$2=""),"",SUMIFS(INDEX(Tbl_Marks,MATCH($B49,Tbl_Student_Names,0),),Entry!$A$4:$EP$4,DB$2,Entry!$A$5:$EP$5,DB$1) / SUMIFS(Entry!$C$6:$EP$6,Entry!$C$4:$EP$4,DB$2,Entry!$C$5:$EP$5,DB$1))</f>
        <v/>
      </c>
      <c r="DC49" s="222" t="str">
        <f aca="false">IF(OR($B49="",DC$2=""),"",SUMIFS(INDEX(Tbl_Marks,MATCH($B49,Tbl_Student_Names,0),),Entry!$A$4:$EP$4,DC$2,Entry!$A$5:$EP$5,DC$1) / SUMIFS(Entry!$C$6:$EP$6,Entry!$C$4:$EP$4,DC$2,Entry!$C$5:$EP$5,DC$1))</f>
        <v/>
      </c>
      <c r="DD49" s="222" t="str">
        <f aca="false">IF(OR($B49="",DD$2=""),"",SUMIFS(INDEX(Tbl_Marks,MATCH($B49,Tbl_Student_Names,0),),Entry!$A$4:$EP$4,DD$2,Entry!$A$5:$EP$5,DD$1) / SUMIFS(Entry!$C$6:$EP$6,Entry!$C$4:$EP$4,DD$2,Entry!$C$5:$EP$5,DD$1))</f>
        <v/>
      </c>
      <c r="DE49" s="222" t="str">
        <f aca="false">IF(OR($B49="",DE$2=""),"",SUMIFS(INDEX(Tbl_Marks,MATCH($B49,Tbl_Student_Names,0),),Entry!$A$4:$EP$4,DE$2,Entry!$A$5:$EP$5,DE$1) / SUMIFS(Entry!$C$6:$EP$6,Entry!$C$4:$EP$4,DE$2,Entry!$C$5:$EP$5,DE$1))</f>
        <v/>
      </c>
      <c r="DF49" s="222" t="str">
        <f aca="false">IF(OR($B49="",DF$2=""),"",SUMIFS(INDEX(Tbl_Marks,MATCH($B49,Tbl_Student_Names,0),),Entry!$A$4:$EP$4,DF$2,Entry!$A$5:$EP$5,DF$1) / SUMIFS(Entry!$C$6:$EP$6,Entry!$C$4:$EP$4,DF$2,Entry!$C$5:$EP$5,DF$1))</f>
        <v/>
      </c>
      <c r="DG49" s="222" t="str">
        <f aca="false">IF(OR($B49="",DG$2=""),"",SUMIFS(INDEX(Tbl_Marks,MATCH($B49,Tbl_Student_Names,0),),Entry!$A$4:$EP$4,DG$2,Entry!$A$5:$EP$5,DG$1) / SUMIFS(Entry!$C$6:$EP$6,Entry!$C$4:$EP$4,DG$2,Entry!$C$5:$EP$5,DG$1))</f>
        <v/>
      </c>
      <c r="DH49" s="222" t="str">
        <f aca="false">IF(OR($B49="",DH$2=""),"",SUMIFS(INDEX(Tbl_Marks,MATCH($B49,Tbl_Student_Names,0),),Entry!$A$4:$EP$4,DH$2,Entry!$A$5:$EP$5,DH$1) / SUMIFS(Entry!$C$6:$EP$6,Entry!$C$4:$EP$4,DH$2,Entry!$C$5:$EP$5,DH$1))</f>
        <v/>
      </c>
      <c r="DI49" s="222" t="str">
        <f aca="false">IF(OR($B49="",DI$2=""),"",SUMIFS(INDEX(Tbl_Marks,MATCH($B49,Tbl_Student_Names,0),),Entry!$A$4:$EP$4,DI$2,Entry!$A$5:$EP$5,DI$1) / SUMIFS(Entry!$C$6:$EP$6,Entry!$C$4:$EP$4,DI$2,Entry!$C$5:$EP$5,DI$1))</f>
        <v/>
      </c>
      <c r="DJ49" s="222" t="str">
        <f aca="false">IF(OR($B49="",DJ$2=""),"",SUMIFS(INDEX(Tbl_Marks,MATCH($B49,Tbl_Student_Names,0),),Entry!$A$4:$EP$4,DJ$2,Entry!$A$5:$EP$5,DJ$1) / SUMIFS(Entry!$C$6:$EP$6,Entry!$C$4:$EP$4,DJ$2,Entry!$C$5:$EP$5,DJ$1))</f>
        <v/>
      </c>
      <c r="DK49" s="222" t="str">
        <f aca="false">IF(OR($B49="",DK$2=""),"",SUMIFS(INDEX(Tbl_Marks,MATCH($B49,Tbl_Student_Names,0),),Entry!$A$4:$EP$4,DK$2,Entry!$A$5:$EP$5,DK$1) / SUMIFS(Entry!$C$6:$EP$6,Entry!$C$4:$EP$4,DK$2,Entry!$C$5:$EP$5,DK$1))</f>
        <v/>
      </c>
      <c r="DL49" s="222" t="str">
        <f aca="false">IF(OR($B49="",DL$2=""),"",SUMIFS(INDEX(Tbl_Marks,MATCH($B49,Tbl_Student_Names,0),),Entry!$A$4:$EP$4,DL$2,Entry!$A$5:$EP$5,DL$1) / SUMIFS(Entry!$C$6:$EP$6,Entry!$C$4:$EP$4,DL$2,Entry!$C$5:$EP$5,DL$1))</f>
        <v/>
      </c>
      <c r="DM49" s="222" t="str">
        <f aca="false">IF(OR($B49="",DM$2=""),"",SUMIFS(INDEX(Tbl_Marks,MATCH($B49,Tbl_Student_Names,0),),Entry!$A$4:$EP$4,DM$2,Entry!$A$5:$EP$5,DM$1) / SUMIFS(Entry!$C$6:$EP$6,Entry!$C$4:$EP$4,DM$2,Entry!$C$5:$EP$5,DM$1))</f>
        <v/>
      </c>
      <c r="DN49" s="222" t="str">
        <f aca="false">IF(OR($B49="",DN$2=""),"",SUMIFS(INDEX(Tbl_Marks,MATCH($B49,Tbl_Student_Names,0),),Entry!$A$4:$EP$4,DN$2,Entry!$A$5:$EP$5,DN$1) / SUMIFS(Entry!$C$6:$EP$6,Entry!$C$4:$EP$4,DN$2,Entry!$C$5:$EP$5,DN$1))</f>
        <v/>
      </c>
      <c r="DO49" s="222" t="str">
        <f aca="false">IF(OR($B49="",DO$2=""),"",SUMIFS(INDEX(Tbl_Marks,MATCH($B49,Tbl_Student_Names,0),),Entry!$A$4:$EP$4,DO$2,Entry!$A$5:$EP$5,DO$1) / SUMIFS(Entry!$C$6:$EP$6,Entry!$C$4:$EP$4,DO$2,Entry!$C$5:$EP$5,DO$1))</f>
        <v/>
      </c>
      <c r="DP49" s="222" t="str">
        <f aca="false">IF(OR($B49="",DP$2=""),"",SUMIFS(INDEX(Tbl_Marks,MATCH($B49,Tbl_Student_Names,0),),Entry!$A$4:$EP$4,DP$2,Entry!$A$5:$EP$5,DP$1) / SUMIFS(Entry!$C$6:$EP$6,Entry!$C$4:$EP$4,DP$2,Entry!$C$5:$EP$5,DP$1))</f>
        <v/>
      </c>
      <c r="DQ49" s="222" t="str">
        <f aca="false">IF(OR($B49="",DQ$2=""),"",SUMIFS(INDEX(Tbl_Marks,MATCH($B49,Tbl_Student_Names,0),),Entry!$A$4:$EP$4,DQ$2,Entry!$A$5:$EP$5,DQ$1) / SUMIFS(Entry!$C$6:$EP$6,Entry!$C$4:$EP$4,DQ$2,Entry!$C$5:$EP$5,DQ$1))</f>
        <v/>
      </c>
      <c r="DR49" s="222" t="str">
        <f aca="false">IF(OR($B49="",DR$2=""),"",SUMIFS(INDEX(Tbl_Marks,MATCH($B49,Tbl_Student_Names,0),),Entry!$A$4:$EP$4,DR$2,Entry!$A$5:$EP$5,DR$1) / SUMIFS(Entry!$C$6:$EP$6,Entry!$C$4:$EP$4,DR$2,Entry!$C$5:$EP$5,DR$1))</f>
        <v/>
      </c>
      <c r="DS49" s="222" t="str">
        <f aca="false">IF(OR($B49="",DS$2=""),"",SUMIFS(INDEX(Tbl_Marks,MATCH($B49,Tbl_Student_Names,0),),Entry!$A$4:$EP$4,DS$2,Entry!$A$5:$EP$5,DS$1) / SUMIFS(Entry!$C$6:$EP$6,Entry!$C$4:$EP$4,DS$2,Entry!$C$5:$EP$5,DS$1))</f>
        <v/>
      </c>
      <c r="DT49" s="222" t="str">
        <f aca="false">IF(OR($B49="",DT$2=""),"",SUMIFS(INDEX(Tbl_Marks,MATCH($B49,Tbl_Student_Names,0),),Entry!$A$4:$EP$4,DT$2,Entry!$A$5:$EP$5,DT$1) / SUMIFS(Entry!$C$6:$EP$6,Entry!$C$4:$EP$4,DT$2,Entry!$C$5:$EP$5,DT$1))</f>
        <v/>
      </c>
      <c r="DU49" s="222" t="str">
        <f aca="false">IF(OR($B49="",DU$2=""),"",SUMIFS(INDEX(Tbl_Marks,MATCH($B49,Tbl_Student_Names,0),),Entry!$A$4:$EP$4,DU$2,Entry!$A$5:$EP$5,DU$1) / SUMIFS(Entry!$C$6:$EP$6,Entry!$C$4:$EP$4,DU$2,Entry!$C$5:$EP$5,DU$1))</f>
        <v/>
      </c>
      <c r="DV49" s="222" t="str">
        <f aca="false">IF(OR($B49="",DV$2=""),"",SUMIFS(INDEX(Tbl_Marks,MATCH($B49,Tbl_Student_Names,0),),Entry!$A$4:$EP$4,DV$2,Entry!$A$5:$EP$5,DV$1) / SUMIFS(Entry!$C$6:$EP$6,Entry!$C$4:$EP$4,DV$2,Entry!$C$5:$EP$5,DV$1))</f>
        <v/>
      </c>
      <c r="DW49" s="222" t="str">
        <f aca="false">IF(OR($B49="",DW$2=""),"",SUMIFS(INDEX(Tbl_Marks,MATCH($B49,Tbl_Student_Names,0),),Entry!$A$4:$EP$4,DW$2,Entry!$A$5:$EP$5,DW$1) / SUMIFS(Entry!$C$6:$EP$6,Entry!$C$4:$EP$4,DW$2,Entry!$C$5:$EP$5,DW$1))</f>
        <v/>
      </c>
      <c r="DX49" s="222" t="str">
        <f aca="false">IF(OR($B49="",DX$2=""),"",SUMIFS(INDEX(Tbl_Marks,MATCH($B49,Tbl_Student_Names,0),),Entry!$A$4:$EP$4,DX$2,Entry!$A$5:$EP$5,DX$1) / SUMIFS(Entry!$C$6:$EP$6,Entry!$C$4:$EP$4,DX$2,Entry!$C$5:$EP$5,DX$1))</f>
        <v/>
      </c>
      <c r="DY49" s="222" t="str">
        <f aca="false">IF(OR($B49="",DY$2=""),"",SUMIFS(INDEX(Tbl_Marks,MATCH($B49,Tbl_Student_Names,0),),Entry!$A$4:$EP$4,DY$2,Entry!$A$5:$EP$5,DY$1) / SUMIFS(Entry!$C$6:$EP$6,Entry!$C$4:$EP$4,DY$2,Entry!$C$5:$EP$5,DY$1))</f>
        <v/>
      </c>
      <c r="DZ49" s="222" t="str">
        <f aca="false">IF(OR($B49="",DZ$2=""),"",SUMIFS(INDEX(Tbl_Marks,MATCH($B49,Tbl_Student_Names,0),),Entry!$A$4:$EP$4,DZ$2,Entry!$A$5:$EP$5,DZ$1) / SUMIFS(Entry!$C$6:$EP$6,Entry!$C$4:$EP$4,DZ$2,Entry!$C$5:$EP$5,DZ$1))</f>
        <v/>
      </c>
      <c r="EA49" s="222" t="str">
        <f aca="false">IF(OR($B49="",EA$2=""),"",SUMIFS(INDEX(Tbl_Marks,MATCH($B49,Tbl_Student_Names,0),),Entry!$A$4:$EP$4,EA$2,Entry!$A$5:$EP$5,EA$1) / SUMIFS(Entry!$C$6:$EP$6,Entry!$C$4:$EP$4,EA$2,Entry!$C$5:$EP$5,EA$1))</f>
        <v/>
      </c>
      <c r="EB49" s="222" t="str">
        <f aca="false">IF(OR($B49="",EB$2=""),"",SUMIFS(INDEX(Tbl_Marks,MATCH($B49,Tbl_Student_Names,0),),Entry!$A$4:$EP$4,EB$2,Entry!$A$5:$EP$5,EB$1) / SUMIFS(Entry!$C$6:$EP$6,Entry!$C$4:$EP$4,EB$2,Entry!$C$5:$EP$5,EB$1))</f>
        <v/>
      </c>
      <c r="EC49" s="222" t="str">
        <f aca="false">IF(OR($B49="",EC$2=""),"",SUMIFS(INDEX(Tbl_Marks,MATCH($B49,Tbl_Student_Names,0),),Entry!$A$4:$EP$4,EC$2,Entry!$A$5:$EP$5,EC$1) / SUMIFS(Entry!$C$6:$EP$6,Entry!$C$4:$EP$4,EC$2,Entry!$C$5:$EP$5,EC$1))</f>
        <v/>
      </c>
      <c r="ED49" s="222" t="str">
        <f aca="false">IF(OR($B49="",ED$2=""),"",SUMIFS(INDEX(Tbl_Marks,MATCH($B49,Tbl_Student_Names,0),),Entry!$A$4:$EP$4,ED$2,Entry!$A$5:$EP$5,ED$1) / SUMIFS(Entry!$C$6:$EP$6,Entry!$C$4:$EP$4,ED$2,Entry!$C$5:$EP$5,ED$1))</f>
        <v/>
      </c>
      <c r="EE49" s="222" t="str">
        <f aca="false">IF(OR($B49="",EE$2=""),"",SUMIFS(INDEX(Tbl_Marks,MATCH($B49,Tbl_Student_Names,0),),Entry!$A$4:$EP$4,EE$2,Entry!$A$5:$EP$5,EE$1) / SUMIFS(Entry!$C$6:$EP$6,Entry!$C$4:$EP$4,EE$2,Entry!$C$5:$EP$5,EE$1))</f>
        <v/>
      </c>
      <c r="EF49" s="222" t="str">
        <f aca="false">IF(OR($B49="",EF$2=""),"",SUMIFS(INDEX(Tbl_Marks,MATCH($B49,Tbl_Student_Names,0),),Entry!$A$4:$EP$4,EF$2,Entry!$A$5:$EP$5,EF$1) / SUMIFS(Entry!$C$6:$EP$6,Entry!$C$4:$EP$4,EF$2,Entry!$C$5:$EP$5,EF$1))</f>
        <v/>
      </c>
      <c r="EG49" s="222" t="str">
        <f aca="false">IF(OR($B49="",EG$2=""),"",SUMIFS(INDEX(Tbl_Marks,MATCH($B49,Tbl_Student_Names,0),),Entry!$A$4:$EP$4,EG$2,Entry!$A$5:$EP$5,EG$1) / SUMIFS(Entry!$C$6:$EP$6,Entry!$C$4:$EP$4,EG$2,Entry!$C$5:$EP$5,EG$1))</f>
        <v/>
      </c>
      <c r="EH49" s="222" t="str">
        <f aca="false">IF(OR($B49="",EH$2=""),"",SUMIFS(INDEX(Tbl_Marks,MATCH($B49,Tbl_Student_Names,0),),Entry!$A$4:$EP$4,EH$2,Entry!$A$5:$EP$5,EH$1) / SUMIFS(Entry!$C$6:$EP$6,Entry!$C$4:$EP$4,EH$2,Entry!$C$5:$EP$5,EH$1))</f>
        <v/>
      </c>
      <c r="EI49" s="222" t="str">
        <f aca="false">IF(OR($B49="",EI$2=""),"",SUMIFS(INDEX(Tbl_Marks,MATCH($B49,Tbl_Student_Names,0),),Entry!$A$4:$EP$4,EI$2,Entry!$A$5:$EP$5,EI$1) / SUMIFS(Entry!$C$6:$EP$6,Entry!$C$4:$EP$4,EI$2,Entry!$C$5:$EP$5,EI$1))</f>
        <v/>
      </c>
      <c r="EJ49" s="222" t="str">
        <f aca="false">IF(OR($B49="",EJ$2=""),"",SUMIFS(INDEX(Tbl_Marks,MATCH($B49,Tbl_Student_Names,0),),Entry!$A$4:$EP$4,EJ$2,Entry!$A$5:$EP$5,EJ$1) / SUMIFS(Entry!$C$6:$EP$6,Entry!$C$4:$EP$4,EJ$2,Entry!$C$5:$EP$5,EJ$1))</f>
        <v/>
      </c>
      <c r="EK49" s="222" t="str">
        <f aca="false">IF(OR($B49="",EK$2=""),"",SUMIFS(INDEX(Tbl_Marks,MATCH($B49,Tbl_Student_Names,0),),Entry!$A$4:$EP$4,EK$2,Entry!$A$5:$EP$5,EK$1) / SUMIFS(Entry!$C$6:$EP$6,Entry!$C$4:$EP$4,EK$2,Entry!$C$5:$EP$5,EK$1))</f>
        <v/>
      </c>
      <c r="EL49" s="222" t="str">
        <f aca="false">IF(OR($B49="",EL$2=""),"",SUMIFS(INDEX(Tbl_Marks,MATCH($B49,Tbl_Student_Names,0),),Entry!$A$4:$EP$4,EL$2,Entry!$A$5:$EP$5,EL$1) / SUMIFS(Entry!$C$6:$EP$6,Entry!$C$4:$EP$4,EL$2,Entry!$C$5:$EP$5,EL$1))</f>
        <v/>
      </c>
      <c r="EM49" s="222" t="str">
        <f aca="false">IF(OR($B49="",EM$2=""),"",SUMIFS(INDEX(Tbl_Marks,MATCH($B49,Tbl_Student_Names,0),),Entry!$A$4:$EP$4,EM$2,Entry!$A$5:$EP$5,EM$1) / SUMIFS(Entry!$C$6:$EP$6,Entry!$C$4:$EP$4,EM$2,Entry!$C$5:$EP$5,EM$1))</f>
        <v/>
      </c>
      <c r="EN49" s="222" t="str">
        <f aca="false">IF(OR($B49="",EN$2=""),"",SUMIFS(INDEX(Tbl_Marks,MATCH($B49,Tbl_Student_Names,0),),Entry!$A$4:$EP$4,EN$2,Entry!$A$5:$EP$5,EN$1) / SUMIFS(Entry!$C$6:$EP$6,Entry!$C$4:$EP$4,EN$2,Entry!$C$5:$EP$5,EN$1))</f>
        <v/>
      </c>
      <c r="EO49" s="222" t="str">
        <f aca="false">IF(OR($B49="",EO$2=""),"",SUMIFS(INDEX(Tbl_Marks,MATCH($B49,Tbl_Student_Names,0),),Entry!$A$4:$EP$4,EO$2,Entry!$A$5:$EP$5,EO$1) / SUMIFS(Entry!$C$6:$EP$6,Entry!$C$4:$EP$4,EO$2,Entry!$C$5:$EP$5,EO$1))</f>
        <v/>
      </c>
      <c r="EP49" s="222" t="str">
        <f aca="false">IF(OR($B49="",EP$2=""),"",SUMIFS(INDEX(Tbl_Marks,MATCH($B49,Tbl_Student_Names,0),),Entry!$A$4:$EP$4,EP$2,Entry!$A$5:$EP$5,EP$1) / SUMIFS(Entry!$C$6:$EP$6,Entry!$C$4:$EP$4,EP$2,Entry!$C$5:$EP$5,EP$1))</f>
        <v/>
      </c>
      <c r="EQ49" s="222" t="str">
        <f aca="false">IF(OR($B49="",EQ$2=""),"",SUMIFS(INDEX(Tbl_Marks,MATCH($B49,Tbl_Student_Names,0),),Entry!$A$4:$EP$4,EQ$2,Entry!$A$5:$EP$5,EQ$1) / SUMIFS(Entry!$C$6:$EP$6,Entry!$C$4:$EP$4,EQ$2,Entry!$C$5:$EP$5,EQ$1))</f>
        <v/>
      </c>
      <c r="ER49" s="222" t="str">
        <f aca="false">IF(OR($B49="",ER$2=""),"",SUMIFS(INDEX(Tbl_Marks,MATCH($B49,Tbl_Student_Names,0),),Entry!$A$4:$EP$4,ER$2,Entry!$A$5:$EP$5,ER$1) / SUMIFS(Entry!$C$6:$EP$6,Entry!$C$4:$EP$4,ER$2,Entry!$C$5:$EP$5,ER$1))</f>
        <v/>
      </c>
      <c r="ES49" s="222" t="str">
        <f aca="false">IF(OR($B49="",ES$2=""),"",SUMIFS(INDEX(Tbl_Marks,MATCH($B49,Tbl_Student_Names,0),),Entry!$A$4:$EP$4,ES$2,Entry!$A$5:$EP$5,ES$1) / SUMIFS(Entry!$C$6:$EP$6,Entry!$C$4:$EP$4,ES$2,Entry!$C$5:$EP$5,ES$1))</f>
        <v/>
      </c>
      <c r="ET49" s="222" t="str">
        <f aca="false">IF(OR($B49="",ET$2=""),"",SUMIFS(INDEX(Tbl_Marks,MATCH($B49,Tbl_Student_Names,0),),Entry!$A$4:$EP$4,ET$2,Entry!$A$5:$EP$5,ET$1) / SUMIFS(Entry!$C$6:$EP$6,Entry!$C$4:$EP$4,ET$2,Entry!$C$5:$EP$5,ET$1))</f>
        <v/>
      </c>
      <c r="EU49" s="222" t="str">
        <f aca="false">IF(OR($B49="",EU$2=""),"",SUMIFS(INDEX(Tbl_Marks,MATCH($B49,Tbl_Student_Names,0),),Entry!$A$4:$EP$4,EU$2,Entry!$A$5:$EP$5,EU$1) / SUMIFS(Entry!$C$6:$EP$6,Entry!$C$4:$EP$4,EU$2,Entry!$C$5:$EP$5,EU$1))</f>
        <v/>
      </c>
      <c r="EV49" s="222" t="str">
        <f aca="false">IF(OR($B49="",EV$2=""),"",SUMIFS(INDEX(Tbl_Marks,MATCH($B49,Tbl_Student_Names,0),),Entry!$A$4:$EP$4,EV$2,Entry!$A$5:$EP$5,EV$1) / SUMIFS(Entry!$C$6:$EP$6,Entry!$C$4:$EP$4,EV$2,Entry!$C$5:$EP$5,EV$1))</f>
        <v/>
      </c>
      <c r="EW49" s="222" t="str">
        <f aca="false">IF(OR($B49="",EW$2=""),"",SUMIFS(INDEX(Tbl_Marks,MATCH($B49,Tbl_Student_Names,0),),Entry!$A$4:$EP$4,EW$2,Entry!$A$5:$EP$5,EW$1) / SUMIFS(Entry!$C$6:$EP$6,Entry!$C$4:$EP$4,EW$2,Entry!$C$5:$EP$5,EW$1))</f>
        <v/>
      </c>
      <c r="EX49" s="222" t="str">
        <f aca="false">IF(OR($B49="",EX$2=""),"",SUMIFS(INDEX(Tbl_Marks,MATCH($B49,Tbl_Student_Names,0),),Entry!$A$4:$EP$4,EX$2,Entry!$A$5:$EP$5,EX$1) / SUMIFS(Entry!$C$6:$EP$6,Entry!$C$4:$EP$4,EX$2,Entry!$C$5:$EP$5,EX$1))</f>
        <v/>
      </c>
      <c r="EY49" s="222" t="str">
        <f aca="false">IF(OR($B49="",EY$2=""),"",SUMIFS(INDEX(Tbl_Marks,MATCH($B49,Tbl_Student_Names,0),),Entry!$A$4:$EP$4,EY$2,Entry!$A$5:$EP$5,EY$1) / SUMIFS(Entry!$C$6:$EP$6,Entry!$C$4:$EP$4,EY$2,Entry!$C$5:$EP$5,EY$1))</f>
        <v/>
      </c>
      <c r="EZ49" s="222" t="str">
        <f aca="false">IF(OR($B49="",EZ$2=""),"",SUMIFS(INDEX(Tbl_Marks,MATCH($B49,Tbl_Student_Names,0),),Entry!$A$4:$EP$4,EZ$2,Entry!$A$5:$EP$5,EZ$1) / SUMIFS(Entry!$C$6:$EP$6,Entry!$C$4:$EP$4,EZ$2,Entry!$C$5:$EP$5,EZ$1))</f>
        <v/>
      </c>
      <c r="FA49" s="222" t="str">
        <f aca="false">IF(OR($B49="",FA$2=""),"",SUMIFS(INDEX(Tbl_Marks,MATCH($B49,Tbl_Student_Names,0),),Entry!$A$4:$EP$4,FA$2,Entry!$A$5:$EP$5,FA$1) / SUMIFS(Entry!$C$6:$EP$6,Entry!$C$4:$EP$4,FA$2,Entry!$C$5:$EP$5,FA$1))</f>
        <v/>
      </c>
      <c r="FB49" s="222" t="str">
        <f aca="false">IF(OR($B49="",FB$2=""),"",SUMIFS(INDEX(Tbl_Marks,MATCH($B49,Tbl_Student_Names,0),),Entry!$A$4:$EP$4,FB$2,Entry!$A$5:$EP$5,FB$1) / SUMIFS(Entry!$C$6:$EP$6,Entry!$C$4:$EP$4,FB$2,Entry!$C$5:$EP$5,FB$1))</f>
        <v/>
      </c>
      <c r="FC49" s="222" t="str">
        <f aca="false">IF(OR($B49="",FC$2=""),"",SUMIFS(INDEX(Tbl_Marks,MATCH($B49,Tbl_Student_Names,0),),Entry!$A$4:$EP$4,FC$2,Entry!$A$5:$EP$5,FC$1) / SUMIFS(Entry!$C$6:$EP$6,Entry!$C$4:$EP$4,FC$2,Entry!$C$5:$EP$5,FC$1))</f>
        <v/>
      </c>
      <c r="FD49" s="222" t="str">
        <f aca="false">IF(OR($B49="",FD$2=""),"",SUMIFS(INDEX(Tbl_Marks,MATCH($B49,Tbl_Student_Names,0),),Entry!$A$4:$EP$4,FD$2,Entry!$A$5:$EP$5,FD$1) / SUMIFS(Entry!$C$6:$EP$6,Entry!$C$4:$EP$4,FD$2,Entry!$C$5:$EP$5,FD$1))</f>
        <v/>
      </c>
      <c r="FE49" s="222" t="str">
        <f aca="false">IF(OR($B49="",FE$2=""),"",SUMIFS(INDEX(Tbl_Marks,MATCH($B49,Tbl_Student_Names,0),),Entry!$A$4:$EP$4,FE$2,Entry!$A$5:$EP$5,FE$1) / SUMIFS(Entry!$C$6:$EP$6,Entry!$C$4:$EP$4,FE$2,Entry!$C$5:$EP$5,FE$1))</f>
        <v/>
      </c>
      <c r="FF49" s="222" t="str">
        <f aca="false">IF(OR($B49="",FF$2=""),"",SUMIFS(INDEX(Tbl_Marks,MATCH($B49,Tbl_Student_Names,0),),Entry!$A$4:$EP$4,FF$2,Entry!$A$5:$EP$5,FF$1) / SUMIFS(Entry!$C$6:$EP$6,Entry!$C$4:$EP$4,FF$2,Entry!$C$5:$EP$5,FF$1))</f>
        <v/>
      </c>
      <c r="FG49" s="222" t="str">
        <f aca="false">IF(OR($B49="",FG$2=""),"",SUMIFS(INDEX(Tbl_Marks,MATCH($B49,Tbl_Student_Names,0),),Entry!$A$4:$EP$4,FG$2,Entry!$A$5:$EP$5,FG$1) / SUMIFS(Entry!$C$6:$EP$6,Entry!$C$4:$EP$4,FG$2,Entry!$C$5:$EP$5,FG$1))</f>
        <v/>
      </c>
      <c r="FH49" s="222" t="str">
        <f aca="false">IF(OR($B49="",FH$2=""),"",SUMIFS(INDEX(Tbl_Marks,MATCH($B49,Tbl_Student_Names,0),),Entry!$A$4:$EP$4,FH$2,Entry!$A$5:$EP$5,FH$1) / SUMIFS(Entry!$C$6:$EP$6,Entry!$C$4:$EP$4,FH$2,Entry!$C$5:$EP$5,FH$1))</f>
        <v/>
      </c>
      <c r="FI49" s="222" t="str">
        <f aca="false">IF(OR($B49="",FI$2=""),"",SUMIFS(INDEX(Tbl_Marks,MATCH($B49,Tbl_Student_Names,0),),Entry!$A$4:$EP$4,FI$2,Entry!$A$5:$EP$5,FI$1) / SUMIFS(Entry!$C$6:$EP$6,Entry!$C$4:$EP$4,FI$2,Entry!$C$5:$EP$5,FI$1))</f>
        <v/>
      </c>
      <c r="FJ49" s="222" t="str">
        <f aca="false">IF(OR($B49="",FJ$2=""),"",SUMIFS(INDEX(Tbl_Marks,MATCH($B49,Tbl_Student_Names,0),),Entry!$A$4:$EP$4,FJ$2,Entry!$A$5:$EP$5,FJ$1) / SUMIFS(Entry!$C$6:$EP$6,Entry!$C$4:$EP$4,FJ$2,Entry!$C$5:$EP$5,FJ$1))</f>
        <v/>
      </c>
      <c r="FK49" s="222" t="str">
        <f aca="false">IF(OR($B49="",FK$2=""),"",SUMIFS(INDEX(Tbl_Marks,MATCH($B49,Tbl_Student_Names,0),),Entry!$A$4:$EP$4,FK$2,Entry!$A$5:$EP$5,FK$1) / SUMIFS(Entry!$C$6:$EP$6,Entry!$C$4:$EP$4,FK$2,Entry!$C$5:$EP$5,FK$1))</f>
        <v/>
      </c>
      <c r="FL49" s="222" t="str">
        <f aca="false">IF(OR($B49="",FL$2=""),"",SUMIFS(INDEX(Tbl_Marks,MATCH($B49,Tbl_Student_Names,0),),Entry!$A$4:$EP$4,FL$2,Entry!$A$5:$EP$5,FL$1) / SUMIFS(Entry!$C$6:$EP$6,Entry!$C$4:$EP$4,FL$2,Entry!$C$5:$EP$5,FL$1))</f>
        <v/>
      </c>
      <c r="FM49" s="222" t="str">
        <f aca="false">IF(OR($B49="",FM$2=""),"",SUMIFS(INDEX(Tbl_Marks,MATCH($B49,Tbl_Student_Names,0),),Entry!$A$4:$EP$4,FM$2,Entry!$A$5:$EP$5,FM$1) / SUMIFS(Entry!$C$6:$EP$6,Entry!$C$4:$EP$4,FM$2,Entry!$C$5:$EP$5,FM$1))</f>
        <v/>
      </c>
      <c r="FN49" s="222" t="str">
        <f aca="false">IF(OR($B49="",FN$2=""),"",SUMIFS(INDEX(Tbl_Marks,MATCH($B49,Tbl_Student_Names,0),),Entry!$A$4:$EP$4,FN$2,Entry!$A$5:$EP$5,FN$1) / SUMIFS(Entry!$C$6:$EP$6,Entry!$C$4:$EP$4,FN$2,Entry!$C$5:$EP$5,FN$1))</f>
        <v/>
      </c>
      <c r="FO49" s="222" t="str">
        <f aca="false">IF(OR($B49="",FO$2=""),"",SUMIFS(INDEX(Tbl_Marks,MATCH($B49,Tbl_Student_Names,0),),Entry!$A$4:$EP$4,FO$2,Entry!$A$5:$EP$5,FO$1) / SUMIFS(Entry!$C$6:$EP$6,Entry!$C$4:$EP$4,FO$2,Entry!$C$5:$EP$5,FO$1))</f>
        <v/>
      </c>
      <c r="FP49" s="222" t="str">
        <f aca="false">IF(OR($B49="",FP$2=""),"",SUMIFS(INDEX(Tbl_Marks,MATCH($B49,Tbl_Student_Names,0),),Entry!$A$4:$EP$4,FP$2,Entry!$A$5:$EP$5,FP$1) / SUMIFS(Entry!$C$6:$EP$6,Entry!$C$4:$EP$4,FP$2,Entry!$C$5:$EP$5,FP$1))</f>
        <v/>
      </c>
      <c r="FQ49" s="222" t="str">
        <f aca="false">IF(OR($B49="",FQ$2=""),"",SUMIFS(INDEX(Tbl_Marks,MATCH($B49,Tbl_Student_Names,0),),Entry!$A$4:$EP$4,FQ$2,Entry!$A$5:$EP$5,FQ$1) / SUMIFS(Entry!$C$6:$EP$6,Entry!$C$4:$EP$4,FQ$2,Entry!$C$5:$EP$5,FQ$1))</f>
        <v/>
      </c>
      <c r="FR49" s="222" t="str">
        <f aca="false">IF(OR($B49="",FR$2=""),"",SUMIFS(INDEX(Tbl_Marks,MATCH($B49,Tbl_Student_Names,0),),Entry!$A$4:$EP$4,FR$2,Entry!$A$5:$EP$5,FR$1) / SUMIFS(Entry!$C$6:$EP$6,Entry!$C$4:$EP$4,FR$2,Entry!$C$5:$EP$5,FR$1))</f>
        <v/>
      </c>
      <c r="FS49" s="222" t="str">
        <f aca="false">IF(OR($B49="",FS$2=""),"",SUMIFS(INDEX(Tbl_Marks,MATCH($B49,Tbl_Student_Names,0),),Entry!$A$4:$EP$4,FS$2,Entry!$A$5:$EP$5,FS$1) / SUMIFS(Entry!$C$6:$EP$6,Entry!$C$4:$EP$4,FS$2,Entry!$C$5:$EP$5,FS$1))</f>
        <v/>
      </c>
      <c r="FT49" s="222" t="str">
        <f aca="false">IF(OR($B49="",FT$2=""),"",SUMIFS(INDEX(Tbl_Marks,MATCH($B49,Tbl_Student_Names,0),),Entry!$A$4:$EP$4,FT$2,Entry!$A$5:$EP$5,FT$1) / SUMIFS(Entry!$C$6:$EP$6,Entry!$C$4:$EP$4,FT$2,Entry!$C$5:$EP$5,FT$1))</f>
        <v/>
      </c>
      <c r="FU49" s="222" t="str">
        <f aca="false">IF(OR($B49="",FU$2=""),"",SUMIFS(INDEX(Tbl_Marks,MATCH($B49,Tbl_Student_Names,0),),Entry!$A$4:$EP$4,FU$2,Entry!$A$5:$EP$5,FU$1) / SUMIFS(Entry!$C$6:$EP$6,Entry!$C$4:$EP$4,FU$2,Entry!$C$5:$EP$5,FU$1))</f>
        <v/>
      </c>
      <c r="FV49" s="222" t="str">
        <f aca="false">IF(OR($B49="",FV$2=""),"",SUMIFS(INDEX(Tbl_Marks,MATCH($B49,Tbl_Student_Names,0),),Entry!$A$4:$EP$4,FV$2,Entry!$A$5:$EP$5,FV$1) / SUMIFS(Entry!$C$6:$EP$6,Entry!$C$4:$EP$4,FV$2,Entry!$C$5:$EP$5,FV$1))</f>
        <v/>
      </c>
      <c r="FW49" s="222" t="str">
        <f aca="false">IF(OR($B49="",FW$2=""),"",SUMIFS(INDEX(Tbl_Marks,MATCH($B49,Tbl_Student_Names,0),),Entry!$A$4:$EP$4,FW$2,Entry!$A$5:$EP$5,FW$1) / SUMIFS(Entry!$C$6:$EP$6,Entry!$C$4:$EP$4,FW$2,Entry!$C$5:$EP$5,FW$1))</f>
        <v/>
      </c>
      <c r="FX49" s="222" t="str">
        <f aca="false">IF(OR($B49="",FX$2=""),"",SUMIFS(INDEX(Tbl_Marks,MATCH($B49,Tbl_Student_Names,0),),Entry!$A$4:$EP$4,FX$2,Entry!$A$5:$EP$5,FX$1) / SUMIFS(Entry!$C$6:$EP$6,Entry!$C$4:$EP$4,FX$2,Entry!$C$5:$EP$5,FX$1))</f>
        <v/>
      </c>
      <c r="FY49" s="222" t="str">
        <f aca="false">IF(OR($B49="",FY$2=""),"",SUMIFS(INDEX(Tbl_Marks,MATCH($B49,Tbl_Student_Names,0),),Entry!$A$4:$EP$4,FY$2,Entry!$A$5:$EP$5,FY$1) / SUMIFS(Entry!$C$6:$EP$6,Entry!$C$4:$EP$4,FY$2,Entry!$C$5:$EP$5,FY$1))</f>
        <v/>
      </c>
      <c r="FZ49" s="222" t="str">
        <f aca="false">IF(OR($B49="",FZ$2=""),"",SUMIFS(INDEX(Tbl_Marks,MATCH($B49,Tbl_Student_Names,0),),Entry!$A$4:$EP$4,FZ$2,Entry!$A$5:$EP$5,FZ$1) / SUMIFS(Entry!$C$6:$EP$6,Entry!$C$4:$EP$4,FZ$2,Entry!$C$5:$EP$5,FZ$1))</f>
        <v/>
      </c>
      <c r="GA49" s="222" t="str">
        <f aca="false">IF(OR($B49="",GA$2=""),"",SUMIFS(INDEX(Tbl_Marks,MATCH($B49,Tbl_Student_Names,0),),Entry!$A$4:$EP$4,GA$2,Entry!$A$5:$EP$5,GA$1) / SUMIFS(Entry!$C$6:$EP$6,Entry!$C$4:$EP$4,GA$2,Entry!$C$5:$EP$5,GA$1))</f>
        <v/>
      </c>
      <c r="GB49" s="222" t="str">
        <f aca="false">IF(OR($B49="",GB$2=""),"",SUMIFS(INDEX(Tbl_Marks,MATCH($B49,Tbl_Student_Names,0),),Entry!$A$4:$EP$4,GB$2,Entry!$A$5:$EP$5,GB$1) / SUMIFS(Entry!$C$6:$EP$6,Entry!$C$4:$EP$4,GB$2,Entry!$C$5:$EP$5,GB$1))</f>
        <v/>
      </c>
      <c r="GC49" s="222" t="str">
        <f aca="false">IF(OR($B49="",GC$2=""),"",SUMIFS(INDEX(Tbl_Marks,MATCH($B49,Tbl_Student_Names,0),),Entry!$A$4:$EP$4,GC$2,Entry!$A$5:$EP$5,GC$1) / SUMIFS(Entry!$C$6:$EP$6,Entry!$C$4:$EP$4,GC$2,Entry!$C$5:$EP$5,GC$1))</f>
        <v/>
      </c>
      <c r="GD49" s="222" t="str">
        <f aca="false">IF(OR($B49="",GD$2=""),"",SUMIFS(INDEX(Tbl_Marks,MATCH($B49,Tbl_Student_Names,0),),Entry!$A$4:$EP$4,GD$2,Entry!$A$5:$EP$5,GD$1) / SUMIFS(Entry!$C$6:$EP$6,Entry!$C$4:$EP$4,GD$2,Entry!$C$5:$EP$5,GD$1))</f>
        <v/>
      </c>
      <c r="GE49" s="222" t="str">
        <f aca="false">IF(OR($B49="",GE$2=""),"",SUMIFS(INDEX(Tbl_Marks,MATCH($B49,Tbl_Student_Names,0),),Entry!$A$4:$EP$4,GE$2,Entry!$A$5:$EP$5,GE$1) / SUMIFS(Entry!$C$6:$EP$6,Entry!$C$4:$EP$4,GE$2,Entry!$C$5:$EP$5,GE$1))</f>
        <v/>
      </c>
      <c r="GF49" s="222" t="str">
        <f aca="false">IF(OR($B49="",GF$2=""),"",SUMIFS(INDEX(Tbl_Marks,MATCH($B49,Tbl_Student_Names,0),),Entry!$A$4:$EP$4,GF$2,Entry!$A$5:$EP$5,GF$1) / SUMIFS(Entry!$C$6:$EP$6,Entry!$C$4:$EP$4,GF$2,Entry!$C$5:$EP$5,GF$1))</f>
        <v/>
      </c>
      <c r="GG49" s="222" t="str">
        <f aca="false">IF(OR($B49="",GG$2=""),"",SUMIFS(INDEX(Tbl_Marks,MATCH($B49,Tbl_Student_Names,0),),Entry!$A$4:$EP$4,GG$2,Entry!$A$5:$EP$5,GG$1) / SUMIFS(Entry!$C$6:$EP$6,Entry!$C$4:$EP$4,GG$2,Entry!$C$5:$EP$5,GG$1))</f>
        <v/>
      </c>
      <c r="GH49" s="222" t="str">
        <f aca="false">IF(OR($B49="",GH$2=""),"",SUMIFS(INDEX(Tbl_Marks,MATCH($B49,Tbl_Student_Names,0),),Entry!$A$4:$EP$4,GH$2,Entry!$A$5:$EP$5,GH$1) / SUMIFS(Entry!$C$6:$EP$6,Entry!$C$4:$EP$4,GH$2,Entry!$C$5:$EP$5,GH$1))</f>
        <v/>
      </c>
      <c r="GI49" s="222" t="str">
        <f aca="false">IF(OR($B49="",GI$2=""),"",SUMIFS(INDEX(Tbl_Marks,MATCH($B49,Tbl_Student_Names,0),),Entry!$A$4:$EP$4,GI$2,Entry!$A$5:$EP$5,GI$1) / SUMIFS(Entry!$C$6:$EP$6,Entry!$C$4:$EP$4,GI$2,Entry!$C$5:$EP$5,GI$1))</f>
        <v/>
      </c>
      <c r="GJ49" s="222" t="str">
        <f aca="false">IF(OR($B49="",GJ$2=""),"",SUMIFS(INDEX(Tbl_Marks,MATCH($B49,Tbl_Student_Names,0),),Entry!$A$4:$EP$4,GJ$2,Entry!$A$5:$EP$5,GJ$1) / SUMIFS(Entry!$C$6:$EP$6,Entry!$C$4:$EP$4,GJ$2,Entry!$C$5:$EP$5,GJ$1))</f>
        <v/>
      </c>
      <c r="GK49" s="222" t="str">
        <f aca="false">IF(OR($B49="",GK$2=""),"",SUMIFS(INDEX(Tbl_Marks,MATCH($B49,Tbl_Student_Names,0),),Entry!$A$4:$EP$4,GK$2,Entry!$A$5:$EP$5,GK$1) / SUMIFS(Entry!$C$6:$EP$6,Entry!$C$4:$EP$4,GK$2,Entry!$C$5:$EP$5,GK$1))</f>
        <v/>
      </c>
      <c r="GL49" s="222" t="str">
        <f aca="false">IF(OR($B49="",GL$2=""),"",SUMIFS(INDEX(Tbl_Marks,MATCH($B49,Tbl_Student_Names,0),),Entry!$A$4:$EP$4,GL$2,Entry!$A$5:$EP$5,GL$1) / SUMIFS(Entry!$C$6:$EP$6,Entry!$C$4:$EP$4,GL$2,Entry!$C$5:$EP$5,GL$1))</f>
        <v/>
      </c>
      <c r="GM49" s="222" t="str">
        <f aca="false">IF(OR($B49="",GM$2=""),"",SUMIFS(INDEX(Tbl_Marks,MATCH($B49,Tbl_Student_Names,0),),Entry!$A$4:$EP$4,GM$2,Entry!$A$5:$EP$5,GM$1) / SUMIFS(Entry!$C$6:$EP$6,Entry!$C$4:$EP$4,GM$2,Entry!$C$5:$EP$5,GM$1))</f>
        <v/>
      </c>
      <c r="GN49" s="222" t="str">
        <f aca="false">IF(OR($B49="",GN$2=""),"",SUMIFS(INDEX(Tbl_Marks,MATCH($B49,Tbl_Student_Names,0),),Entry!$A$4:$EP$4,GN$2,Entry!$A$5:$EP$5,GN$1) / SUMIFS(Entry!$C$6:$EP$6,Entry!$C$4:$EP$4,GN$2,Entry!$C$5:$EP$5,GN$1))</f>
        <v/>
      </c>
      <c r="GO49" s="222" t="str">
        <f aca="false">IF(OR($B49="",GO$2=""),"",SUMIFS(INDEX(Tbl_Marks,MATCH($B49,Tbl_Student_Names,0),),Entry!$A$4:$EP$4,GO$2,Entry!$A$5:$EP$5,GO$1) / SUMIFS(Entry!$C$6:$EP$6,Entry!$C$4:$EP$4,GO$2,Entry!$C$5:$EP$5,GO$1))</f>
        <v/>
      </c>
      <c r="GP49" s="222" t="str">
        <f aca="false">IF(OR($B49="",GP$2=""),"",SUMIFS(INDEX(Tbl_Marks,MATCH($B49,Tbl_Student_Names,0),),Entry!$A$4:$EP$4,GP$2,Entry!$A$5:$EP$5,GP$1) / SUMIFS(Entry!$C$6:$EP$6,Entry!$C$4:$EP$4,GP$2,Entry!$C$5:$EP$5,GP$1))</f>
        <v/>
      </c>
      <c r="GQ49" s="223" t="str">
        <f aca="false" t="array" ref="GQ49:GQ49">IF(OR(GQ$1="",$B49=""),"",SUMPRODUCT(TRANSPOSE($BC49:$BN49),(Settings!$D$19:$D$30)))</f>
        <v/>
      </c>
      <c r="GR49" s="223" t="str">
        <f aca="false" t="array" ref="GR49:GR49">IF(OR(GR$1="",$B49=""),"",SUMPRODUCT(TRANSPOSE($BO49:$BZ49),(Settings!$D$19:$D$30)))</f>
        <v/>
      </c>
      <c r="GS49" s="223" t="str">
        <f aca="false" t="array" ref="GS49:GS49">IF(OR(GS$1="",$B49=""),"",SUMPRODUCT(TRANSPOSE($CA49:$CL49),(Settings!$D$19:$D$30)))</f>
        <v/>
      </c>
      <c r="GT49" s="223" t="str">
        <f aca="false" t="array" ref="GT49:GT49">IF(OR(GT$1="",$B49=""),"",SUMPRODUCT(TRANSPOSE($CM49:$CX49),(Settings!$D$19:$D$30)))</f>
        <v/>
      </c>
      <c r="GU49" s="223" t="str">
        <f aca="false" t="array" ref="GU49:GU49">IF(OR(GU$1="",$B49=""),"",SUMPRODUCT(TRANSPOSE($CY49:$DJ49),(Settings!$D$19:$D$30)))</f>
        <v/>
      </c>
      <c r="GV49" s="223" t="str">
        <f aca="false" t="array" ref="GV49:GV49">IF(OR(GV$1="",$B49=""),"",SUMPRODUCT(TRANSPOSE($DK49:$DV49),(Settings!$D$19:$D$30)))</f>
        <v/>
      </c>
      <c r="GW49" s="223" t="str">
        <f aca="false" t="array" ref="GW49:GW49">IF(OR(GW$1="",$B49=""),"",SUMPRODUCT(TRANSPOSE($DW49:$EH49),(Settings!$D$19:$D$30)))</f>
        <v/>
      </c>
      <c r="GX49" s="223" t="str">
        <f aca="false" t="array" ref="GX49:GX49">IF(OR(GX$1="",$B49=""),"",SUMPRODUCT(TRANSPOSE($EI49:$ET49),(Settings!$D$19:$D$30)))</f>
        <v/>
      </c>
      <c r="GY49" s="223" t="str">
        <f aca="false" t="array" ref="GY49:GY49">IF(OR(GY$1="",$B49=""),"",SUMPRODUCT(TRANSPOSE($EU49:$FF49),(Settings!$D$19:$D$30)))</f>
        <v/>
      </c>
      <c r="GZ49" s="223" t="str">
        <f aca="false" t="array" ref="GZ49:GZ49">IF(OR(GZ$1="",$B49=""),"",SUMPRODUCT(TRANSPOSE($FG49:$FR49),(Settings!$D$19:$D$30)))</f>
        <v/>
      </c>
      <c r="HA49" s="223" t="str">
        <f aca="false" t="array" ref="HA49:HA49">IF(OR(HA$1="",$B49=""),"",SUMPRODUCT(TRANSPOSE($FS49:$GD49),(Settings!$D$19:$D$30)))</f>
        <v/>
      </c>
      <c r="HB49" s="224" t="str">
        <f aca="false" t="array" ref="HB49:HB49">IF(OR(HB$1="",$B49=""),"",SUMPRODUCT(TRANSPOSE($GE49:$GP49),(Settings!$D$19:$D$30)))</f>
        <v/>
      </c>
      <c r="HC49" s="225"/>
      <c r="HD49" s="222" t="str">
        <f aca="false">IF(OR(HD$2="",$B49=""),"",SUMIFS(INDEX(Tbl_Marks,MATCH($B49,Tbl_Student_Names,0),),Entry!$A$4:$EP$4,HD$2) / SUMIFS(Entry!$C$6:$EP$6,Entry!$C$4:$EP$4,HD$2))</f>
        <v/>
      </c>
      <c r="HE49" s="222" t="str">
        <f aca="false">IF(OR(HE$2="",$B49=""),"",SUMIFS(INDEX(Tbl_Marks,MATCH($B49,Tbl_Student_Names,0),),Entry!$A$4:$EP$4,HE$2) / SUMIFS(Entry!$C$6:$EP$6,Entry!$C$4:$EP$4,HE$2))</f>
        <v/>
      </c>
      <c r="HF49" s="222" t="str">
        <f aca="false">IF(OR(HF$2="",$B49=""),"",SUMIFS(INDEX(Tbl_Marks,MATCH($B49,Tbl_Student_Names,0),),Entry!$A$4:$EP$4,HF$2) / SUMIFS(Entry!$C$6:$EP$6,Entry!$C$4:$EP$4,HF$2))</f>
        <v/>
      </c>
      <c r="HG49" s="222" t="str">
        <f aca="false">IF(OR(HG$2="",$B49=""),"",SUMIFS(INDEX(Tbl_Marks,MATCH($B49,Tbl_Student_Names,0),),Entry!$A$4:$EP$4,HG$2) / SUMIFS(Entry!$C$6:$EP$6,Entry!$C$4:$EP$4,HG$2))</f>
        <v/>
      </c>
      <c r="HH49" s="222" t="str">
        <f aca="false">IF(OR(HH$2="",$B49=""),"",SUMIFS(INDEX(Tbl_Marks,MATCH($B49,Tbl_Student_Names,0),),Entry!$A$4:$EP$4,HH$2) / SUMIFS(Entry!$C$6:$EP$6,Entry!$C$4:$EP$4,HH$2))</f>
        <v/>
      </c>
      <c r="HI49" s="222" t="str">
        <f aca="false">IF(OR(HI$2="",$B49=""),"",SUMIFS(INDEX(Tbl_Marks,MATCH($B49,Tbl_Student_Names,0),),Entry!$A$4:$EP$4,HI$2) / SUMIFS(Entry!$C$6:$EP$6,Entry!$C$4:$EP$4,HI$2))</f>
        <v/>
      </c>
      <c r="HJ49" s="222" t="str">
        <f aca="false">IF(OR(HJ$2="",$B49=""),"",SUMIFS(INDEX(Tbl_Marks,MATCH($B49,Tbl_Student_Names,0),),Entry!$A$4:$EP$4,HJ$2) / SUMIFS(Entry!$C$6:$EP$6,Entry!$C$4:$EP$4,HJ$2))</f>
        <v/>
      </c>
      <c r="HK49" s="222" t="str">
        <f aca="false">IF(OR(HK$2="",$B49=""),"",SUMIFS(INDEX(Tbl_Marks,MATCH($B49,Tbl_Student_Names,0),),Entry!$A$4:$EP$4,HK$2) / SUMIFS(Entry!$C$6:$EP$6,Entry!$C$4:$EP$4,HK$2))</f>
        <v/>
      </c>
      <c r="HL49" s="222" t="str">
        <f aca="false">IF(OR(HL$2="",$B49=""),"",SUMIFS(INDEX(Tbl_Marks,MATCH($B49,Tbl_Student_Names,0),),Entry!$A$4:$EP$4,HL$2) / SUMIFS(Entry!$C$6:$EP$6,Entry!$C$4:$EP$4,HL$2))</f>
        <v/>
      </c>
      <c r="HM49" s="222" t="str">
        <f aca="false">IF(OR(HM$2="",$B49=""),"",SUMIFS(INDEX(Tbl_Marks,MATCH($B49,Tbl_Student_Names,0),),Entry!$A$4:$EP$4,HM$2) / SUMIFS(Entry!$C$6:$EP$6,Entry!$C$4:$EP$4,HM$2))</f>
        <v/>
      </c>
      <c r="HN49" s="222" t="str">
        <f aca="false">IF(OR(HN$2="",$B49=""),"",SUMIFS(INDEX(Tbl_Marks,MATCH($B49,Tbl_Student_Names,0),),Entry!$A$4:$EP$4,HN$2) / SUMIFS(Entry!$C$6:$EP$6,Entry!$C$4:$EP$4,HN$2))</f>
        <v/>
      </c>
      <c r="HO49" s="222" t="str">
        <f aca="false">IF(OR(HO$2="",$B49=""),"",SUMIFS(INDEX(Tbl_Marks,MATCH($B49,Tbl_Student_Names,0),),Entry!$A$4:$EP$4,HO$2) / SUMIFS(Entry!$C$6:$EP$6,Entry!$C$4:$EP$4,HO$2))</f>
        <v/>
      </c>
      <c r="HP49" s="222" t="str">
        <f aca="false">IF($B49="","",AVERAGE($GQ49:$HB49))</f>
        <v/>
      </c>
    </row>
    <row r="50" customFormat="false" ht="15" hidden="false" customHeight="false" outlineLevel="0" collapsed="false">
      <c r="A50" s="201" t="n">
        <f aca="false">INDEX(Tbl_Marks,ROW(A50)-ROW($A$2),1)</f>
        <v>0</v>
      </c>
      <c r="B50" s="201" t="str">
        <f aca="false">IF(LEN(INDEX(Tbl_Marks,ROW(B50)-ROW($B$2),2))=0,"",INDEX(Tbl_Marks,ROW(B50)-ROW($B$2),2))</f>
        <v/>
      </c>
      <c r="C50" s="201" t="str">
        <f aca="false">IF(OR($B50="",C$2=""),"",SUMIF(Entry!$A$4:$EP$4,C$2,INDEX(Tbl_Marks,MATCH($B50,Tbl_Student_Names,0),)))</f>
        <v/>
      </c>
      <c r="D50" s="201" t="str">
        <f aca="false">IF(OR($B50="",D$2=""),"",SUMIF(Entry!$A$4:$EP$4,D$2,INDEX(Tbl_Marks,MATCH($B50,Tbl_Student_Names,0),)))</f>
        <v/>
      </c>
      <c r="E50" s="201" t="str">
        <f aca="false">IF(OR($B50="",E$2=""),"",SUMIF(Entry!$A$4:$EP$4,E$2,INDEX(Tbl_Marks,MATCH($B50,Tbl_Student_Names,0),)))</f>
        <v/>
      </c>
      <c r="F50" s="201" t="str">
        <f aca="false">IF(OR($B50="",F$2=""),"",SUMIF(Entry!$A$4:$EP$4,F$2,INDEX(Tbl_Marks,MATCH($B50,Tbl_Student_Names,0),)))</f>
        <v/>
      </c>
      <c r="G50" s="201" t="str">
        <f aca="false">IF(OR($B50="",G$2=""),"",SUMIF(Entry!$A$4:$EP$4,G$2,INDEX(Tbl_Marks,MATCH($B50,Tbl_Student_Names,0),)))</f>
        <v/>
      </c>
      <c r="H50" s="201" t="str">
        <f aca="false">IF(OR($B50="",H$2=""),"",SUMIF(Entry!$A$4:$EP$4,H$2,INDEX(Tbl_Marks,MATCH($B50,Tbl_Student_Names,0),)))</f>
        <v/>
      </c>
      <c r="I50" s="201" t="str">
        <f aca="false">IF(OR($B50="",I$2=""),"",SUMIF(Entry!$A$4:$EP$4,I$2,INDEX(Tbl_Marks,MATCH($B50,Tbl_Student_Names,0),)))</f>
        <v/>
      </c>
      <c r="J50" s="201" t="str">
        <f aca="false">IF(OR($B50="",J$2=""),"",SUMIF(Entry!$A$4:$EP$4,J$2,INDEX(Tbl_Marks,MATCH($B50,Tbl_Student_Names,0),)))</f>
        <v/>
      </c>
      <c r="K50" s="201" t="str">
        <f aca="false">IF(OR($B50="",K$2=""),"",SUMIF(Entry!$A$4:$EP$4,K$2,INDEX(Tbl_Marks,MATCH($B50,Tbl_Student_Names,0),)))</f>
        <v/>
      </c>
      <c r="L50" s="201" t="str">
        <f aca="false">IF(OR($B50="",L$2=""),"",SUMIF(Entry!$A$4:$EP$4,L$2,INDEX(Tbl_Marks,MATCH($B50,Tbl_Student_Names,0),)))</f>
        <v/>
      </c>
      <c r="M50" s="201" t="str">
        <f aca="false">IF(OR($B50="",M$2=""),"",SUMIF(Entry!$A$4:$EP$4,M$2,INDEX(Tbl_Marks,MATCH($B50,Tbl_Student_Names,0),)))</f>
        <v/>
      </c>
      <c r="N50" s="201" t="str">
        <f aca="false">IF(OR($B50="",N$2=""),"",SUMIF(Entry!$A$4:$EP$4,N$2,INDEX(Tbl_Marks,MATCH($B50,Tbl_Student_Names,0),)))</f>
        <v/>
      </c>
      <c r="O50" s="217" t="str">
        <f aca="false">IF($B50="","",(HP50*Num_Subjects*100))</f>
        <v/>
      </c>
      <c r="P50" s="218" t="str">
        <f aca="false" t="array" ref="P50:P50">IF(OR($B50="",P$2=""),"",IF(MIN(IF(Help_Lookup_Tests=P$2,$BC50:$GP50,""))&gt;=I_PassPercentage,"PASS","FAIL"))</f>
        <v/>
      </c>
      <c r="Q50" s="218" t="str">
        <f aca="false" t="array" ref="Q50:Q50">IF(OR($B50="",Q$2=""),"",IF(MIN(IF(Help_Lookup_Tests=Q$2,$BC50:$GP50,""))&gt;=I_PassPercentage,"PASS","FAIL"))</f>
        <v/>
      </c>
      <c r="R50" s="218" t="str">
        <f aca="false" t="array" ref="R50:R50">IF(OR($B50="",R$2=""),"",IF(MIN(IF(Help_Lookup_Tests=R$2,$BC50:$GP50,""))&gt;=I_PassPercentage,"PASS","FAIL"))</f>
        <v/>
      </c>
      <c r="S50" s="218" t="str">
        <f aca="false" t="array" ref="S50:S50">IF(OR($B50="",S$2=""),"",IF(MIN(IF(Help_Lookup_Tests=S$2,$BC50:$GP50,""))&gt;=I_PassPercentage,"PASS","FAIL"))</f>
        <v/>
      </c>
      <c r="T50" s="218" t="str">
        <f aca="false" t="array" ref="T50:T50">IF(OR($B50="",T$2=""),"",IF(MIN(IF(Help_Lookup_Tests=T$2,$BC50:$GP50,""))&gt;=I_PassPercentage,"PASS","FAIL"))</f>
        <v/>
      </c>
      <c r="U50" s="218" t="str">
        <f aca="false" t="array" ref="U50:U50">IF(OR($B50="",U$2=""),"",IF(MIN(IF(Help_Lookup_Tests=U$2,$BC50:$GP50,""))&gt;=I_PassPercentage,"PASS","FAIL"))</f>
        <v/>
      </c>
      <c r="V50" s="218" t="str">
        <f aca="false" t="array" ref="V50:V50">IF(OR($B50="",V$2=""),"",IF(MIN(IF(Help_Lookup_Tests=V$2,$BC50:$GP50,""))&gt;=I_PassPercentage,"PASS","FAIL"))</f>
        <v/>
      </c>
      <c r="W50" s="218" t="str">
        <f aca="false" t="array" ref="W50:W50">IF(OR($B50="",W$2=""),"",IF(MIN(IF(Help_Lookup_Tests=W$2,$BC50:$GP50,""))&gt;=I_PassPercentage,"PASS","FAIL"))</f>
        <v/>
      </c>
      <c r="X50" s="218" t="str">
        <f aca="false" t="array" ref="X50:X50">IF(OR($B50="",X$2=""),"",IF(MIN(IF(Help_Lookup_Tests=X$2,$BC50:$GP50,""))&gt;=I_PassPercentage,"PASS","FAIL"))</f>
        <v/>
      </c>
      <c r="Y50" s="218" t="str">
        <f aca="false" t="array" ref="Y50:Y50">IF(OR($B50="",Y$2=""),"",IF(MIN(IF(Help_Lookup_Tests=Y$2,$BC50:$GP50,""))&gt;=I_PassPercentage,"PASS","FAIL"))</f>
        <v/>
      </c>
      <c r="Z50" s="218" t="str">
        <f aca="false" t="array" ref="Z50:Z50">IF(OR($B50="",Z$2=""),"",IF(MIN(IF(Help_Lookup_Tests=Z$2,$BC50:$GP50,""))&gt;=I_PassPercentage,"PASS","FAIL"))</f>
        <v/>
      </c>
      <c r="AA50" s="218" t="str">
        <f aca="false" t="array" ref="AA50:AA50">IF(OR($B50="",AA$2=""),"",IF(MIN(IF(Help_Lookup_Tests=AA$2,$BC50:$GP50,""))&gt;=I_PassPercentage,"PASS","FAIL"))</f>
        <v/>
      </c>
      <c r="AB50" s="227" t="str">
        <f aca="false" t="array" ref="AB50:AB50">IF(OR($B50=""),"",IF(MIN(IF($GQ$2:$HB$2="FINAL",$GQ50:$HB50,""))&gt;=I_PassPercentage,"PASS","FAIL"))</f>
        <v/>
      </c>
      <c r="AC50" s="201" t="str">
        <f aca="false">IF(OR($B50="",AC$2="",P50="FAIL"),"",C50)</f>
        <v/>
      </c>
      <c r="AD50" s="201" t="str">
        <f aca="false">IF(OR($B50="",AD$2="",Q50="FAIL"),"",D50)</f>
        <v/>
      </c>
      <c r="AE50" s="201" t="str">
        <f aca="false">IF(OR($B50="",AE$2="",R50="FAIL"),"",E50)</f>
        <v/>
      </c>
      <c r="AF50" s="201" t="str">
        <f aca="false">IF(OR($B50="",AF$2="",S50="FAIL"),"",F50)</f>
        <v/>
      </c>
      <c r="AG50" s="201" t="str">
        <f aca="false">IF(OR($B50="",AG$2="",T50="FAIL"),"",G50)</f>
        <v/>
      </c>
      <c r="AH50" s="201" t="str">
        <f aca="false">IF(OR($B50="",AH$2="",U50="FAIL"),"",H50)</f>
        <v/>
      </c>
      <c r="AI50" s="201" t="str">
        <f aca="false">IF(OR($B50="",AI$2="",V50="FAIL"),"",I50)</f>
        <v/>
      </c>
      <c r="AJ50" s="201" t="str">
        <f aca="false">IF(OR($B50="",AJ$2="",W50="FAIL"),"",J50)</f>
        <v/>
      </c>
      <c r="AK50" s="201" t="str">
        <f aca="false">IF(OR($B50="",AK$2="",X50="FAIL"),"",K50)</f>
        <v/>
      </c>
      <c r="AL50" s="201" t="str">
        <f aca="false">IF(OR($B50="",AL$2="",Y50="FAIL"),"",L50)</f>
        <v/>
      </c>
      <c r="AM50" s="201" t="str">
        <f aca="false">IF(OR($B50="",AM$2="",Z50="FAIL"),"",M50)</f>
        <v/>
      </c>
      <c r="AN50" s="201" t="str">
        <f aca="false">IF(OR($B50="",AN$2="",AA50="FAIL"),"",N50)</f>
        <v/>
      </c>
      <c r="AO50" s="220" t="str">
        <f aca="false">IF(OR($B50="",AB50="FAIL"),"",O50)</f>
        <v/>
      </c>
      <c r="AP50" s="221" t="str">
        <f aca="false">IFERROR(IF(OR(AP$2="",$B50=""),"",RANK(AC50,AC$3:AC$52,0)),"NR")</f>
        <v/>
      </c>
      <c r="AQ50" s="221" t="str">
        <f aca="false">IFERROR(IF(OR(AQ$2="",$B50=""),"",RANK(AD50,AD$3:AD$52,0)),"NR")</f>
        <v/>
      </c>
      <c r="AR50" s="221" t="str">
        <f aca="false">IFERROR(IF(OR(AR$2="",$B50=""),"",RANK(AE50,AE$3:AE$52,0)),"NR")</f>
        <v/>
      </c>
      <c r="AS50" s="221" t="str">
        <f aca="false">IFERROR(IF(OR(AS$2="",$B50=""),"",RANK(AF50,AF$3:AF$52,0)),"NR")</f>
        <v/>
      </c>
      <c r="AT50" s="221" t="str">
        <f aca="false">IFERROR(IF(OR(AT$2="",$B50=""),"",RANK(AG50,AG$3:AG$52,0)),"NR")</f>
        <v/>
      </c>
      <c r="AU50" s="221" t="str">
        <f aca="false">IFERROR(IF(OR(AU$2="",$B50=""),"",RANK(AH50,AH$3:AH$52,0)),"NR")</f>
        <v/>
      </c>
      <c r="AV50" s="221" t="str">
        <f aca="false">IFERROR(IF(OR(AV$2="",$B50=""),"",RANK(AI50,AI$3:AI$52,0)),"NR")</f>
        <v/>
      </c>
      <c r="AW50" s="221" t="str">
        <f aca="false">IFERROR(IF(OR(AW$2="",$B50=""),"",RANK(AJ50,AJ$3:AJ$52,0)),"NR")</f>
        <v/>
      </c>
      <c r="AX50" s="221" t="str">
        <f aca="false">IFERROR(IF(OR(AX$2="",$B50=""),"",RANK(AK50,AK$3:AK$52,0)),"NR")</f>
        <v/>
      </c>
      <c r="AY50" s="221" t="str">
        <f aca="false">IFERROR(IF(OR(AY$2="",$B50=""),"",RANK(AL50,AL$3:AL$52,0)),"NR")</f>
        <v/>
      </c>
      <c r="AZ50" s="221" t="str">
        <f aca="false">IFERROR(IF(OR(AZ$2="",$B50=""),"",RANK(AM50,AM$3:AM$52,0)),"NR")</f>
        <v/>
      </c>
      <c r="BA50" s="221" t="str">
        <f aca="false">IFERROR(IF(OR(BA$2="",$B50=""),"",RANK(AN50,AN$3:AN$52,0)),"NR")</f>
        <v/>
      </c>
      <c r="BB50" s="211" t="str">
        <f aca="false">IFERROR(IF($B50="","",RANK(AO50,AO$3:AO$52,0)),"NR")</f>
        <v/>
      </c>
      <c r="BC50" s="222" t="str">
        <f aca="false">IF(OR($B50="",BC$2=""),"",SUMIFS(INDEX(Tbl_Marks,MATCH($B50,Tbl_Student_Names,0),),Entry!$A$4:$EP$4,BC$2,Entry!$A$5:$EP$5,BC$1) / SUMIFS(Entry!$C$6:$EP$6,Entry!$C$4:$EP$4,BC$2,Entry!$C$5:$EP$5,BC$1))</f>
        <v/>
      </c>
      <c r="BD50" s="222" t="str">
        <f aca="false">IF(OR($B50="",BD$2=""),"",SUMIFS(INDEX(Tbl_Marks,MATCH($B50,Tbl_Student_Names,0),),Entry!$A$4:$EP$4,BD$2,Entry!$A$5:$EP$5,BD$1) / SUMIFS(Entry!$C$6:$EP$6,Entry!$C$4:$EP$4,BD$2,Entry!$C$5:$EP$5,BD$1))</f>
        <v/>
      </c>
      <c r="BE50" s="222" t="str">
        <f aca="false">IF(OR($B50="",BE$2=""),"",SUMIFS(INDEX(Tbl_Marks,MATCH($B50,Tbl_Student_Names,0),),Entry!$A$4:$EP$4,BE$2,Entry!$A$5:$EP$5,BE$1) / SUMIFS(Entry!$C$6:$EP$6,Entry!$C$4:$EP$4,BE$2,Entry!$C$5:$EP$5,BE$1))</f>
        <v/>
      </c>
      <c r="BF50" s="222" t="str">
        <f aca="false">IF(OR($B50="",BF$2=""),"",SUMIFS(INDEX(Tbl_Marks,MATCH($B50,Tbl_Student_Names,0),),Entry!$A$4:$EP$4,BF$2,Entry!$A$5:$EP$5,BF$1) / SUMIFS(Entry!$C$6:$EP$6,Entry!$C$4:$EP$4,BF$2,Entry!$C$5:$EP$5,BF$1))</f>
        <v/>
      </c>
      <c r="BG50" s="222" t="str">
        <f aca="false">IF(OR($B50="",BG$2=""),"",SUMIFS(INDEX(Tbl_Marks,MATCH($B50,Tbl_Student_Names,0),),Entry!$A$4:$EP$4,BG$2,Entry!$A$5:$EP$5,BG$1) / SUMIFS(Entry!$C$6:$EP$6,Entry!$C$4:$EP$4,BG$2,Entry!$C$5:$EP$5,BG$1))</f>
        <v/>
      </c>
      <c r="BH50" s="222" t="str">
        <f aca="false">IF(OR($B50="",BH$2=""),"",SUMIFS(INDEX(Tbl_Marks,MATCH($B50,Tbl_Student_Names,0),),Entry!$A$4:$EP$4,BH$2,Entry!$A$5:$EP$5,BH$1) / SUMIFS(Entry!$C$6:$EP$6,Entry!$C$4:$EP$4,BH$2,Entry!$C$5:$EP$5,BH$1))</f>
        <v/>
      </c>
      <c r="BI50" s="222" t="str">
        <f aca="false">IF(OR($B50="",BI$2=""),"",SUMIFS(INDEX(Tbl_Marks,MATCH($B50,Tbl_Student_Names,0),),Entry!$A$4:$EP$4,BI$2,Entry!$A$5:$EP$5,BI$1) / SUMIFS(Entry!$C$6:$EP$6,Entry!$C$4:$EP$4,BI$2,Entry!$C$5:$EP$5,BI$1))</f>
        <v/>
      </c>
      <c r="BJ50" s="222" t="str">
        <f aca="false">IF(OR($B50="",BJ$2=""),"",SUMIFS(INDEX(Tbl_Marks,MATCH($B50,Tbl_Student_Names,0),),Entry!$A$4:$EP$4,BJ$2,Entry!$A$5:$EP$5,BJ$1) / SUMIFS(Entry!$C$6:$EP$6,Entry!$C$4:$EP$4,BJ$2,Entry!$C$5:$EP$5,BJ$1))</f>
        <v/>
      </c>
      <c r="BK50" s="222" t="str">
        <f aca="false">IF(OR($B50="",BK$2=""),"",SUMIFS(INDEX(Tbl_Marks,MATCH($B50,Tbl_Student_Names,0),),Entry!$A$4:$EP$4,BK$2,Entry!$A$5:$EP$5,BK$1) / SUMIFS(Entry!$C$6:$EP$6,Entry!$C$4:$EP$4,BK$2,Entry!$C$5:$EP$5,BK$1))</f>
        <v/>
      </c>
      <c r="BL50" s="222" t="str">
        <f aca="false">IF(OR($B50="",BL$2=""),"",SUMIFS(INDEX(Tbl_Marks,MATCH($B50,Tbl_Student_Names,0),),Entry!$A$4:$EP$4,BL$2,Entry!$A$5:$EP$5,BL$1) / SUMIFS(Entry!$C$6:$EP$6,Entry!$C$4:$EP$4,BL$2,Entry!$C$5:$EP$5,BL$1))</f>
        <v/>
      </c>
      <c r="BM50" s="222" t="str">
        <f aca="false">IF(OR($B50="",BM$2=""),"",SUMIFS(INDEX(Tbl_Marks,MATCH($B50,Tbl_Student_Names,0),),Entry!$A$4:$EP$4,BM$2,Entry!$A$5:$EP$5,BM$1) / SUMIFS(Entry!$C$6:$EP$6,Entry!$C$4:$EP$4,BM$2,Entry!$C$5:$EP$5,BM$1))</f>
        <v/>
      </c>
      <c r="BN50" s="222" t="str">
        <f aca="false">IF(OR($B50="",BN$2=""),"",SUMIFS(INDEX(Tbl_Marks,MATCH($B50,Tbl_Student_Names,0),),Entry!$A$4:$EP$4,BN$2,Entry!$A$5:$EP$5,BN$1) / SUMIFS(Entry!$C$6:$EP$6,Entry!$C$4:$EP$4,BN$2,Entry!$C$5:$EP$5,BN$1))</f>
        <v/>
      </c>
      <c r="BO50" s="222" t="str">
        <f aca="false">IF(OR($B50="",BO$2=""),"",SUMIFS(INDEX(Tbl_Marks,MATCH($B50,Tbl_Student_Names,0),),Entry!$A$4:$EP$4,BO$2,Entry!$A$5:$EP$5,BO$1) / SUMIFS(Entry!$C$6:$EP$6,Entry!$C$4:$EP$4,BO$2,Entry!$C$5:$EP$5,BO$1))</f>
        <v/>
      </c>
      <c r="BP50" s="222" t="str">
        <f aca="false">IF(OR($B50="",BP$2=""),"",SUMIFS(INDEX(Tbl_Marks,MATCH($B50,Tbl_Student_Names,0),),Entry!$A$4:$EP$4,BP$2,Entry!$A$5:$EP$5,BP$1) / SUMIFS(Entry!$C$6:$EP$6,Entry!$C$4:$EP$4,BP$2,Entry!$C$5:$EP$5,BP$1))</f>
        <v/>
      </c>
      <c r="BQ50" s="222" t="str">
        <f aca="false">IF(OR($B50="",BQ$2=""),"",SUMIFS(INDEX(Tbl_Marks,MATCH($B50,Tbl_Student_Names,0),),Entry!$A$4:$EP$4,BQ$2,Entry!$A$5:$EP$5,BQ$1) / SUMIFS(Entry!$C$6:$EP$6,Entry!$C$4:$EP$4,BQ$2,Entry!$C$5:$EP$5,BQ$1))</f>
        <v/>
      </c>
      <c r="BR50" s="222" t="str">
        <f aca="false">IF(OR($B50="",BR$2=""),"",SUMIFS(INDEX(Tbl_Marks,MATCH($B50,Tbl_Student_Names,0),),Entry!$A$4:$EP$4,BR$2,Entry!$A$5:$EP$5,BR$1) / SUMIFS(Entry!$C$6:$EP$6,Entry!$C$4:$EP$4,BR$2,Entry!$C$5:$EP$5,BR$1))</f>
        <v/>
      </c>
      <c r="BS50" s="222" t="str">
        <f aca="false">IF(OR($B50="",BS$2=""),"",SUMIFS(INDEX(Tbl_Marks,MATCH($B50,Tbl_Student_Names,0),),Entry!$A$4:$EP$4,BS$2,Entry!$A$5:$EP$5,BS$1) / SUMIFS(Entry!$C$6:$EP$6,Entry!$C$4:$EP$4,BS$2,Entry!$C$5:$EP$5,BS$1))</f>
        <v/>
      </c>
      <c r="BT50" s="222" t="str">
        <f aca="false">IF(OR($B50="",BT$2=""),"",SUMIFS(INDEX(Tbl_Marks,MATCH($B50,Tbl_Student_Names,0),),Entry!$A$4:$EP$4,BT$2,Entry!$A$5:$EP$5,BT$1) / SUMIFS(Entry!$C$6:$EP$6,Entry!$C$4:$EP$4,BT$2,Entry!$C$5:$EP$5,BT$1))</f>
        <v/>
      </c>
      <c r="BU50" s="222" t="str">
        <f aca="false">IF(OR($B50="",BU$2=""),"",SUMIFS(INDEX(Tbl_Marks,MATCH($B50,Tbl_Student_Names,0),),Entry!$A$4:$EP$4,BU$2,Entry!$A$5:$EP$5,BU$1) / SUMIFS(Entry!$C$6:$EP$6,Entry!$C$4:$EP$4,BU$2,Entry!$C$5:$EP$5,BU$1))</f>
        <v/>
      </c>
      <c r="BV50" s="222" t="str">
        <f aca="false">IF(OR($B50="",BV$2=""),"",SUMIFS(INDEX(Tbl_Marks,MATCH($B50,Tbl_Student_Names,0),),Entry!$A$4:$EP$4,BV$2,Entry!$A$5:$EP$5,BV$1) / SUMIFS(Entry!$C$6:$EP$6,Entry!$C$4:$EP$4,BV$2,Entry!$C$5:$EP$5,BV$1))</f>
        <v/>
      </c>
      <c r="BW50" s="222" t="str">
        <f aca="false">IF(OR($B50="",BW$2=""),"",SUMIFS(INDEX(Tbl_Marks,MATCH($B50,Tbl_Student_Names,0),),Entry!$A$4:$EP$4,BW$2,Entry!$A$5:$EP$5,BW$1) / SUMIFS(Entry!$C$6:$EP$6,Entry!$C$4:$EP$4,BW$2,Entry!$C$5:$EP$5,BW$1))</f>
        <v/>
      </c>
      <c r="BX50" s="222" t="str">
        <f aca="false">IF(OR($B50="",BX$2=""),"",SUMIFS(INDEX(Tbl_Marks,MATCH($B50,Tbl_Student_Names,0),),Entry!$A$4:$EP$4,BX$2,Entry!$A$5:$EP$5,BX$1) / SUMIFS(Entry!$C$6:$EP$6,Entry!$C$4:$EP$4,BX$2,Entry!$C$5:$EP$5,BX$1))</f>
        <v/>
      </c>
      <c r="BY50" s="222" t="str">
        <f aca="false">IF(OR($B50="",BY$2=""),"",SUMIFS(INDEX(Tbl_Marks,MATCH($B50,Tbl_Student_Names,0),),Entry!$A$4:$EP$4,BY$2,Entry!$A$5:$EP$5,BY$1) / SUMIFS(Entry!$C$6:$EP$6,Entry!$C$4:$EP$4,BY$2,Entry!$C$5:$EP$5,BY$1))</f>
        <v/>
      </c>
      <c r="BZ50" s="222" t="str">
        <f aca="false">IF(OR($B50="",BZ$2=""),"",SUMIFS(INDEX(Tbl_Marks,MATCH($B50,Tbl_Student_Names,0),),Entry!$A$4:$EP$4,BZ$2,Entry!$A$5:$EP$5,BZ$1) / SUMIFS(Entry!$C$6:$EP$6,Entry!$C$4:$EP$4,BZ$2,Entry!$C$5:$EP$5,BZ$1))</f>
        <v/>
      </c>
      <c r="CA50" s="222" t="str">
        <f aca="false">IF(OR($B50="",CA$2=""),"",SUMIFS(INDEX(Tbl_Marks,MATCH($B50,Tbl_Student_Names,0),),Entry!$A$4:$EP$4,CA$2,Entry!$A$5:$EP$5,CA$1) / SUMIFS(Entry!$C$6:$EP$6,Entry!$C$4:$EP$4,CA$2,Entry!$C$5:$EP$5,CA$1))</f>
        <v/>
      </c>
      <c r="CB50" s="222" t="str">
        <f aca="false">IF(OR($B50="",CB$2=""),"",SUMIFS(INDEX(Tbl_Marks,MATCH($B50,Tbl_Student_Names,0),),Entry!$A$4:$EP$4,CB$2,Entry!$A$5:$EP$5,CB$1) / SUMIFS(Entry!$C$6:$EP$6,Entry!$C$4:$EP$4,CB$2,Entry!$C$5:$EP$5,CB$1))</f>
        <v/>
      </c>
      <c r="CC50" s="222" t="str">
        <f aca="false">IF(OR($B50="",CC$2=""),"",SUMIFS(INDEX(Tbl_Marks,MATCH($B50,Tbl_Student_Names,0),),Entry!$A$4:$EP$4,CC$2,Entry!$A$5:$EP$5,CC$1) / SUMIFS(Entry!$C$6:$EP$6,Entry!$C$4:$EP$4,CC$2,Entry!$C$5:$EP$5,CC$1))</f>
        <v/>
      </c>
      <c r="CD50" s="222" t="str">
        <f aca="false">IF(OR($B50="",CD$2=""),"",SUMIFS(INDEX(Tbl_Marks,MATCH($B50,Tbl_Student_Names,0),),Entry!$A$4:$EP$4,CD$2,Entry!$A$5:$EP$5,CD$1) / SUMIFS(Entry!$C$6:$EP$6,Entry!$C$4:$EP$4,CD$2,Entry!$C$5:$EP$5,CD$1))</f>
        <v/>
      </c>
      <c r="CE50" s="222" t="str">
        <f aca="false">IF(OR($B50="",CE$2=""),"",SUMIFS(INDEX(Tbl_Marks,MATCH($B50,Tbl_Student_Names,0),),Entry!$A$4:$EP$4,CE$2,Entry!$A$5:$EP$5,CE$1) / SUMIFS(Entry!$C$6:$EP$6,Entry!$C$4:$EP$4,CE$2,Entry!$C$5:$EP$5,CE$1))</f>
        <v/>
      </c>
      <c r="CF50" s="222" t="str">
        <f aca="false">IF(OR($B50="",CF$2=""),"",SUMIFS(INDEX(Tbl_Marks,MATCH($B50,Tbl_Student_Names,0),),Entry!$A$4:$EP$4,CF$2,Entry!$A$5:$EP$5,CF$1) / SUMIFS(Entry!$C$6:$EP$6,Entry!$C$4:$EP$4,CF$2,Entry!$C$5:$EP$5,CF$1))</f>
        <v/>
      </c>
      <c r="CG50" s="222" t="str">
        <f aca="false">IF(OR($B50="",CG$2=""),"",SUMIFS(INDEX(Tbl_Marks,MATCH($B50,Tbl_Student_Names,0),),Entry!$A$4:$EP$4,CG$2,Entry!$A$5:$EP$5,CG$1) / SUMIFS(Entry!$C$6:$EP$6,Entry!$C$4:$EP$4,CG$2,Entry!$C$5:$EP$5,CG$1))</f>
        <v/>
      </c>
      <c r="CH50" s="222" t="str">
        <f aca="false">IF(OR($B50="",CH$2=""),"",SUMIFS(INDEX(Tbl_Marks,MATCH($B50,Tbl_Student_Names,0),),Entry!$A$4:$EP$4,CH$2,Entry!$A$5:$EP$5,CH$1) / SUMIFS(Entry!$C$6:$EP$6,Entry!$C$4:$EP$4,CH$2,Entry!$C$5:$EP$5,CH$1))</f>
        <v/>
      </c>
      <c r="CI50" s="222" t="str">
        <f aca="false">IF(OR($B50="",CI$2=""),"",SUMIFS(INDEX(Tbl_Marks,MATCH($B50,Tbl_Student_Names,0),),Entry!$A$4:$EP$4,CI$2,Entry!$A$5:$EP$5,CI$1) / SUMIFS(Entry!$C$6:$EP$6,Entry!$C$4:$EP$4,CI$2,Entry!$C$5:$EP$5,CI$1))</f>
        <v/>
      </c>
      <c r="CJ50" s="222" t="str">
        <f aca="false">IF(OR($B50="",CJ$2=""),"",SUMIFS(INDEX(Tbl_Marks,MATCH($B50,Tbl_Student_Names,0),),Entry!$A$4:$EP$4,CJ$2,Entry!$A$5:$EP$5,CJ$1) / SUMIFS(Entry!$C$6:$EP$6,Entry!$C$4:$EP$4,CJ$2,Entry!$C$5:$EP$5,CJ$1))</f>
        <v/>
      </c>
      <c r="CK50" s="222" t="str">
        <f aca="false">IF(OR($B50="",CK$2=""),"",SUMIFS(INDEX(Tbl_Marks,MATCH($B50,Tbl_Student_Names,0),),Entry!$A$4:$EP$4,CK$2,Entry!$A$5:$EP$5,CK$1) / SUMIFS(Entry!$C$6:$EP$6,Entry!$C$4:$EP$4,CK$2,Entry!$C$5:$EP$5,CK$1))</f>
        <v/>
      </c>
      <c r="CL50" s="222" t="str">
        <f aca="false">IF(OR($B50="",CL$2=""),"",SUMIFS(INDEX(Tbl_Marks,MATCH($B50,Tbl_Student_Names,0),),Entry!$A$4:$EP$4,CL$2,Entry!$A$5:$EP$5,CL$1) / SUMIFS(Entry!$C$6:$EP$6,Entry!$C$4:$EP$4,CL$2,Entry!$C$5:$EP$5,CL$1))</f>
        <v/>
      </c>
      <c r="CM50" s="222" t="str">
        <f aca="false">IF(OR($B50="",CM$2=""),"",SUMIFS(INDEX(Tbl_Marks,MATCH($B50,Tbl_Student_Names,0),),Entry!$A$4:$EP$4,CM$2,Entry!$A$5:$EP$5,CM$1) / SUMIFS(Entry!$C$6:$EP$6,Entry!$C$4:$EP$4,CM$2,Entry!$C$5:$EP$5,CM$1))</f>
        <v/>
      </c>
      <c r="CN50" s="222" t="str">
        <f aca="false">IF(OR($B50="",CN$2=""),"",SUMIFS(INDEX(Tbl_Marks,MATCH($B50,Tbl_Student_Names,0),),Entry!$A$4:$EP$4,CN$2,Entry!$A$5:$EP$5,CN$1) / SUMIFS(Entry!$C$6:$EP$6,Entry!$C$4:$EP$4,CN$2,Entry!$C$5:$EP$5,CN$1))</f>
        <v/>
      </c>
      <c r="CO50" s="222" t="str">
        <f aca="false">IF(OR($B50="",CO$2=""),"",SUMIFS(INDEX(Tbl_Marks,MATCH($B50,Tbl_Student_Names,0),),Entry!$A$4:$EP$4,CO$2,Entry!$A$5:$EP$5,CO$1) / SUMIFS(Entry!$C$6:$EP$6,Entry!$C$4:$EP$4,CO$2,Entry!$C$5:$EP$5,CO$1))</f>
        <v/>
      </c>
      <c r="CP50" s="222" t="str">
        <f aca="false">IF(OR($B50="",CP$2=""),"",SUMIFS(INDEX(Tbl_Marks,MATCH($B50,Tbl_Student_Names,0),),Entry!$A$4:$EP$4,CP$2,Entry!$A$5:$EP$5,CP$1) / SUMIFS(Entry!$C$6:$EP$6,Entry!$C$4:$EP$4,CP$2,Entry!$C$5:$EP$5,CP$1))</f>
        <v/>
      </c>
      <c r="CQ50" s="222" t="str">
        <f aca="false">IF(OR($B50="",CQ$2=""),"",SUMIFS(INDEX(Tbl_Marks,MATCH($B50,Tbl_Student_Names,0),),Entry!$A$4:$EP$4,CQ$2,Entry!$A$5:$EP$5,CQ$1) / SUMIFS(Entry!$C$6:$EP$6,Entry!$C$4:$EP$4,CQ$2,Entry!$C$5:$EP$5,CQ$1))</f>
        <v/>
      </c>
      <c r="CR50" s="222" t="str">
        <f aca="false">IF(OR($B50="",CR$2=""),"",SUMIFS(INDEX(Tbl_Marks,MATCH($B50,Tbl_Student_Names,0),),Entry!$A$4:$EP$4,CR$2,Entry!$A$5:$EP$5,CR$1) / SUMIFS(Entry!$C$6:$EP$6,Entry!$C$4:$EP$4,CR$2,Entry!$C$5:$EP$5,CR$1))</f>
        <v/>
      </c>
      <c r="CS50" s="222" t="str">
        <f aca="false">IF(OR($B50="",CS$2=""),"",SUMIFS(INDEX(Tbl_Marks,MATCH($B50,Tbl_Student_Names,0),),Entry!$A$4:$EP$4,CS$2,Entry!$A$5:$EP$5,CS$1) / SUMIFS(Entry!$C$6:$EP$6,Entry!$C$4:$EP$4,CS$2,Entry!$C$5:$EP$5,CS$1))</f>
        <v/>
      </c>
      <c r="CT50" s="222" t="str">
        <f aca="false">IF(OR($B50="",CT$2=""),"",SUMIFS(INDEX(Tbl_Marks,MATCH($B50,Tbl_Student_Names,0),),Entry!$A$4:$EP$4,CT$2,Entry!$A$5:$EP$5,CT$1) / SUMIFS(Entry!$C$6:$EP$6,Entry!$C$4:$EP$4,CT$2,Entry!$C$5:$EP$5,CT$1))</f>
        <v/>
      </c>
      <c r="CU50" s="222" t="str">
        <f aca="false">IF(OR($B50="",CU$2=""),"",SUMIFS(INDEX(Tbl_Marks,MATCH($B50,Tbl_Student_Names,0),),Entry!$A$4:$EP$4,CU$2,Entry!$A$5:$EP$5,CU$1) / SUMIFS(Entry!$C$6:$EP$6,Entry!$C$4:$EP$4,CU$2,Entry!$C$5:$EP$5,CU$1))</f>
        <v/>
      </c>
      <c r="CV50" s="222" t="str">
        <f aca="false">IF(OR($B50="",CV$2=""),"",SUMIFS(INDEX(Tbl_Marks,MATCH($B50,Tbl_Student_Names,0),),Entry!$A$4:$EP$4,CV$2,Entry!$A$5:$EP$5,CV$1) / SUMIFS(Entry!$C$6:$EP$6,Entry!$C$4:$EP$4,CV$2,Entry!$C$5:$EP$5,CV$1))</f>
        <v/>
      </c>
      <c r="CW50" s="222" t="str">
        <f aca="false">IF(OR($B50="",CW$2=""),"",SUMIFS(INDEX(Tbl_Marks,MATCH($B50,Tbl_Student_Names,0),),Entry!$A$4:$EP$4,CW$2,Entry!$A$5:$EP$5,CW$1) / SUMIFS(Entry!$C$6:$EP$6,Entry!$C$4:$EP$4,CW$2,Entry!$C$5:$EP$5,CW$1))</f>
        <v/>
      </c>
      <c r="CX50" s="222" t="str">
        <f aca="false">IF(OR($B50="",CX$2=""),"",SUMIFS(INDEX(Tbl_Marks,MATCH($B50,Tbl_Student_Names,0),),Entry!$A$4:$EP$4,CX$2,Entry!$A$5:$EP$5,CX$1) / SUMIFS(Entry!$C$6:$EP$6,Entry!$C$4:$EP$4,CX$2,Entry!$C$5:$EP$5,CX$1))</f>
        <v/>
      </c>
      <c r="CY50" s="222" t="str">
        <f aca="false">IF(OR($B50="",CY$2=""),"",SUMIFS(INDEX(Tbl_Marks,MATCH($B50,Tbl_Student_Names,0),),Entry!$A$4:$EP$4,CY$2,Entry!$A$5:$EP$5,CY$1) / SUMIFS(Entry!$C$6:$EP$6,Entry!$C$4:$EP$4,CY$2,Entry!$C$5:$EP$5,CY$1))</f>
        <v/>
      </c>
      <c r="CZ50" s="222" t="str">
        <f aca="false">IF(OR($B50="",CZ$2=""),"",SUMIFS(INDEX(Tbl_Marks,MATCH($B50,Tbl_Student_Names,0),),Entry!$A$4:$EP$4,CZ$2,Entry!$A$5:$EP$5,CZ$1) / SUMIFS(Entry!$C$6:$EP$6,Entry!$C$4:$EP$4,CZ$2,Entry!$C$5:$EP$5,CZ$1))</f>
        <v/>
      </c>
      <c r="DA50" s="222" t="str">
        <f aca="false">IF(OR($B50="",DA$2=""),"",SUMIFS(INDEX(Tbl_Marks,MATCH($B50,Tbl_Student_Names,0),),Entry!$A$4:$EP$4,DA$2,Entry!$A$5:$EP$5,DA$1) / SUMIFS(Entry!$C$6:$EP$6,Entry!$C$4:$EP$4,DA$2,Entry!$C$5:$EP$5,DA$1))</f>
        <v/>
      </c>
      <c r="DB50" s="222" t="str">
        <f aca="false">IF(OR($B50="",DB$2=""),"",SUMIFS(INDEX(Tbl_Marks,MATCH($B50,Tbl_Student_Names,0),),Entry!$A$4:$EP$4,DB$2,Entry!$A$5:$EP$5,DB$1) / SUMIFS(Entry!$C$6:$EP$6,Entry!$C$4:$EP$4,DB$2,Entry!$C$5:$EP$5,DB$1))</f>
        <v/>
      </c>
      <c r="DC50" s="222" t="str">
        <f aca="false">IF(OR($B50="",DC$2=""),"",SUMIFS(INDEX(Tbl_Marks,MATCH($B50,Tbl_Student_Names,0),),Entry!$A$4:$EP$4,DC$2,Entry!$A$5:$EP$5,DC$1) / SUMIFS(Entry!$C$6:$EP$6,Entry!$C$4:$EP$4,DC$2,Entry!$C$5:$EP$5,DC$1))</f>
        <v/>
      </c>
      <c r="DD50" s="222" t="str">
        <f aca="false">IF(OR($B50="",DD$2=""),"",SUMIFS(INDEX(Tbl_Marks,MATCH($B50,Tbl_Student_Names,0),),Entry!$A$4:$EP$4,DD$2,Entry!$A$5:$EP$5,DD$1) / SUMIFS(Entry!$C$6:$EP$6,Entry!$C$4:$EP$4,DD$2,Entry!$C$5:$EP$5,DD$1))</f>
        <v/>
      </c>
      <c r="DE50" s="222" t="str">
        <f aca="false">IF(OR($B50="",DE$2=""),"",SUMIFS(INDEX(Tbl_Marks,MATCH($B50,Tbl_Student_Names,0),),Entry!$A$4:$EP$4,DE$2,Entry!$A$5:$EP$5,DE$1) / SUMIFS(Entry!$C$6:$EP$6,Entry!$C$4:$EP$4,DE$2,Entry!$C$5:$EP$5,DE$1))</f>
        <v/>
      </c>
      <c r="DF50" s="222" t="str">
        <f aca="false">IF(OR($B50="",DF$2=""),"",SUMIFS(INDEX(Tbl_Marks,MATCH($B50,Tbl_Student_Names,0),),Entry!$A$4:$EP$4,DF$2,Entry!$A$5:$EP$5,DF$1) / SUMIFS(Entry!$C$6:$EP$6,Entry!$C$4:$EP$4,DF$2,Entry!$C$5:$EP$5,DF$1))</f>
        <v/>
      </c>
      <c r="DG50" s="222" t="str">
        <f aca="false">IF(OR($B50="",DG$2=""),"",SUMIFS(INDEX(Tbl_Marks,MATCH($B50,Tbl_Student_Names,0),),Entry!$A$4:$EP$4,DG$2,Entry!$A$5:$EP$5,DG$1) / SUMIFS(Entry!$C$6:$EP$6,Entry!$C$4:$EP$4,DG$2,Entry!$C$5:$EP$5,DG$1))</f>
        <v/>
      </c>
      <c r="DH50" s="222" t="str">
        <f aca="false">IF(OR($B50="",DH$2=""),"",SUMIFS(INDEX(Tbl_Marks,MATCH($B50,Tbl_Student_Names,0),),Entry!$A$4:$EP$4,DH$2,Entry!$A$5:$EP$5,DH$1) / SUMIFS(Entry!$C$6:$EP$6,Entry!$C$4:$EP$4,DH$2,Entry!$C$5:$EP$5,DH$1))</f>
        <v/>
      </c>
      <c r="DI50" s="222" t="str">
        <f aca="false">IF(OR($B50="",DI$2=""),"",SUMIFS(INDEX(Tbl_Marks,MATCH($B50,Tbl_Student_Names,0),),Entry!$A$4:$EP$4,DI$2,Entry!$A$5:$EP$5,DI$1) / SUMIFS(Entry!$C$6:$EP$6,Entry!$C$4:$EP$4,DI$2,Entry!$C$5:$EP$5,DI$1))</f>
        <v/>
      </c>
      <c r="DJ50" s="222" t="str">
        <f aca="false">IF(OR($B50="",DJ$2=""),"",SUMIFS(INDEX(Tbl_Marks,MATCH($B50,Tbl_Student_Names,0),),Entry!$A$4:$EP$4,DJ$2,Entry!$A$5:$EP$5,DJ$1) / SUMIFS(Entry!$C$6:$EP$6,Entry!$C$4:$EP$4,DJ$2,Entry!$C$5:$EP$5,DJ$1))</f>
        <v/>
      </c>
      <c r="DK50" s="222" t="str">
        <f aca="false">IF(OR($B50="",DK$2=""),"",SUMIFS(INDEX(Tbl_Marks,MATCH($B50,Tbl_Student_Names,0),),Entry!$A$4:$EP$4,DK$2,Entry!$A$5:$EP$5,DK$1) / SUMIFS(Entry!$C$6:$EP$6,Entry!$C$4:$EP$4,DK$2,Entry!$C$5:$EP$5,DK$1))</f>
        <v/>
      </c>
      <c r="DL50" s="222" t="str">
        <f aca="false">IF(OR($B50="",DL$2=""),"",SUMIFS(INDEX(Tbl_Marks,MATCH($B50,Tbl_Student_Names,0),),Entry!$A$4:$EP$4,DL$2,Entry!$A$5:$EP$5,DL$1) / SUMIFS(Entry!$C$6:$EP$6,Entry!$C$4:$EP$4,DL$2,Entry!$C$5:$EP$5,DL$1))</f>
        <v/>
      </c>
      <c r="DM50" s="222" t="str">
        <f aca="false">IF(OR($B50="",DM$2=""),"",SUMIFS(INDEX(Tbl_Marks,MATCH($B50,Tbl_Student_Names,0),),Entry!$A$4:$EP$4,DM$2,Entry!$A$5:$EP$5,DM$1) / SUMIFS(Entry!$C$6:$EP$6,Entry!$C$4:$EP$4,DM$2,Entry!$C$5:$EP$5,DM$1))</f>
        <v/>
      </c>
      <c r="DN50" s="222" t="str">
        <f aca="false">IF(OR($B50="",DN$2=""),"",SUMIFS(INDEX(Tbl_Marks,MATCH($B50,Tbl_Student_Names,0),),Entry!$A$4:$EP$4,DN$2,Entry!$A$5:$EP$5,DN$1) / SUMIFS(Entry!$C$6:$EP$6,Entry!$C$4:$EP$4,DN$2,Entry!$C$5:$EP$5,DN$1))</f>
        <v/>
      </c>
      <c r="DO50" s="222" t="str">
        <f aca="false">IF(OR($B50="",DO$2=""),"",SUMIFS(INDEX(Tbl_Marks,MATCH($B50,Tbl_Student_Names,0),),Entry!$A$4:$EP$4,DO$2,Entry!$A$5:$EP$5,DO$1) / SUMIFS(Entry!$C$6:$EP$6,Entry!$C$4:$EP$4,DO$2,Entry!$C$5:$EP$5,DO$1))</f>
        <v/>
      </c>
      <c r="DP50" s="222" t="str">
        <f aca="false">IF(OR($B50="",DP$2=""),"",SUMIFS(INDEX(Tbl_Marks,MATCH($B50,Tbl_Student_Names,0),),Entry!$A$4:$EP$4,DP$2,Entry!$A$5:$EP$5,DP$1) / SUMIFS(Entry!$C$6:$EP$6,Entry!$C$4:$EP$4,DP$2,Entry!$C$5:$EP$5,DP$1))</f>
        <v/>
      </c>
      <c r="DQ50" s="222" t="str">
        <f aca="false">IF(OR($B50="",DQ$2=""),"",SUMIFS(INDEX(Tbl_Marks,MATCH($B50,Tbl_Student_Names,0),),Entry!$A$4:$EP$4,DQ$2,Entry!$A$5:$EP$5,DQ$1) / SUMIFS(Entry!$C$6:$EP$6,Entry!$C$4:$EP$4,DQ$2,Entry!$C$5:$EP$5,DQ$1))</f>
        <v/>
      </c>
      <c r="DR50" s="222" t="str">
        <f aca="false">IF(OR($B50="",DR$2=""),"",SUMIFS(INDEX(Tbl_Marks,MATCH($B50,Tbl_Student_Names,0),),Entry!$A$4:$EP$4,DR$2,Entry!$A$5:$EP$5,DR$1) / SUMIFS(Entry!$C$6:$EP$6,Entry!$C$4:$EP$4,DR$2,Entry!$C$5:$EP$5,DR$1))</f>
        <v/>
      </c>
      <c r="DS50" s="222" t="str">
        <f aca="false">IF(OR($B50="",DS$2=""),"",SUMIFS(INDEX(Tbl_Marks,MATCH($B50,Tbl_Student_Names,0),),Entry!$A$4:$EP$4,DS$2,Entry!$A$5:$EP$5,DS$1) / SUMIFS(Entry!$C$6:$EP$6,Entry!$C$4:$EP$4,DS$2,Entry!$C$5:$EP$5,DS$1))</f>
        <v/>
      </c>
      <c r="DT50" s="222" t="str">
        <f aca="false">IF(OR($B50="",DT$2=""),"",SUMIFS(INDEX(Tbl_Marks,MATCH($B50,Tbl_Student_Names,0),),Entry!$A$4:$EP$4,DT$2,Entry!$A$5:$EP$5,DT$1) / SUMIFS(Entry!$C$6:$EP$6,Entry!$C$4:$EP$4,DT$2,Entry!$C$5:$EP$5,DT$1))</f>
        <v/>
      </c>
      <c r="DU50" s="222" t="str">
        <f aca="false">IF(OR($B50="",DU$2=""),"",SUMIFS(INDEX(Tbl_Marks,MATCH($B50,Tbl_Student_Names,0),),Entry!$A$4:$EP$4,DU$2,Entry!$A$5:$EP$5,DU$1) / SUMIFS(Entry!$C$6:$EP$6,Entry!$C$4:$EP$4,DU$2,Entry!$C$5:$EP$5,DU$1))</f>
        <v/>
      </c>
      <c r="DV50" s="222" t="str">
        <f aca="false">IF(OR($B50="",DV$2=""),"",SUMIFS(INDEX(Tbl_Marks,MATCH($B50,Tbl_Student_Names,0),),Entry!$A$4:$EP$4,DV$2,Entry!$A$5:$EP$5,DV$1) / SUMIFS(Entry!$C$6:$EP$6,Entry!$C$4:$EP$4,DV$2,Entry!$C$5:$EP$5,DV$1))</f>
        <v/>
      </c>
      <c r="DW50" s="222" t="str">
        <f aca="false">IF(OR($B50="",DW$2=""),"",SUMIFS(INDEX(Tbl_Marks,MATCH($B50,Tbl_Student_Names,0),),Entry!$A$4:$EP$4,DW$2,Entry!$A$5:$EP$5,DW$1) / SUMIFS(Entry!$C$6:$EP$6,Entry!$C$4:$EP$4,DW$2,Entry!$C$5:$EP$5,DW$1))</f>
        <v/>
      </c>
      <c r="DX50" s="222" t="str">
        <f aca="false">IF(OR($B50="",DX$2=""),"",SUMIFS(INDEX(Tbl_Marks,MATCH($B50,Tbl_Student_Names,0),),Entry!$A$4:$EP$4,DX$2,Entry!$A$5:$EP$5,DX$1) / SUMIFS(Entry!$C$6:$EP$6,Entry!$C$4:$EP$4,DX$2,Entry!$C$5:$EP$5,DX$1))</f>
        <v/>
      </c>
      <c r="DY50" s="222" t="str">
        <f aca="false">IF(OR($B50="",DY$2=""),"",SUMIFS(INDEX(Tbl_Marks,MATCH($B50,Tbl_Student_Names,0),),Entry!$A$4:$EP$4,DY$2,Entry!$A$5:$EP$5,DY$1) / SUMIFS(Entry!$C$6:$EP$6,Entry!$C$4:$EP$4,DY$2,Entry!$C$5:$EP$5,DY$1))</f>
        <v/>
      </c>
      <c r="DZ50" s="222" t="str">
        <f aca="false">IF(OR($B50="",DZ$2=""),"",SUMIFS(INDEX(Tbl_Marks,MATCH($B50,Tbl_Student_Names,0),),Entry!$A$4:$EP$4,DZ$2,Entry!$A$5:$EP$5,DZ$1) / SUMIFS(Entry!$C$6:$EP$6,Entry!$C$4:$EP$4,DZ$2,Entry!$C$5:$EP$5,DZ$1))</f>
        <v/>
      </c>
      <c r="EA50" s="222" t="str">
        <f aca="false">IF(OR($B50="",EA$2=""),"",SUMIFS(INDEX(Tbl_Marks,MATCH($B50,Tbl_Student_Names,0),),Entry!$A$4:$EP$4,EA$2,Entry!$A$5:$EP$5,EA$1) / SUMIFS(Entry!$C$6:$EP$6,Entry!$C$4:$EP$4,EA$2,Entry!$C$5:$EP$5,EA$1))</f>
        <v/>
      </c>
      <c r="EB50" s="222" t="str">
        <f aca="false">IF(OR($B50="",EB$2=""),"",SUMIFS(INDEX(Tbl_Marks,MATCH($B50,Tbl_Student_Names,0),),Entry!$A$4:$EP$4,EB$2,Entry!$A$5:$EP$5,EB$1) / SUMIFS(Entry!$C$6:$EP$6,Entry!$C$4:$EP$4,EB$2,Entry!$C$5:$EP$5,EB$1))</f>
        <v/>
      </c>
      <c r="EC50" s="222" t="str">
        <f aca="false">IF(OR($B50="",EC$2=""),"",SUMIFS(INDEX(Tbl_Marks,MATCH($B50,Tbl_Student_Names,0),),Entry!$A$4:$EP$4,EC$2,Entry!$A$5:$EP$5,EC$1) / SUMIFS(Entry!$C$6:$EP$6,Entry!$C$4:$EP$4,EC$2,Entry!$C$5:$EP$5,EC$1))</f>
        <v/>
      </c>
      <c r="ED50" s="222" t="str">
        <f aca="false">IF(OR($B50="",ED$2=""),"",SUMIFS(INDEX(Tbl_Marks,MATCH($B50,Tbl_Student_Names,0),),Entry!$A$4:$EP$4,ED$2,Entry!$A$5:$EP$5,ED$1) / SUMIFS(Entry!$C$6:$EP$6,Entry!$C$4:$EP$4,ED$2,Entry!$C$5:$EP$5,ED$1))</f>
        <v/>
      </c>
      <c r="EE50" s="222" t="str">
        <f aca="false">IF(OR($B50="",EE$2=""),"",SUMIFS(INDEX(Tbl_Marks,MATCH($B50,Tbl_Student_Names,0),),Entry!$A$4:$EP$4,EE$2,Entry!$A$5:$EP$5,EE$1) / SUMIFS(Entry!$C$6:$EP$6,Entry!$C$4:$EP$4,EE$2,Entry!$C$5:$EP$5,EE$1))</f>
        <v/>
      </c>
      <c r="EF50" s="222" t="str">
        <f aca="false">IF(OR($B50="",EF$2=""),"",SUMIFS(INDEX(Tbl_Marks,MATCH($B50,Tbl_Student_Names,0),),Entry!$A$4:$EP$4,EF$2,Entry!$A$5:$EP$5,EF$1) / SUMIFS(Entry!$C$6:$EP$6,Entry!$C$4:$EP$4,EF$2,Entry!$C$5:$EP$5,EF$1))</f>
        <v/>
      </c>
      <c r="EG50" s="222" t="str">
        <f aca="false">IF(OR($B50="",EG$2=""),"",SUMIFS(INDEX(Tbl_Marks,MATCH($B50,Tbl_Student_Names,0),),Entry!$A$4:$EP$4,EG$2,Entry!$A$5:$EP$5,EG$1) / SUMIFS(Entry!$C$6:$EP$6,Entry!$C$4:$EP$4,EG$2,Entry!$C$5:$EP$5,EG$1))</f>
        <v/>
      </c>
      <c r="EH50" s="222" t="str">
        <f aca="false">IF(OR($B50="",EH$2=""),"",SUMIFS(INDEX(Tbl_Marks,MATCH($B50,Tbl_Student_Names,0),),Entry!$A$4:$EP$4,EH$2,Entry!$A$5:$EP$5,EH$1) / SUMIFS(Entry!$C$6:$EP$6,Entry!$C$4:$EP$4,EH$2,Entry!$C$5:$EP$5,EH$1))</f>
        <v/>
      </c>
      <c r="EI50" s="222" t="str">
        <f aca="false">IF(OR($B50="",EI$2=""),"",SUMIFS(INDEX(Tbl_Marks,MATCH($B50,Tbl_Student_Names,0),),Entry!$A$4:$EP$4,EI$2,Entry!$A$5:$EP$5,EI$1) / SUMIFS(Entry!$C$6:$EP$6,Entry!$C$4:$EP$4,EI$2,Entry!$C$5:$EP$5,EI$1))</f>
        <v/>
      </c>
      <c r="EJ50" s="222" t="str">
        <f aca="false">IF(OR($B50="",EJ$2=""),"",SUMIFS(INDEX(Tbl_Marks,MATCH($B50,Tbl_Student_Names,0),),Entry!$A$4:$EP$4,EJ$2,Entry!$A$5:$EP$5,EJ$1) / SUMIFS(Entry!$C$6:$EP$6,Entry!$C$4:$EP$4,EJ$2,Entry!$C$5:$EP$5,EJ$1))</f>
        <v/>
      </c>
      <c r="EK50" s="222" t="str">
        <f aca="false">IF(OR($B50="",EK$2=""),"",SUMIFS(INDEX(Tbl_Marks,MATCH($B50,Tbl_Student_Names,0),),Entry!$A$4:$EP$4,EK$2,Entry!$A$5:$EP$5,EK$1) / SUMIFS(Entry!$C$6:$EP$6,Entry!$C$4:$EP$4,EK$2,Entry!$C$5:$EP$5,EK$1))</f>
        <v/>
      </c>
      <c r="EL50" s="222" t="str">
        <f aca="false">IF(OR($B50="",EL$2=""),"",SUMIFS(INDEX(Tbl_Marks,MATCH($B50,Tbl_Student_Names,0),),Entry!$A$4:$EP$4,EL$2,Entry!$A$5:$EP$5,EL$1) / SUMIFS(Entry!$C$6:$EP$6,Entry!$C$4:$EP$4,EL$2,Entry!$C$5:$EP$5,EL$1))</f>
        <v/>
      </c>
      <c r="EM50" s="222" t="str">
        <f aca="false">IF(OR($B50="",EM$2=""),"",SUMIFS(INDEX(Tbl_Marks,MATCH($B50,Tbl_Student_Names,0),),Entry!$A$4:$EP$4,EM$2,Entry!$A$5:$EP$5,EM$1) / SUMIFS(Entry!$C$6:$EP$6,Entry!$C$4:$EP$4,EM$2,Entry!$C$5:$EP$5,EM$1))</f>
        <v/>
      </c>
      <c r="EN50" s="222" t="str">
        <f aca="false">IF(OR($B50="",EN$2=""),"",SUMIFS(INDEX(Tbl_Marks,MATCH($B50,Tbl_Student_Names,0),),Entry!$A$4:$EP$4,EN$2,Entry!$A$5:$EP$5,EN$1) / SUMIFS(Entry!$C$6:$EP$6,Entry!$C$4:$EP$4,EN$2,Entry!$C$5:$EP$5,EN$1))</f>
        <v/>
      </c>
      <c r="EO50" s="222" t="str">
        <f aca="false">IF(OR($B50="",EO$2=""),"",SUMIFS(INDEX(Tbl_Marks,MATCH($B50,Tbl_Student_Names,0),),Entry!$A$4:$EP$4,EO$2,Entry!$A$5:$EP$5,EO$1) / SUMIFS(Entry!$C$6:$EP$6,Entry!$C$4:$EP$4,EO$2,Entry!$C$5:$EP$5,EO$1))</f>
        <v/>
      </c>
      <c r="EP50" s="222" t="str">
        <f aca="false">IF(OR($B50="",EP$2=""),"",SUMIFS(INDEX(Tbl_Marks,MATCH($B50,Tbl_Student_Names,0),),Entry!$A$4:$EP$4,EP$2,Entry!$A$5:$EP$5,EP$1) / SUMIFS(Entry!$C$6:$EP$6,Entry!$C$4:$EP$4,EP$2,Entry!$C$5:$EP$5,EP$1))</f>
        <v/>
      </c>
      <c r="EQ50" s="222" t="str">
        <f aca="false">IF(OR($B50="",EQ$2=""),"",SUMIFS(INDEX(Tbl_Marks,MATCH($B50,Tbl_Student_Names,0),),Entry!$A$4:$EP$4,EQ$2,Entry!$A$5:$EP$5,EQ$1) / SUMIFS(Entry!$C$6:$EP$6,Entry!$C$4:$EP$4,EQ$2,Entry!$C$5:$EP$5,EQ$1))</f>
        <v/>
      </c>
      <c r="ER50" s="222" t="str">
        <f aca="false">IF(OR($B50="",ER$2=""),"",SUMIFS(INDEX(Tbl_Marks,MATCH($B50,Tbl_Student_Names,0),),Entry!$A$4:$EP$4,ER$2,Entry!$A$5:$EP$5,ER$1) / SUMIFS(Entry!$C$6:$EP$6,Entry!$C$4:$EP$4,ER$2,Entry!$C$5:$EP$5,ER$1))</f>
        <v/>
      </c>
      <c r="ES50" s="222" t="str">
        <f aca="false">IF(OR($B50="",ES$2=""),"",SUMIFS(INDEX(Tbl_Marks,MATCH($B50,Tbl_Student_Names,0),),Entry!$A$4:$EP$4,ES$2,Entry!$A$5:$EP$5,ES$1) / SUMIFS(Entry!$C$6:$EP$6,Entry!$C$4:$EP$4,ES$2,Entry!$C$5:$EP$5,ES$1))</f>
        <v/>
      </c>
      <c r="ET50" s="222" t="str">
        <f aca="false">IF(OR($B50="",ET$2=""),"",SUMIFS(INDEX(Tbl_Marks,MATCH($B50,Tbl_Student_Names,0),),Entry!$A$4:$EP$4,ET$2,Entry!$A$5:$EP$5,ET$1) / SUMIFS(Entry!$C$6:$EP$6,Entry!$C$4:$EP$4,ET$2,Entry!$C$5:$EP$5,ET$1))</f>
        <v/>
      </c>
      <c r="EU50" s="222" t="str">
        <f aca="false">IF(OR($B50="",EU$2=""),"",SUMIFS(INDEX(Tbl_Marks,MATCH($B50,Tbl_Student_Names,0),),Entry!$A$4:$EP$4,EU$2,Entry!$A$5:$EP$5,EU$1) / SUMIFS(Entry!$C$6:$EP$6,Entry!$C$4:$EP$4,EU$2,Entry!$C$5:$EP$5,EU$1))</f>
        <v/>
      </c>
      <c r="EV50" s="222" t="str">
        <f aca="false">IF(OR($B50="",EV$2=""),"",SUMIFS(INDEX(Tbl_Marks,MATCH($B50,Tbl_Student_Names,0),),Entry!$A$4:$EP$4,EV$2,Entry!$A$5:$EP$5,EV$1) / SUMIFS(Entry!$C$6:$EP$6,Entry!$C$4:$EP$4,EV$2,Entry!$C$5:$EP$5,EV$1))</f>
        <v/>
      </c>
      <c r="EW50" s="222" t="str">
        <f aca="false">IF(OR($B50="",EW$2=""),"",SUMIFS(INDEX(Tbl_Marks,MATCH($B50,Tbl_Student_Names,0),),Entry!$A$4:$EP$4,EW$2,Entry!$A$5:$EP$5,EW$1) / SUMIFS(Entry!$C$6:$EP$6,Entry!$C$4:$EP$4,EW$2,Entry!$C$5:$EP$5,EW$1))</f>
        <v/>
      </c>
      <c r="EX50" s="222" t="str">
        <f aca="false">IF(OR($B50="",EX$2=""),"",SUMIFS(INDEX(Tbl_Marks,MATCH($B50,Tbl_Student_Names,0),),Entry!$A$4:$EP$4,EX$2,Entry!$A$5:$EP$5,EX$1) / SUMIFS(Entry!$C$6:$EP$6,Entry!$C$4:$EP$4,EX$2,Entry!$C$5:$EP$5,EX$1))</f>
        <v/>
      </c>
      <c r="EY50" s="222" t="str">
        <f aca="false">IF(OR($B50="",EY$2=""),"",SUMIFS(INDEX(Tbl_Marks,MATCH($B50,Tbl_Student_Names,0),),Entry!$A$4:$EP$4,EY$2,Entry!$A$5:$EP$5,EY$1) / SUMIFS(Entry!$C$6:$EP$6,Entry!$C$4:$EP$4,EY$2,Entry!$C$5:$EP$5,EY$1))</f>
        <v/>
      </c>
      <c r="EZ50" s="222" t="str">
        <f aca="false">IF(OR($B50="",EZ$2=""),"",SUMIFS(INDEX(Tbl_Marks,MATCH($B50,Tbl_Student_Names,0),),Entry!$A$4:$EP$4,EZ$2,Entry!$A$5:$EP$5,EZ$1) / SUMIFS(Entry!$C$6:$EP$6,Entry!$C$4:$EP$4,EZ$2,Entry!$C$5:$EP$5,EZ$1))</f>
        <v/>
      </c>
      <c r="FA50" s="222" t="str">
        <f aca="false">IF(OR($B50="",FA$2=""),"",SUMIFS(INDEX(Tbl_Marks,MATCH($B50,Tbl_Student_Names,0),),Entry!$A$4:$EP$4,FA$2,Entry!$A$5:$EP$5,FA$1) / SUMIFS(Entry!$C$6:$EP$6,Entry!$C$4:$EP$4,FA$2,Entry!$C$5:$EP$5,FA$1))</f>
        <v/>
      </c>
      <c r="FB50" s="222" t="str">
        <f aca="false">IF(OR($B50="",FB$2=""),"",SUMIFS(INDEX(Tbl_Marks,MATCH($B50,Tbl_Student_Names,0),),Entry!$A$4:$EP$4,FB$2,Entry!$A$5:$EP$5,FB$1) / SUMIFS(Entry!$C$6:$EP$6,Entry!$C$4:$EP$4,FB$2,Entry!$C$5:$EP$5,FB$1))</f>
        <v/>
      </c>
      <c r="FC50" s="222" t="str">
        <f aca="false">IF(OR($B50="",FC$2=""),"",SUMIFS(INDEX(Tbl_Marks,MATCH($B50,Tbl_Student_Names,0),),Entry!$A$4:$EP$4,FC$2,Entry!$A$5:$EP$5,FC$1) / SUMIFS(Entry!$C$6:$EP$6,Entry!$C$4:$EP$4,FC$2,Entry!$C$5:$EP$5,FC$1))</f>
        <v/>
      </c>
      <c r="FD50" s="222" t="str">
        <f aca="false">IF(OR($B50="",FD$2=""),"",SUMIFS(INDEX(Tbl_Marks,MATCH($B50,Tbl_Student_Names,0),),Entry!$A$4:$EP$4,FD$2,Entry!$A$5:$EP$5,FD$1) / SUMIFS(Entry!$C$6:$EP$6,Entry!$C$4:$EP$4,FD$2,Entry!$C$5:$EP$5,FD$1))</f>
        <v/>
      </c>
      <c r="FE50" s="222" t="str">
        <f aca="false">IF(OR($B50="",FE$2=""),"",SUMIFS(INDEX(Tbl_Marks,MATCH($B50,Tbl_Student_Names,0),),Entry!$A$4:$EP$4,FE$2,Entry!$A$5:$EP$5,FE$1) / SUMIFS(Entry!$C$6:$EP$6,Entry!$C$4:$EP$4,FE$2,Entry!$C$5:$EP$5,FE$1))</f>
        <v/>
      </c>
      <c r="FF50" s="222" t="str">
        <f aca="false">IF(OR($B50="",FF$2=""),"",SUMIFS(INDEX(Tbl_Marks,MATCH($B50,Tbl_Student_Names,0),),Entry!$A$4:$EP$4,FF$2,Entry!$A$5:$EP$5,FF$1) / SUMIFS(Entry!$C$6:$EP$6,Entry!$C$4:$EP$4,FF$2,Entry!$C$5:$EP$5,FF$1))</f>
        <v/>
      </c>
      <c r="FG50" s="222" t="str">
        <f aca="false">IF(OR($B50="",FG$2=""),"",SUMIFS(INDEX(Tbl_Marks,MATCH($B50,Tbl_Student_Names,0),),Entry!$A$4:$EP$4,FG$2,Entry!$A$5:$EP$5,FG$1) / SUMIFS(Entry!$C$6:$EP$6,Entry!$C$4:$EP$4,FG$2,Entry!$C$5:$EP$5,FG$1))</f>
        <v/>
      </c>
      <c r="FH50" s="222" t="str">
        <f aca="false">IF(OR($B50="",FH$2=""),"",SUMIFS(INDEX(Tbl_Marks,MATCH($B50,Tbl_Student_Names,0),),Entry!$A$4:$EP$4,FH$2,Entry!$A$5:$EP$5,FH$1) / SUMIFS(Entry!$C$6:$EP$6,Entry!$C$4:$EP$4,FH$2,Entry!$C$5:$EP$5,FH$1))</f>
        <v/>
      </c>
      <c r="FI50" s="222" t="str">
        <f aca="false">IF(OR($B50="",FI$2=""),"",SUMIFS(INDEX(Tbl_Marks,MATCH($B50,Tbl_Student_Names,0),),Entry!$A$4:$EP$4,FI$2,Entry!$A$5:$EP$5,FI$1) / SUMIFS(Entry!$C$6:$EP$6,Entry!$C$4:$EP$4,FI$2,Entry!$C$5:$EP$5,FI$1))</f>
        <v/>
      </c>
      <c r="FJ50" s="222" t="str">
        <f aca="false">IF(OR($B50="",FJ$2=""),"",SUMIFS(INDEX(Tbl_Marks,MATCH($B50,Tbl_Student_Names,0),),Entry!$A$4:$EP$4,FJ$2,Entry!$A$5:$EP$5,FJ$1) / SUMIFS(Entry!$C$6:$EP$6,Entry!$C$4:$EP$4,FJ$2,Entry!$C$5:$EP$5,FJ$1))</f>
        <v/>
      </c>
      <c r="FK50" s="222" t="str">
        <f aca="false">IF(OR($B50="",FK$2=""),"",SUMIFS(INDEX(Tbl_Marks,MATCH($B50,Tbl_Student_Names,0),),Entry!$A$4:$EP$4,FK$2,Entry!$A$5:$EP$5,FK$1) / SUMIFS(Entry!$C$6:$EP$6,Entry!$C$4:$EP$4,FK$2,Entry!$C$5:$EP$5,FK$1))</f>
        <v/>
      </c>
      <c r="FL50" s="222" t="str">
        <f aca="false">IF(OR($B50="",FL$2=""),"",SUMIFS(INDEX(Tbl_Marks,MATCH($B50,Tbl_Student_Names,0),),Entry!$A$4:$EP$4,FL$2,Entry!$A$5:$EP$5,FL$1) / SUMIFS(Entry!$C$6:$EP$6,Entry!$C$4:$EP$4,FL$2,Entry!$C$5:$EP$5,FL$1))</f>
        <v/>
      </c>
      <c r="FM50" s="222" t="str">
        <f aca="false">IF(OR($B50="",FM$2=""),"",SUMIFS(INDEX(Tbl_Marks,MATCH($B50,Tbl_Student_Names,0),),Entry!$A$4:$EP$4,FM$2,Entry!$A$5:$EP$5,FM$1) / SUMIFS(Entry!$C$6:$EP$6,Entry!$C$4:$EP$4,FM$2,Entry!$C$5:$EP$5,FM$1))</f>
        <v/>
      </c>
      <c r="FN50" s="222" t="str">
        <f aca="false">IF(OR($B50="",FN$2=""),"",SUMIFS(INDEX(Tbl_Marks,MATCH($B50,Tbl_Student_Names,0),),Entry!$A$4:$EP$4,FN$2,Entry!$A$5:$EP$5,FN$1) / SUMIFS(Entry!$C$6:$EP$6,Entry!$C$4:$EP$4,FN$2,Entry!$C$5:$EP$5,FN$1))</f>
        <v/>
      </c>
      <c r="FO50" s="222" t="str">
        <f aca="false">IF(OR($B50="",FO$2=""),"",SUMIFS(INDEX(Tbl_Marks,MATCH($B50,Tbl_Student_Names,0),),Entry!$A$4:$EP$4,FO$2,Entry!$A$5:$EP$5,FO$1) / SUMIFS(Entry!$C$6:$EP$6,Entry!$C$4:$EP$4,FO$2,Entry!$C$5:$EP$5,FO$1))</f>
        <v/>
      </c>
      <c r="FP50" s="222" t="str">
        <f aca="false">IF(OR($B50="",FP$2=""),"",SUMIFS(INDEX(Tbl_Marks,MATCH($B50,Tbl_Student_Names,0),),Entry!$A$4:$EP$4,FP$2,Entry!$A$5:$EP$5,FP$1) / SUMIFS(Entry!$C$6:$EP$6,Entry!$C$4:$EP$4,FP$2,Entry!$C$5:$EP$5,FP$1))</f>
        <v/>
      </c>
      <c r="FQ50" s="222" t="str">
        <f aca="false">IF(OR($B50="",FQ$2=""),"",SUMIFS(INDEX(Tbl_Marks,MATCH($B50,Tbl_Student_Names,0),),Entry!$A$4:$EP$4,FQ$2,Entry!$A$5:$EP$5,FQ$1) / SUMIFS(Entry!$C$6:$EP$6,Entry!$C$4:$EP$4,FQ$2,Entry!$C$5:$EP$5,FQ$1))</f>
        <v/>
      </c>
      <c r="FR50" s="222" t="str">
        <f aca="false">IF(OR($B50="",FR$2=""),"",SUMIFS(INDEX(Tbl_Marks,MATCH($B50,Tbl_Student_Names,0),),Entry!$A$4:$EP$4,FR$2,Entry!$A$5:$EP$5,FR$1) / SUMIFS(Entry!$C$6:$EP$6,Entry!$C$4:$EP$4,FR$2,Entry!$C$5:$EP$5,FR$1))</f>
        <v/>
      </c>
      <c r="FS50" s="222" t="str">
        <f aca="false">IF(OR($B50="",FS$2=""),"",SUMIFS(INDEX(Tbl_Marks,MATCH($B50,Tbl_Student_Names,0),),Entry!$A$4:$EP$4,FS$2,Entry!$A$5:$EP$5,FS$1) / SUMIFS(Entry!$C$6:$EP$6,Entry!$C$4:$EP$4,FS$2,Entry!$C$5:$EP$5,FS$1))</f>
        <v/>
      </c>
      <c r="FT50" s="222" t="str">
        <f aca="false">IF(OR($B50="",FT$2=""),"",SUMIFS(INDEX(Tbl_Marks,MATCH($B50,Tbl_Student_Names,0),),Entry!$A$4:$EP$4,FT$2,Entry!$A$5:$EP$5,FT$1) / SUMIFS(Entry!$C$6:$EP$6,Entry!$C$4:$EP$4,FT$2,Entry!$C$5:$EP$5,FT$1))</f>
        <v/>
      </c>
      <c r="FU50" s="222" t="str">
        <f aca="false">IF(OR($B50="",FU$2=""),"",SUMIFS(INDEX(Tbl_Marks,MATCH($B50,Tbl_Student_Names,0),),Entry!$A$4:$EP$4,FU$2,Entry!$A$5:$EP$5,FU$1) / SUMIFS(Entry!$C$6:$EP$6,Entry!$C$4:$EP$4,FU$2,Entry!$C$5:$EP$5,FU$1))</f>
        <v/>
      </c>
      <c r="FV50" s="222" t="str">
        <f aca="false">IF(OR($B50="",FV$2=""),"",SUMIFS(INDEX(Tbl_Marks,MATCH($B50,Tbl_Student_Names,0),),Entry!$A$4:$EP$4,FV$2,Entry!$A$5:$EP$5,FV$1) / SUMIFS(Entry!$C$6:$EP$6,Entry!$C$4:$EP$4,FV$2,Entry!$C$5:$EP$5,FV$1))</f>
        <v/>
      </c>
      <c r="FW50" s="222" t="str">
        <f aca="false">IF(OR($B50="",FW$2=""),"",SUMIFS(INDEX(Tbl_Marks,MATCH($B50,Tbl_Student_Names,0),),Entry!$A$4:$EP$4,FW$2,Entry!$A$5:$EP$5,FW$1) / SUMIFS(Entry!$C$6:$EP$6,Entry!$C$4:$EP$4,FW$2,Entry!$C$5:$EP$5,FW$1))</f>
        <v/>
      </c>
      <c r="FX50" s="222" t="str">
        <f aca="false">IF(OR($B50="",FX$2=""),"",SUMIFS(INDEX(Tbl_Marks,MATCH($B50,Tbl_Student_Names,0),),Entry!$A$4:$EP$4,FX$2,Entry!$A$5:$EP$5,FX$1) / SUMIFS(Entry!$C$6:$EP$6,Entry!$C$4:$EP$4,FX$2,Entry!$C$5:$EP$5,FX$1))</f>
        <v/>
      </c>
      <c r="FY50" s="222" t="str">
        <f aca="false">IF(OR($B50="",FY$2=""),"",SUMIFS(INDEX(Tbl_Marks,MATCH($B50,Tbl_Student_Names,0),),Entry!$A$4:$EP$4,FY$2,Entry!$A$5:$EP$5,FY$1) / SUMIFS(Entry!$C$6:$EP$6,Entry!$C$4:$EP$4,FY$2,Entry!$C$5:$EP$5,FY$1))</f>
        <v/>
      </c>
      <c r="FZ50" s="222" t="str">
        <f aca="false">IF(OR($B50="",FZ$2=""),"",SUMIFS(INDEX(Tbl_Marks,MATCH($B50,Tbl_Student_Names,0),),Entry!$A$4:$EP$4,FZ$2,Entry!$A$5:$EP$5,FZ$1) / SUMIFS(Entry!$C$6:$EP$6,Entry!$C$4:$EP$4,FZ$2,Entry!$C$5:$EP$5,FZ$1))</f>
        <v/>
      </c>
      <c r="GA50" s="222" t="str">
        <f aca="false">IF(OR($B50="",GA$2=""),"",SUMIFS(INDEX(Tbl_Marks,MATCH($B50,Tbl_Student_Names,0),),Entry!$A$4:$EP$4,GA$2,Entry!$A$5:$EP$5,GA$1) / SUMIFS(Entry!$C$6:$EP$6,Entry!$C$4:$EP$4,GA$2,Entry!$C$5:$EP$5,GA$1))</f>
        <v/>
      </c>
      <c r="GB50" s="222" t="str">
        <f aca="false">IF(OR($B50="",GB$2=""),"",SUMIFS(INDEX(Tbl_Marks,MATCH($B50,Tbl_Student_Names,0),),Entry!$A$4:$EP$4,GB$2,Entry!$A$5:$EP$5,GB$1) / SUMIFS(Entry!$C$6:$EP$6,Entry!$C$4:$EP$4,GB$2,Entry!$C$5:$EP$5,GB$1))</f>
        <v/>
      </c>
      <c r="GC50" s="222" t="str">
        <f aca="false">IF(OR($B50="",GC$2=""),"",SUMIFS(INDEX(Tbl_Marks,MATCH($B50,Tbl_Student_Names,0),),Entry!$A$4:$EP$4,GC$2,Entry!$A$5:$EP$5,GC$1) / SUMIFS(Entry!$C$6:$EP$6,Entry!$C$4:$EP$4,GC$2,Entry!$C$5:$EP$5,GC$1))</f>
        <v/>
      </c>
      <c r="GD50" s="222" t="str">
        <f aca="false">IF(OR($B50="",GD$2=""),"",SUMIFS(INDEX(Tbl_Marks,MATCH($B50,Tbl_Student_Names,0),),Entry!$A$4:$EP$4,GD$2,Entry!$A$5:$EP$5,GD$1) / SUMIFS(Entry!$C$6:$EP$6,Entry!$C$4:$EP$4,GD$2,Entry!$C$5:$EP$5,GD$1))</f>
        <v/>
      </c>
      <c r="GE50" s="222" t="str">
        <f aca="false">IF(OR($B50="",GE$2=""),"",SUMIFS(INDEX(Tbl_Marks,MATCH($B50,Tbl_Student_Names,0),),Entry!$A$4:$EP$4,GE$2,Entry!$A$5:$EP$5,GE$1) / SUMIFS(Entry!$C$6:$EP$6,Entry!$C$4:$EP$4,GE$2,Entry!$C$5:$EP$5,GE$1))</f>
        <v/>
      </c>
      <c r="GF50" s="222" t="str">
        <f aca="false">IF(OR($B50="",GF$2=""),"",SUMIFS(INDEX(Tbl_Marks,MATCH($B50,Tbl_Student_Names,0),),Entry!$A$4:$EP$4,GF$2,Entry!$A$5:$EP$5,GF$1) / SUMIFS(Entry!$C$6:$EP$6,Entry!$C$4:$EP$4,GF$2,Entry!$C$5:$EP$5,GF$1))</f>
        <v/>
      </c>
      <c r="GG50" s="222" t="str">
        <f aca="false">IF(OR($B50="",GG$2=""),"",SUMIFS(INDEX(Tbl_Marks,MATCH($B50,Tbl_Student_Names,0),),Entry!$A$4:$EP$4,GG$2,Entry!$A$5:$EP$5,GG$1) / SUMIFS(Entry!$C$6:$EP$6,Entry!$C$4:$EP$4,GG$2,Entry!$C$5:$EP$5,GG$1))</f>
        <v/>
      </c>
      <c r="GH50" s="222" t="str">
        <f aca="false">IF(OR($B50="",GH$2=""),"",SUMIFS(INDEX(Tbl_Marks,MATCH($B50,Tbl_Student_Names,0),),Entry!$A$4:$EP$4,GH$2,Entry!$A$5:$EP$5,GH$1) / SUMIFS(Entry!$C$6:$EP$6,Entry!$C$4:$EP$4,GH$2,Entry!$C$5:$EP$5,GH$1))</f>
        <v/>
      </c>
      <c r="GI50" s="222" t="str">
        <f aca="false">IF(OR($B50="",GI$2=""),"",SUMIFS(INDEX(Tbl_Marks,MATCH($B50,Tbl_Student_Names,0),),Entry!$A$4:$EP$4,GI$2,Entry!$A$5:$EP$5,GI$1) / SUMIFS(Entry!$C$6:$EP$6,Entry!$C$4:$EP$4,GI$2,Entry!$C$5:$EP$5,GI$1))</f>
        <v/>
      </c>
      <c r="GJ50" s="222" t="str">
        <f aca="false">IF(OR($B50="",GJ$2=""),"",SUMIFS(INDEX(Tbl_Marks,MATCH($B50,Tbl_Student_Names,0),),Entry!$A$4:$EP$4,GJ$2,Entry!$A$5:$EP$5,GJ$1) / SUMIFS(Entry!$C$6:$EP$6,Entry!$C$4:$EP$4,GJ$2,Entry!$C$5:$EP$5,GJ$1))</f>
        <v/>
      </c>
      <c r="GK50" s="222" t="str">
        <f aca="false">IF(OR($B50="",GK$2=""),"",SUMIFS(INDEX(Tbl_Marks,MATCH($B50,Tbl_Student_Names,0),),Entry!$A$4:$EP$4,GK$2,Entry!$A$5:$EP$5,GK$1) / SUMIFS(Entry!$C$6:$EP$6,Entry!$C$4:$EP$4,GK$2,Entry!$C$5:$EP$5,GK$1))</f>
        <v/>
      </c>
      <c r="GL50" s="222" t="str">
        <f aca="false">IF(OR($B50="",GL$2=""),"",SUMIFS(INDEX(Tbl_Marks,MATCH($B50,Tbl_Student_Names,0),),Entry!$A$4:$EP$4,GL$2,Entry!$A$5:$EP$5,GL$1) / SUMIFS(Entry!$C$6:$EP$6,Entry!$C$4:$EP$4,GL$2,Entry!$C$5:$EP$5,GL$1))</f>
        <v/>
      </c>
      <c r="GM50" s="222" t="str">
        <f aca="false">IF(OR($B50="",GM$2=""),"",SUMIFS(INDEX(Tbl_Marks,MATCH($B50,Tbl_Student_Names,0),),Entry!$A$4:$EP$4,GM$2,Entry!$A$5:$EP$5,GM$1) / SUMIFS(Entry!$C$6:$EP$6,Entry!$C$4:$EP$4,GM$2,Entry!$C$5:$EP$5,GM$1))</f>
        <v/>
      </c>
      <c r="GN50" s="222" t="str">
        <f aca="false">IF(OR($B50="",GN$2=""),"",SUMIFS(INDEX(Tbl_Marks,MATCH($B50,Tbl_Student_Names,0),),Entry!$A$4:$EP$4,GN$2,Entry!$A$5:$EP$5,GN$1) / SUMIFS(Entry!$C$6:$EP$6,Entry!$C$4:$EP$4,GN$2,Entry!$C$5:$EP$5,GN$1))</f>
        <v/>
      </c>
      <c r="GO50" s="222" t="str">
        <f aca="false">IF(OR($B50="",GO$2=""),"",SUMIFS(INDEX(Tbl_Marks,MATCH($B50,Tbl_Student_Names,0),),Entry!$A$4:$EP$4,GO$2,Entry!$A$5:$EP$5,GO$1) / SUMIFS(Entry!$C$6:$EP$6,Entry!$C$4:$EP$4,GO$2,Entry!$C$5:$EP$5,GO$1))</f>
        <v/>
      </c>
      <c r="GP50" s="222" t="str">
        <f aca="false">IF(OR($B50="",GP$2=""),"",SUMIFS(INDEX(Tbl_Marks,MATCH($B50,Tbl_Student_Names,0),),Entry!$A$4:$EP$4,GP$2,Entry!$A$5:$EP$5,GP$1) / SUMIFS(Entry!$C$6:$EP$6,Entry!$C$4:$EP$4,GP$2,Entry!$C$5:$EP$5,GP$1))</f>
        <v/>
      </c>
      <c r="GQ50" s="223" t="str">
        <f aca="false" t="array" ref="GQ50:GQ50">IF(OR(GQ$1="",$B50=""),"",SUMPRODUCT(TRANSPOSE($BC50:$BN50),(Settings!$D$19:$D$30)))</f>
        <v/>
      </c>
      <c r="GR50" s="223" t="str">
        <f aca="false" t="array" ref="GR50:GR50">IF(OR(GR$1="",$B50=""),"",SUMPRODUCT(TRANSPOSE($BO50:$BZ50),(Settings!$D$19:$D$30)))</f>
        <v/>
      </c>
      <c r="GS50" s="223" t="str">
        <f aca="false" t="array" ref="GS50:GS50">IF(OR(GS$1="",$B50=""),"",SUMPRODUCT(TRANSPOSE($CA50:$CL50),(Settings!$D$19:$D$30)))</f>
        <v/>
      </c>
      <c r="GT50" s="223" t="str">
        <f aca="false" t="array" ref="GT50:GT50">IF(OR(GT$1="",$B50=""),"",SUMPRODUCT(TRANSPOSE($CM50:$CX50),(Settings!$D$19:$D$30)))</f>
        <v/>
      </c>
      <c r="GU50" s="223" t="str">
        <f aca="false" t="array" ref="GU50:GU50">IF(OR(GU$1="",$B50=""),"",SUMPRODUCT(TRANSPOSE($CY50:$DJ50),(Settings!$D$19:$D$30)))</f>
        <v/>
      </c>
      <c r="GV50" s="223" t="str">
        <f aca="false" t="array" ref="GV50:GV50">IF(OR(GV$1="",$B50=""),"",SUMPRODUCT(TRANSPOSE($DK50:$DV50),(Settings!$D$19:$D$30)))</f>
        <v/>
      </c>
      <c r="GW50" s="223" t="str">
        <f aca="false" t="array" ref="GW50:GW50">IF(OR(GW$1="",$B50=""),"",SUMPRODUCT(TRANSPOSE($DW50:$EH50),(Settings!$D$19:$D$30)))</f>
        <v/>
      </c>
      <c r="GX50" s="223" t="str">
        <f aca="false" t="array" ref="GX50:GX50">IF(OR(GX$1="",$B50=""),"",SUMPRODUCT(TRANSPOSE($EI50:$ET50),(Settings!$D$19:$D$30)))</f>
        <v/>
      </c>
      <c r="GY50" s="223" t="str">
        <f aca="false" t="array" ref="GY50:GY50">IF(OR(GY$1="",$B50=""),"",SUMPRODUCT(TRANSPOSE($EU50:$FF50),(Settings!$D$19:$D$30)))</f>
        <v/>
      </c>
      <c r="GZ50" s="223" t="str">
        <f aca="false" t="array" ref="GZ50:GZ50">IF(OR(GZ$1="",$B50=""),"",SUMPRODUCT(TRANSPOSE($FG50:$FR50),(Settings!$D$19:$D$30)))</f>
        <v/>
      </c>
      <c r="HA50" s="223" t="str">
        <f aca="false" t="array" ref="HA50:HA50">IF(OR(HA$1="",$B50=""),"",SUMPRODUCT(TRANSPOSE($FS50:$GD50),(Settings!$D$19:$D$30)))</f>
        <v/>
      </c>
      <c r="HB50" s="224" t="str">
        <f aca="false" t="array" ref="HB50:HB50">IF(OR(HB$1="",$B50=""),"",SUMPRODUCT(TRANSPOSE($GE50:$GP50),(Settings!$D$19:$D$30)))</f>
        <v/>
      </c>
      <c r="HC50" s="225"/>
      <c r="HD50" s="222" t="str">
        <f aca="false">IF(OR(HD$2="",$B50=""),"",SUMIFS(INDEX(Tbl_Marks,MATCH($B50,Tbl_Student_Names,0),),Entry!$A$4:$EP$4,HD$2) / SUMIFS(Entry!$C$6:$EP$6,Entry!$C$4:$EP$4,HD$2))</f>
        <v/>
      </c>
      <c r="HE50" s="222" t="str">
        <f aca="false">IF(OR(HE$2="",$B50=""),"",SUMIFS(INDEX(Tbl_Marks,MATCH($B50,Tbl_Student_Names,0),),Entry!$A$4:$EP$4,HE$2) / SUMIFS(Entry!$C$6:$EP$6,Entry!$C$4:$EP$4,HE$2))</f>
        <v/>
      </c>
      <c r="HF50" s="222" t="str">
        <f aca="false">IF(OR(HF$2="",$B50=""),"",SUMIFS(INDEX(Tbl_Marks,MATCH($B50,Tbl_Student_Names,0),),Entry!$A$4:$EP$4,HF$2) / SUMIFS(Entry!$C$6:$EP$6,Entry!$C$4:$EP$4,HF$2))</f>
        <v/>
      </c>
      <c r="HG50" s="222" t="str">
        <f aca="false">IF(OR(HG$2="",$B50=""),"",SUMIFS(INDEX(Tbl_Marks,MATCH($B50,Tbl_Student_Names,0),),Entry!$A$4:$EP$4,HG$2) / SUMIFS(Entry!$C$6:$EP$6,Entry!$C$4:$EP$4,HG$2))</f>
        <v/>
      </c>
      <c r="HH50" s="222" t="str">
        <f aca="false">IF(OR(HH$2="",$B50=""),"",SUMIFS(INDEX(Tbl_Marks,MATCH($B50,Tbl_Student_Names,0),),Entry!$A$4:$EP$4,HH$2) / SUMIFS(Entry!$C$6:$EP$6,Entry!$C$4:$EP$4,HH$2))</f>
        <v/>
      </c>
      <c r="HI50" s="222" t="str">
        <f aca="false">IF(OR(HI$2="",$B50=""),"",SUMIFS(INDEX(Tbl_Marks,MATCH($B50,Tbl_Student_Names,0),),Entry!$A$4:$EP$4,HI$2) / SUMIFS(Entry!$C$6:$EP$6,Entry!$C$4:$EP$4,HI$2))</f>
        <v/>
      </c>
      <c r="HJ50" s="222" t="str">
        <f aca="false">IF(OR(HJ$2="",$B50=""),"",SUMIFS(INDEX(Tbl_Marks,MATCH($B50,Tbl_Student_Names,0),),Entry!$A$4:$EP$4,HJ$2) / SUMIFS(Entry!$C$6:$EP$6,Entry!$C$4:$EP$4,HJ$2))</f>
        <v/>
      </c>
      <c r="HK50" s="222" t="str">
        <f aca="false">IF(OR(HK$2="",$B50=""),"",SUMIFS(INDEX(Tbl_Marks,MATCH($B50,Tbl_Student_Names,0),),Entry!$A$4:$EP$4,HK$2) / SUMIFS(Entry!$C$6:$EP$6,Entry!$C$4:$EP$4,HK$2))</f>
        <v/>
      </c>
      <c r="HL50" s="222" t="str">
        <f aca="false">IF(OR(HL$2="",$B50=""),"",SUMIFS(INDEX(Tbl_Marks,MATCH($B50,Tbl_Student_Names,0),),Entry!$A$4:$EP$4,HL$2) / SUMIFS(Entry!$C$6:$EP$6,Entry!$C$4:$EP$4,HL$2))</f>
        <v/>
      </c>
      <c r="HM50" s="222" t="str">
        <f aca="false">IF(OR(HM$2="",$B50=""),"",SUMIFS(INDEX(Tbl_Marks,MATCH($B50,Tbl_Student_Names,0),),Entry!$A$4:$EP$4,HM$2) / SUMIFS(Entry!$C$6:$EP$6,Entry!$C$4:$EP$4,HM$2))</f>
        <v/>
      </c>
      <c r="HN50" s="222" t="str">
        <f aca="false">IF(OR(HN$2="",$B50=""),"",SUMIFS(INDEX(Tbl_Marks,MATCH($B50,Tbl_Student_Names,0),),Entry!$A$4:$EP$4,HN$2) / SUMIFS(Entry!$C$6:$EP$6,Entry!$C$4:$EP$4,HN$2))</f>
        <v/>
      </c>
      <c r="HO50" s="222" t="str">
        <f aca="false">IF(OR(HO$2="",$B50=""),"",SUMIFS(INDEX(Tbl_Marks,MATCH($B50,Tbl_Student_Names,0),),Entry!$A$4:$EP$4,HO$2) / SUMIFS(Entry!$C$6:$EP$6,Entry!$C$4:$EP$4,HO$2))</f>
        <v/>
      </c>
      <c r="HP50" s="222" t="str">
        <f aca="false">IF($B50="","",AVERAGE($GQ50:$HB50))</f>
        <v/>
      </c>
    </row>
    <row r="51" customFormat="false" ht="15" hidden="false" customHeight="false" outlineLevel="0" collapsed="false">
      <c r="A51" s="201" t="n">
        <f aca="false">INDEX(Tbl_Marks,ROW(A51)-ROW($A$2),1)</f>
        <v>0</v>
      </c>
      <c r="B51" s="201" t="str">
        <f aca="false">IF(LEN(INDEX(Tbl_Marks,ROW(B51)-ROW($B$2),2))=0,"",INDEX(Tbl_Marks,ROW(B51)-ROW($B$2),2))</f>
        <v/>
      </c>
      <c r="C51" s="201" t="str">
        <f aca="false">IF(OR($B51="",C$2=""),"",SUMIF(Entry!$A$4:$EP$4,C$2,INDEX(Tbl_Marks,MATCH($B51,Tbl_Student_Names,0),)))</f>
        <v/>
      </c>
      <c r="D51" s="201" t="str">
        <f aca="false">IF(OR($B51="",D$2=""),"",SUMIF(Entry!$A$4:$EP$4,D$2,INDEX(Tbl_Marks,MATCH($B51,Tbl_Student_Names,0),)))</f>
        <v/>
      </c>
      <c r="E51" s="201" t="str">
        <f aca="false">IF(OR($B51="",E$2=""),"",SUMIF(Entry!$A$4:$EP$4,E$2,INDEX(Tbl_Marks,MATCH($B51,Tbl_Student_Names,0),)))</f>
        <v/>
      </c>
      <c r="F51" s="201" t="str">
        <f aca="false">IF(OR($B51="",F$2=""),"",SUMIF(Entry!$A$4:$EP$4,F$2,INDEX(Tbl_Marks,MATCH($B51,Tbl_Student_Names,0),)))</f>
        <v/>
      </c>
      <c r="G51" s="201" t="str">
        <f aca="false">IF(OR($B51="",G$2=""),"",SUMIF(Entry!$A$4:$EP$4,G$2,INDEX(Tbl_Marks,MATCH($B51,Tbl_Student_Names,0),)))</f>
        <v/>
      </c>
      <c r="H51" s="201" t="str">
        <f aca="false">IF(OR($B51="",H$2=""),"",SUMIF(Entry!$A$4:$EP$4,H$2,INDEX(Tbl_Marks,MATCH($B51,Tbl_Student_Names,0),)))</f>
        <v/>
      </c>
      <c r="I51" s="201" t="str">
        <f aca="false">IF(OR($B51="",I$2=""),"",SUMIF(Entry!$A$4:$EP$4,I$2,INDEX(Tbl_Marks,MATCH($B51,Tbl_Student_Names,0),)))</f>
        <v/>
      </c>
      <c r="J51" s="201" t="str">
        <f aca="false">IF(OR($B51="",J$2=""),"",SUMIF(Entry!$A$4:$EP$4,J$2,INDEX(Tbl_Marks,MATCH($B51,Tbl_Student_Names,0),)))</f>
        <v/>
      </c>
      <c r="K51" s="201" t="str">
        <f aca="false">IF(OR($B51="",K$2=""),"",SUMIF(Entry!$A$4:$EP$4,K$2,INDEX(Tbl_Marks,MATCH($B51,Tbl_Student_Names,0),)))</f>
        <v/>
      </c>
      <c r="L51" s="201" t="str">
        <f aca="false">IF(OR($B51="",L$2=""),"",SUMIF(Entry!$A$4:$EP$4,L$2,INDEX(Tbl_Marks,MATCH($B51,Tbl_Student_Names,0),)))</f>
        <v/>
      </c>
      <c r="M51" s="201" t="str">
        <f aca="false">IF(OR($B51="",M$2=""),"",SUMIF(Entry!$A$4:$EP$4,M$2,INDEX(Tbl_Marks,MATCH($B51,Tbl_Student_Names,0),)))</f>
        <v/>
      </c>
      <c r="N51" s="201" t="str">
        <f aca="false">IF(OR($B51="",N$2=""),"",SUMIF(Entry!$A$4:$EP$4,N$2,INDEX(Tbl_Marks,MATCH($B51,Tbl_Student_Names,0),)))</f>
        <v/>
      </c>
      <c r="O51" s="217" t="str">
        <f aca="false">IF($B51="","",(HP51*Num_Subjects*100))</f>
        <v/>
      </c>
      <c r="P51" s="218" t="str">
        <f aca="false" t="array" ref="P51:P51">IF(OR($B51="",P$2=""),"",IF(MIN(IF(Help_Lookup_Tests=P$2,$BC51:$GP51,""))&gt;=I_PassPercentage,"PASS","FAIL"))</f>
        <v/>
      </c>
      <c r="Q51" s="218" t="str">
        <f aca="false" t="array" ref="Q51:Q51">IF(OR($B51="",Q$2=""),"",IF(MIN(IF(Help_Lookup_Tests=Q$2,$BC51:$GP51,""))&gt;=I_PassPercentage,"PASS","FAIL"))</f>
        <v/>
      </c>
      <c r="R51" s="218" t="str">
        <f aca="false" t="array" ref="R51:R51">IF(OR($B51="",R$2=""),"",IF(MIN(IF(Help_Lookup_Tests=R$2,$BC51:$GP51,""))&gt;=I_PassPercentage,"PASS","FAIL"))</f>
        <v/>
      </c>
      <c r="S51" s="218" t="str">
        <f aca="false" t="array" ref="S51:S51">IF(OR($B51="",S$2=""),"",IF(MIN(IF(Help_Lookup_Tests=S$2,$BC51:$GP51,""))&gt;=I_PassPercentage,"PASS","FAIL"))</f>
        <v/>
      </c>
      <c r="T51" s="218" t="str">
        <f aca="false" t="array" ref="T51:T51">IF(OR($B51="",T$2=""),"",IF(MIN(IF(Help_Lookup_Tests=T$2,$BC51:$GP51,""))&gt;=I_PassPercentage,"PASS","FAIL"))</f>
        <v/>
      </c>
      <c r="U51" s="218" t="str">
        <f aca="false" t="array" ref="U51:U51">IF(OR($B51="",U$2=""),"",IF(MIN(IF(Help_Lookup_Tests=U$2,$BC51:$GP51,""))&gt;=I_PassPercentage,"PASS","FAIL"))</f>
        <v/>
      </c>
      <c r="V51" s="218" t="str">
        <f aca="false" t="array" ref="V51:V51">IF(OR($B51="",V$2=""),"",IF(MIN(IF(Help_Lookup_Tests=V$2,$BC51:$GP51,""))&gt;=I_PassPercentage,"PASS","FAIL"))</f>
        <v/>
      </c>
      <c r="W51" s="218" t="str">
        <f aca="false" t="array" ref="W51:W51">IF(OR($B51="",W$2=""),"",IF(MIN(IF(Help_Lookup_Tests=W$2,$BC51:$GP51,""))&gt;=I_PassPercentage,"PASS","FAIL"))</f>
        <v/>
      </c>
      <c r="X51" s="218" t="str">
        <f aca="false" t="array" ref="X51:X51">IF(OR($B51="",X$2=""),"",IF(MIN(IF(Help_Lookup_Tests=X$2,$BC51:$GP51,""))&gt;=I_PassPercentage,"PASS","FAIL"))</f>
        <v/>
      </c>
      <c r="Y51" s="218" t="str">
        <f aca="false" t="array" ref="Y51:Y51">IF(OR($B51="",Y$2=""),"",IF(MIN(IF(Help_Lookup_Tests=Y$2,$BC51:$GP51,""))&gt;=I_PassPercentage,"PASS","FAIL"))</f>
        <v/>
      </c>
      <c r="Z51" s="218" t="str">
        <f aca="false" t="array" ref="Z51:Z51">IF(OR($B51="",Z$2=""),"",IF(MIN(IF(Help_Lookup_Tests=Z$2,$BC51:$GP51,""))&gt;=I_PassPercentage,"PASS","FAIL"))</f>
        <v/>
      </c>
      <c r="AA51" s="218" t="str">
        <f aca="false" t="array" ref="AA51:AA51">IF(OR($B51="",AA$2=""),"",IF(MIN(IF(Help_Lookup_Tests=AA$2,$BC51:$GP51,""))&gt;=I_PassPercentage,"PASS","FAIL"))</f>
        <v/>
      </c>
      <c r="AB51" s="227" t="str">
        <f aca="false" t="array" ref="AB51:AB51">IF(OR($B51=""),"",IF(MIN(IF($GQ$2:$HB$2="FINAL",$GQ51:$HB51,""))&gt;=I_PassPercentage,"PASS","FAIL"))</f>
        <v/>
      </c>
      <c r="AC51" s="201" t="str">
        <f aca="false">IF(OR($B51="",AC$2="",P51="FAIL"),"",C51)</f>
        <v/>
      </c>
      <c r="AD51" s="201" t="str">
        <f aca="false">IF(OR($B51="",AD$2="",Q51="FAIL"),"",D51)</f>
        <v/>
      </c>
      <c r="AE51" s="201" t="str">
        <f aca="false">IF(OR($B51="",AE$2="",R51="FAIL"),"",E51)</f>
        <v/>
      </c>
      <c r="AF51" s="201" t="str">
        <f aca="false">IF(OR($B51="",AF$2="",S51="FAIL"),"",F51)</f>
        <v/>
      </c>
      <c r="AG51" s="201" t="str">
        <f aca="false">IF(OR($B51="",AG$2="",T51="FAIL"),"",G51)</f>
        <v/>
      </c>
      <c r="AH51" s="201" t="str">
        <f aca="false">IF(OR($B51="",AH$2="",U51="FAIL"),"",H51)</f>
        <v/>
      </c>
      <c r="AI51" s="201" t="str">
        <f aca="false">IF(OR($B51="",AI$2="",V51="FAIL"),"",I51)</f>
        <v/>
      </c>
      <c r="AJ51" s="201" t="str">
        <f aca="false">IF(OR($B51="",AJ$2="",W51="FAIL"),"",J51)</f>
        <v/>
      </c>
      <c r="AK51" s="201" t="str">
        <f aca="false">IF(OR($B51="",AK$2="",X51="FAIL"),"",K51)</f>
        <v/>
      </c>
      <c r="AL51" s="201" t="str">
        <f aca="false">IF(OR($B51="",AL$2="",Y51="FAIL"),"",L51)</f>
        <v/>
      </c>
      <c r="AM51" s="201" t="str">
        <f aca="false">IF(OR($B51="",AM$2="",Z51="FAIL"),"",M51)</f>
        <v/>
      </c>
      <c r="AN51" s="201" t="str">
        <f aca="false">IF(OR($B51="",AN$2="",AA51="FAIL"),"",N51)</f>
        <v/>
      </c>
      <c r="AO51" s="220" t="str">
        <f aca="false">IF(OR($B51="",AB51="FAIL"),"",O51)</f>
        <v/>
      </c>
      <c r="AP51" s="221" t="str">
        <f aca="false">IFERROR(IF(OR(AP$2="",$B51=""),"",RANK(AC51,AC$3:AC$52,0)),"NR")</f>
        <v/>
      </c>
      <c r="AQ51" s="221" t="str">
        <f aca="false">IFERROR(IF(OR(AQ$2="",$B51=""),"",RANK(AD51,AD$3:AD$52,0)),"NR")</f>
        <v/>
      </c>
      <c r="AR51" s="221" t="str">
        <f aca="false">IFERROR(IF(OR(AR$2="",$B51=""),"",RANK(AE51,AE$3:AE$52,0)),"NR")</f>
        <v/>
      </c>
      <c r="AS51" s="221" t="str">
        <f aca="false">IFERROR(IF(OR(AS$2="",$B51=""),"",RANK(AF51,AF$3:AF$52,0)),"NR")</f>
        <v/>
      </c>
      <c r="AT51" s="221" t="str">
        <f aca="false">IFERROR(IF(OR(AT$2="",$B51=""),"",RANK(AG51,AG$3:AG$52,0)),"NR")</f>
        <v/>
      </c>
      <c r="AU51" s="221" t="str">
        <f aca="false">IFERROR(IF(OR(AU$2="",$B51=""),"",RANK(AH51,AH$3:AH$52,0)),"NR")</f>
        <v/>
      </c>
      <c r="AV51" s="221" t="str">
        <f aca="false">IFERROR(IF(OR(AV$2="",$B51=""),"",RANK(AI51,AI$3:AI$52,0)),"NR")</f>
        <v/>
      </c>
      <c r="AW51" s="221" t="str">
        <f aca="false">IFERROR(IF(OR(AW$2="",$B51=""),"",RANK(AJ51,AJ$3:AJ$52,0)),"NR")</f>
        <v/>
      </c>
      <c r="AX51" s="221" t="str">
        <f aca="false">IFERROR(IF(OR(AX$2="",$B51=""),"",RANK(AK51,AK$3:AK$52,0)),"NR")</f>
        <v/>
      </c>
      <c r="AY51" s="221" t="str">
        <f aca="false">IFERROR(IF(OR(AY$2="",$B51=""),"",RANK(AL51,AL$3:AL$52,0)),"NR")</f>
        <v/>
      </c>
      <c r="AZ51" s="221" t="str">
        <f aca="false">IFERROR(IF(OR(AZ$2="",$B51=""),"",RANK(AM51,AM$3:AM$52,0)),"NR")</f>
        <v/>
      </c>
      <c r="BA51" s="221" t="str">
        <f aca="false">IFERROR(IF(OR(BA$2="",$B51=""),"",RANK(AN51,AN$3:AN$52,0)),"NR")</f>
        <v/>
      </c>
      <c r="BB51" s="211" t="str">
        <f aca="false">IFERROR(IF($B51="","",RANK(AO51,AO$3:AO$52,0)),"NR")</f>
        <v/>
      </c>
      <c r="BC51" s="222" t="str">
        <f aca="false">IF(OR($B51="",BC$2=""),"",SUMIFS(INDEX(Tbl_Marks,MATCH($B51,Tbl_Student_Names,0),),Entry!$A$4:$EP$4,BC$2,Entry!$A$5:$EP$5,BC$1) / SUMIFS(Entry!$C$6:$EP$6,Entry!$C$4:$EP$4,BC$2,Entry!$C$5:$EP$5,BC$1))</f>
        <v/>
      </c>
      <c r="BD51" s="222" t="str">
        <f aca="false">IF(OR($B51="",BD$2=""),"",SUMIFS(INDEX(Tbl_Marks,MATCH($B51,Tbl_Student_Names,0),),Entry!$A$4:$EP$4,BD$2,Entry!$A$5:$EP$5,BD$1) / SUMIFS(Entry!$C$6:$EP$6,Entry!$C$4:$EP$4,BD$2,Entry!$C$5:$EP$5,BD$1))</f>
        <v/>
      </c>
      <c r="BE51" s="222" t="str">
        <f aca="false">IF(OR($B51="",BE$2=""),"",SUMIFS(INDEX(Tbl_Marks,MATCH($B51,Tbl_Student_Names,0),),Entry!$A$4:$EP$4,BE$2,Entry!$A$5:$EP$5,BE$1) / SUMIFS(Entry!$C$6:$EP$6,Entry!$C$4:$EP$4,BE$2,Entry!$C$5:$EP$5,BE$1))</f>
        <v/>
      </c>
      <c r="BF51" s="222" t="str">
        <f aca="false">IF(OR($B51="",BF$2=""),"",SUMIFS(INDEX(Tbl_Marks,MATCH($B51,Tbl_Student_Names,0),),Entry!$A$4:$EP$4,BF$2,Entry!$A$5:$EP$5,BF$1) / SUMIFS(Entry!$C$6:$EP$6,Entry!$C$4:$EP$4,BF$2,Entry!$C$5:$EP$5,BF$1))</f>
        <v/>
      </c>
      <c r="BG51" s="222" t="str">
        <f aca="false">IF(OR($B51="",BG$2=""),"",SUMIFS(INDEX(Tbl_Marks,MATCH($B51,Tbl_Student_Names,0),),Entry!$A$4:$EP$4,BG$2,Entry!$A$5:$EP$5,BG$1) / SUMIFS(Entry!$C$6:$EP$6,Entry!$C$4:$EP$4,BG$2,Entry!$C$5:$EP$5,BG$1))</f>
        <v/>
      </c>
      <c r="BH51" s="222" t="str">
        <f aca="false">IF(OR($B51="",BH$2=""),"",SUMIFS(INDEX(Tbl_Marks,MATCH($B51,Tbl_Student_Names,0),),Entry!$A$4:$EP$4,BH$2,Entry!$A$5:$EP$5,BH$1) / SUMIFS(Entry!$C$6:$EP$6,Entry!$C$4:$EP$4,BH$2,Entry!$C$5:$EP$5,BH$1))</f>
        <v/>
      </c>
      <c r="BI51" s="222" t="str">
        <f aca="false">IF(OR($B51="",BI$2=""),"",SUMIFS(INDEX(Tbl_Marks,MATCH($B51,Tbl_Student_Names,0),),Entry!$A$4:$EP$4,BI$2,Entry!$A$5:$EP$5,BI$1) / SUMIFS(Entry!$C$6:$EP$6,Entry!$C$4:$EP$4,BI$2,Entry!$C$5:$EP$5,BI$1))</f>
        <v/>
      </c>
      <c r="BJ51" s="222" t="str">
        <f aca="false">IF(OR($B51="",BJ$2=""),"",SUMIFS(INDEX(Tbl_Marks,MATCH($B51,Tbl_Student_Names,0),),Entry!$A$4:$EP$4,BJ$2,Entry!$A$5:$EP$5,BJ$1) / SUMIFS(Entry!$C$6:$EP$6,Entry!$C$4:$EP$4,BJ$2,Entry!$C$5:$EP$5,BJ$1))</f>
        <v/>
      </c>
      <c r="BK51" s="222" t="str">
        <f aca="false">IF(OR($B51="",BK$2=""),"",SUMIFS(INDEX(Tbl_Marks,MATCH($B51,Tbl_Student_Names,0),),Entry!$A$4:$EP$4,BK$2,Entry!$A$5:$EP$5,BK$1) / SUMIFS(Entry!$C$6:$EP$6,Entry!$C$4:$EP$4,BK$2,Entry!$C$5:$EP$5,BK$1))</f>
        <v/>
      </c>
      <c r="BL51" s="222" t="str">
        <f aca="false">IF(OR($B51="",BL$2=""),"",SUMIFS(INDEX(Tbl_Marks,MATCH($B51,Tbl_Student_Names,0),),Entry!$A$4:$EP$4,BL$2,Entry!$A$5:$EP$5,BL$1) / SUMIFS(Entry!$C$6:$EP$6,Entry!$C$4:$EP$4,BL$2,Entry!$C$5:$EP$5,BL$1))</f>
        <v/>
      </c>
      <c r="BM51" s="222" t="str">
        <f aca="false">IF(OR($B51="",BM$2=""),"",SUMIFS(INDEX(Tbl_Marks,MATCH($B51,Tbl_Student_Names,0),),Entry!$A$4:$EP$4,BM$2,Entry!$A$5:$EP$5,BM$1) / SUMIFS(Entry!$C$6:$EP$6,Entry!$C$4:$EP$4,BM$2,Entry!$C$5:$EP$5,BM$1))</f>
        <v/>
      </c>
      <c r="BN51" s="222" t="str">
        <f aca="false">IF(OR($B51="",BN$2=""),"",SUMIFS(INDEX(Tbl_Marks,MATCH($B51,Tbl_Student_Names,0),),Entry!$A$4:$EP$4,BN$2,Entry!$A$5:$EP$5,BN$1) / SUMIFS(Entry!$C$6:$EP$6,Entry!$C$4:$EP$4,BN$2,Entry!$C$5:$EP$5,BN$1))</f>
        <v/>
      </c>
      <c r="BO51" s="222" t="str">
        <f aca="false">IF(OR($B51="",BO$2=""),"",SUMIFS(INDEX(Tbl_Marks,MATCH($B51,Tbl_Student_Names,0),),Entry!$A$4:$EP$4,BO$2,Entry!$A$5:$EP$5,BO$1) / SUMIFS(Entry!$C$6:$EP$6,Entry!$C$4:$EP$4,BO$2,Entry!$C$5:$EP$5,BO$1))</f>
        <v/>
      </c>
      <c r="BP51" s="222" t="str">
        <f aca="false">IF(OR($B51="",BP$2=""),"",SUMIFS(INDEX(Tbl_Marks,MATCH($B51,Tbl_Student_Names,0),),Entry!$A$4:$EP$4,BP$2,Entry!$A$5:$EP$5,BP$1) / SUMIFS(Entry!$C$6:$EP$6,Entry!$C$4:$EP$4,BP$2,Entry!$C$5:$EP$5,BP$1))</f>
        <v/>
      </c>
      <c r="BQ51" s="222" t="str">
        <f aca="false">IF(OR($B51="",BQ$2=""),"",SUMIFS(INDEX(Tbl_Marks,MATCH($B51,Tbl_Student_Names,0),),Entry!$A$4:$EP$4,BQ$2,Entry!$A$5:$EP$5,BQ$1) / SUMIFS(Entry!$C$6:$EP$6,Entry!$C$4:$EP$4,BQ$2,Entry!$C$5:$EP$5,BQ$1))</f>
        <v/>
      </c>
      <c r="BR51" s="222" t="str">
        <f aca="false">IF(OR($B51="",BR$2=""),"",SUMIFS(INDEX(Tbl_Marks,MATCH($B51,Tbl_Student_Names,0),),Entry!$A$4:$EP$4,BR$2,Entry!$A$5:$EP$5,BR$1) / SUMIFS(Entry!$C$6:$EP$6,Entry!$C$4:$EP$4,BR$2,Entry!$C$5:$EP$5,BR$1))</f>
        <v/>
      </c>
      <c r="BS51" s="222" t="str">
        <f aca="false">IF(OR($B51="",BS$2=""),"",SUMIFS(INDEX(Tbl_Marks,MATCH($B51,Tbl_Student_Names,0),),Entry!$A$4:$EP$4,BS$2,Entry!$A$5:$EP$5,BS$1) / SUMIFS(Entry!$C$6:$EP$6,Entry!$C$4:$EP$4,BS$2,Entry!$C$5:$EP$5,BS$1))</f>
        <v/>
      </c>
      <c r="BT51" s="222" t="str">
        <f aca="false">IF(OR($B51="",BT$2=""),"",SUMIFS(INDEX(Tbl_Marks,MATCH($B51,Tbl_Student_Names,0),),Entry!$A$4:$EP$4,BT$2,Entry!$A$5:$EP$5,BT$1) / SUMIFS(Entry!$C$6:$EP$6,Entry!$C$4:$EP$4,BT$2,Entry!$C$5:$EP$5,BT$1))</f>
        <v/>
      </c>
      <c r="BU51" s="222" t="str">
        <f aca="false">IF(OR($B51="",BU$2=""),"",SUMIFS(INDEX(Tbl_Marks,MATCH($B51,Tbl_Student_Names,0),),Entry!$A$4:$EP$4,BU$2,Entry!$A$5:$EP$5,BU$1) / SUMIFS(Entry!$C$6:$EP$6,Entry!$C$4:$EP$4,BU$2,Entry!$C$5:$EP$5,BU$1))</f>
        <v/>
      </c>
      <c r="BV51" s="222" t="str">
        <f aca="false">IF(OR($B51="",BV$2=""),"",SUMIFS(INDEX(Tbl_Marks,MATCH($B51,Tbl_Student_Names,0),),Entry!$A$4:$EP$4,BV$2,Entry!$A$5:$EP$5,BV$1) / SUMIFS(Entry!$C$6:$EP$6,Entry!$C$4:$EP$4,BV$2,Entry!$C$5:$EP$5,BV$1))</f>
        <v/>
      </c>
      <c r="BW51" s="222" t="str">
        <f aca="false">IF(OR($B51="",BW$2=""),"",SUMIFS(INDEX(Tbl_Marks,MATCH($B51,Tbl_Student_Names,0),),Entry!$A$4:$EP$4,BW$2,Entry!$A$5:$EP$5,BW$1) / SUMIFS(Entry!$C$6:$EP$6,Entry!$C$4:$EP$4,BW$2,Entry!$C$5:$EP$5,BW$1))</f>
        <v/>
      </c>
      <c r="BX51" s="222" t="str">
        <f aca="false">IF(OR($B51="",BX$2=""),"",SUMIFS(INDEX(Tbl_Marks,MATCH($B51,Tbl_Student_Names,0),),Entry!$A$4:$EP$4,BX$2,Entry!$A$5:$EP$5,BX$1) / SUMIFS(Entry!$C$6:$EP$6,Entry!$C$4:$EP$4,BX$2,Entry!$C$5:$EP$5,BX$1))</f>
        <v/>
      </c>
      <c r="BY51" s="222" t="str">
        <f aca="false">IF(OR($B51="",BY$2=""),"",SUMIFS(INDEX(Tbl_Marks,MATCH($B51,Tbl_Student_Names,0),),Entry!$A$4:$EP$4,BY$2,Entry!$A$5:$EP$5,BY$1) / SUMIFS(Entry!$C$6:$EP$6,Entry!$C$4:$EP$4,BY$2,Entry!$C$5:$EP$5,BY$1))</f>
        <v/>
      </c>
      <c r="BZ51" s="222" t="str">
        <f aca="false">IF(OR($B51="",BZ$2=""),"",SUMIFS(INDEX(Tbl_Marks,MATCH($B51,Tbl_Student_Names,0),),Entry!$A$4:$EP$4,BZ$2,Entry!$A$5:$EP$5,BZ$1) / SUMIFS(Entry!$C$6:$EP$6,Entry!$C$4:$EP$4,BZ$2,Entry!$C$5:$EP$5,BZ$1))</f>
        <v/>
      </c>
      <c r="CA51" s="222" t="str">
        <f aca="false">IF(OR($B51="",CA$2=""),"",SUMIFS(INDEX(Tbl_Marks,MATCH($B51,Tbl_Student_Names,0),),Entry!$A$4:$EP$4,CA$2,Entry!$A$5:$EP$5,CA$1) / SUMIFS(Entry!$C$6:$EP$6,Entry!$C$4:$EP$4,CA$2,Entry!$C$5:$EP$5,CA$1))</f>
        <v/>
      </c>
      <c r="CB51" s="222" t="str">
        <f aca="false">IF(OR($B51="",CB$2=""),"",SUMIFS(INDEX(Tbl_Marks,MATCH($B51,Tbl_Student_Names,0),),Entry!$A$4:$EP$4,CB$2,Entry!$A$5:$EP$5,CB$1) / SUMIFS(Entry!$C$6:$EP$6,Entry!$C$4:$EP$4,CB$2,Entry!$C$5:$EP$5,CB$1))</f>
        <v/>
      </c>
      <c r="CC51" s="222" t="str">
        <f aca="false">IF(OR($B51="",CC$2=""),"",SUMIFS(INDEX(Tbl_Marks,MATCH($B51,Tbl_Student_Names,0),),Entry!$A$4:$EP$4,CC$2,Entry!$A$5:$EP$5,CC$1) / SUMIFS(Entry!$C$6:$EP$6,Entry!$C$4:$EP$4,CC$2,Entry!$C$5:$EP$5,CC$1))</f>
        <v/>
      </c>
      <c r="CD51" s="222" t="str">
        <f aca="false">IF(OR($B51="",CD$2=""),"",SUMIFS(INDEX(Tbl_Marks,MATCH($B51,Tbl_Student_Names,0),),Entry!$A$4:$EP$4,CD$2,Entry!$A$5:$EP$5,CD$1) / SUMIFS(Entry!$C$6:$EP$6,Entry!$C$4:$EP$4,CD$2,Entry!$C$5:$EP$5,CD$1))</f>
        <v/>
      </c>
      <c r="CE51" s="222" t="str">
        <f aca="false">IF(OR($B51="",CE$2=""),"",SUMIFS(INDEX(Tbl_Marks,MATCH($B51,Tbl_Student_Names,0),),Entry!$A$4:$EP$4,CE$2,Entry!$A$5:$EP$5,CE$1) / SUMIFS(Entry!$C$6:$EP$6,Entry!$C$4:$EP$4,CE$2,Entry!$C$5:$EP$5,CE$1))</f>
        <v/>
      </c>
      <c r="CF51" s="222" t="str">
        <f aca="false">IF(OR($B51="",CF$2=""),"",SUMIFS(INDEX(Tbl_Marks,MATCH($B51,Tbl_Student_Names,0),),Entry!$A$4:$EP$4,CF$2,Entry!$A$5:$EP$5,CF$1) / SUMIFS(Entry!$C$6:$EP$6,Entry!$C$4:$EP$4,CF$2,Entry!$C$5:$EP$5,CF$1))</f>
        <v/>
      </c>
      <c r="CG51" s="222" t="str">
        <f aca="false">IF(OR($B51="",CG$2=""),"",SUMIFS(INDEX(Tbl_Marks,MATCH($B51,Tbl_Student_Names,0),),Entry!$A$4:$EP$4,CG$2,Entry!$A$5:$EP$5,CG$1) / SUMIFS(Entry!$C$6:$EP$6,Entry!$C$4:$EP$4,CG$2,Entry!$C$5:$EP$5,CG$1))</f>
        <v/>
      </c>
      <c r="CH51" s="222" t="str">
        <f aca="false">IF(OR($B51="",CH$2=""),"",SUMIFS(INDEX(Tbl_Marks,MATCH($B51,Tbl_Student_Names,0),),Entry!$A$4:$EP$4,CH$2,Entry!$A$5:$EP$5,CH$1) / SUMIFS(Entry!$C$6:$EP$6,Entry!$C$4:$EP$4,CH$2,Entry!$C$5:$EP$5,CH$1))</f>
        <v/>
      </c>
      <c r="CI51" s="222" t="str">
        <f aca="false">IF(OR($B51="",CI$2=""),"",SUMIFS(INDEX(Tbl_Marks,MATCH($B51,Tbl_Student_Names,0),),Entry!$A$4:$EP$4,CI$2,Entry!$A$5:$EP$5,CI$1) / SUMIFS(Entry!$C$6:$EP$6,Entry!$C$4:$EP$4,CI$2,Entry!$C$5:$EP$5,CI$1))</f>
        <v/>
      </c>
      <c r="CJ51" s="222" t="str">
        <f aca="false">IF(OR($B51="",CJ$2=""),"",SUMIFS(INDEX(Tbl_Marks,MATCH($B51,Tbl_Student_Names,0),),Entry!$A$4:$EP$4,CJ$2,Entry!$A$5:$EP$5,CJ$1) / SUMIFS(Entry!$C$6:$EP$6,Entry!$C$4:$EP$4,CJ$2,Entry!$C$5:$EP$5,CJ$1))</f>
        <v/>
      </c>
      <c r="CK51" s="222" t="str">
        <f aca="false">IF(OR($B51="",CK$2=""),"",SUMIFS(INDEX(Tbl_Marks,MATCH($B51,Tbl_Student_Names,0),),Entry!$A$4:$EP$4,CK$2,Entry!$A$5:$EP$5,CK$1) / SUMIFS(Entry!$C$6:$EP$6,Entry!$C$4:$EP$4,CK$2,Entry!$C$5:$EP$5,CK$1))</f>
        <v/>
      </c>
      <c r="CL51" s="222" t="str">
        <f aca="false">IF(OR($B51="",CL$2=""),"",SUMIFS(INDEX(Tbl_Marks,MATCH($B51,Tbl_Student_Names,0),),Entry!$A$4:$EP$4,CL$2,Entry!$A$5:$EP$5,CL$1) / SUMIFS(Entry!$C$6:$EP$6,Entry!$C$4:$EP$4,CL$2,Entry!$C$5:$EP$5,CL$1))</f>
        <v/>
      </c>
      <c r="CM51" s="222" t="str">
        <f aca="false">IF(OR($B51="",CM$2=""),"",SUMIFS(INDEX(Tbl_Marks,MATCH($B51,Tbl_Student_Names,0),),Entry!$A$4:$EP$4,CM$2,Entry!$A$5:$EP$5,CM$1) / SUMIFS(Entry!$C$6:$EP$6,Entry!$C$4:$EP$4,CM$2,Entry!$C$5:$EP$5,CM$1))</f>
        <v/>
      </c>
      <c r="CN51" s="222" t="str">
        <f aca="false">IF(OR($B51="",CN$2=""),"",SUMIFS(INDEX(Tbl_Marks,MATCH($B51,Tbl_Student_Names,0),),Entry!$A$4:$EP$4,CN$2,Entry!$A$5:$EP$5,CN$1) / SUMIFS(Entry!$C$6:$EP$6,Entry!$C$4:$EP$4,CN$2,Entry!$C$5:$EP$5,CN$1))</f>
        <v/>
      </c>
      <c r="CO51" s="222" t="str">
        <f aca="false">IF(OR($B51="",CO$2=""),"",SUMIFS(INDEX(Tbl_Marks,MATCH($B51,Tbl_Student_Names,0),),Entry!$A$4:$EP$4,CO$2,Entry!$A$5:$EP$5,CO$1) / SUMIFS(Entry!$C$6:$EP$6,Entry!$C$4:$EP$4,CO$2,Entry!$C$5:$EP$5,CO$1))</f>
        <v/>
      </c>
      <c r="CP51" s="222" t="str">
        <f aca="false">IF(OR($B51="",CP$2=""),"",SUMIFS(INDEX(Tbl_Marks,MATCH($B51,Tbl_Student_Names,0),),Entry!$A$4:$EP$4,CP$2,Entry!$A$5:$EP$5,CP$1) / SUMIFS(Entry!$C$6:$EP$6,Entry!$C$4:$EP$4,CP$2,Entry!$C$5:$EP$5,CP$1))</f>
        <v/>
      </c>
      <c r="CQ51" s="222" t="str">
        <f aca="false">IF(OR($B51="",CQ$2=""),"",SUMIFS(INDEX(Tbl_Marks,MATCH($B51,Tbl_Student_Names,0),),Entry!$A$4:$EP$4,CQ$2,Entry!$A$5:$EP$5,CQ$1) / SUMIFS(Entry!$C$6:$EP$6,Entry!$C$4:$EP$4,CQ$2,Entry!$C$5:$EP$5,CQ$1))</f>
        <v/>
      </c>
      <c r="CR51" s="222" t="str">
        <f aca="false">IF(OR($B51="",CR$2=""),"",SUMIFS(INDEX(Tbl_Marks,MATCH($B51,Tbl_Student_Names,0),),Entry!$A$4:$EP$4,CR$2,Entry!$A$5:$EP$5,CR$1) / SUMIFS(Entry!$C$6:$EP$6,Entry!$C$4:$EP$4,CR$2,Entry!$C$5:$EP$5,CR$1))</f>
        <v/>
      </c>
      <c r="CS51" s="222" t="str">
        <f aca="false">IF(OR($B51="",CS$2=""),"",SUMIFS(INDEX(Tbl_Marks,MATCH($B51,Tbl_Student_Names,0),),Entry!$A$4:$EP$4,CS$2,Entry!$A$5:$EP$5,CS$1) / SUMIFS(Entry!$C$6:$EP$6,Entry!$C$4:$EP$4,CS$2,Entry!$C$5:$EP$5,CS$1))</f>
        <v/>
      </c>
      <c r="CT51" s="222" t="str">
        <f aca="false">IF(OR($B51="",CT$2=""),"",SUMIFS(INDEX(Tbl_Marks,MATCH($B51,Tbl_Student_Names,0),),Entry!$A$4:$EP$4,CT$2,Entry!$A$5:$EP$5,CT$1) / SUMIFS(Entry!$C$6:$EP$6,Entry!$C$4:$EP$4,CT$2,Entry!$C$5:$EP$5,CT$1))</f>
        <v/>
      </c>
      <c r="CU51" s="222" t="str">
        <f aca="false">IF(OR($B51="",CU$2=""),"",SUMIFS(INDEX(Tbl_Marks,MATCH($B51,Tbl_Student_Names,0),),Entry!$A$4:$EP$4,CU$2,Entry!$A$5:$EP$5,CU$1) / SUMIFS(Entry!$C$6:$EP$6,Entry!$C$4:$EP$4,CU$2,Entry!$C$5:$EP$5,CU$1))</f>
        <v/>
      </c>
      <c r="CV51" s="222" t="str">
        <f aca="false">IF(OR($B51="",CV$2=""),"",SUMIFS(INDEX(Tbl_Marks,MATCH($B51,Tbl_Student_Names,0),),Entry!$A$4:$EP$4,CV$2,Entry!$A$5:$EP$5,CV$1) / SUMIFS(Entry!$C$6:$EP$6,Entry!$C$4:$EP$4,CV$2,Entry!$C$5:$EP$5,CV$1))</f>
        <v/>
      </c>
      <c r="CW51" s="222" t="str">
        <f aca="false">IF(OR($B51="",CW$2=""),"",SUMIFS(INDEX(Tbl_Marks,MATCH($B51,Tbl_Student_Names,0),),Entry!$A$4:$EP$4,CW$2,Entry!$A$5:$EP$5,CW$1) / SUMIFS(Entry!$C$6:$EP$6,Entry!$C$4:$EP$4,CW$2,Entry!$C$5:$EP$5,CW$1))</f>
        <v/>
      </c>
      <c r="CX51" s="222" t="str">
        <f aca="false">IF(OR($B51="",CX$2=""),"",SUMIFS(INDEX(Tbl_Marks,MATCH($B51,Tbl_Student_Names,0),),Entry!$A$4:$EP$4,CX$2,Entry!$A$5:$EP$5,CX$1) / SUMIFS(Entry!$C$6:$EP$6,Entry!$C$4:$EP$4,CX$2,Entry!$C$5:$EP$5,CX$1))</f>
        <v/>
      </c>
      <c r="CY51" s="222" t="str">
        <f aca="false">IF(OR($B51="",CY$2=""),"",SUMIFS(INDEX(Tbl_Marks,MATCH($B51,Tbl_Student_Names,0),),Entry!$A$4:$EP$4,CY$2,Entry!$A$5:$EP$5,CY$1) / SUMIFS(Entry!$C$6:$EP$6,Entry!$C$4:$EP$4,CY$2,Entry!$C$5:$EP$5,CY$1))</f>
        <v/>
      </c>
      <c r="CZ51" s="222" t="str">
        <f aca="false">IF(OR($B51="",CZ$2=""),"",SUMIFS(INDEX(Tbl_Marks,MATCH($B51,Tbl_Student_Names,0),),Entry!$A$4:$EP$4,CZ$2,Entry!$A$5:$EP$5,CZ$1) / SUMIFS(Entry!$C$6:$EP$6,Entry!$C$4:$EP$4,CZ$2,Entry!$C$5:$EP$5,CZ$1))</f>
        <v/>
      </c>
      <c r="DA51" s="222" t="str">
        <f aca="false">IF(OR($B51="",DA$2=""),"",SUMIFS(INDEX(Tbl_Marks,MATCH($B51,Tbl_Student_Names,0),),Entry!$A$4:$EP$4,DA$2,Entry!$A$5:$EP$5,DA$1) / SUMIFS(Entry!$C$6:$EP$6,Entry!$C$4:$EP$4,DA$2,Entry!$C$5:$EP$5,DA$1))</f>
        <v/>
      </c>
      <c r="DB51" s="222" t="str">
        <f aca="false">IF(OR($B51="",DB$2=""),"",SUMIFS(INDEX(Tbl_Marks,MATCH($B51,Tbl_Student_Names,0),),Entry!$A$4:$EP$4,DB$2,Entry!$A$5:$EP$5,DB$1) / SUMIFS(Entry!$C$6:$EP$6,Entry!$C$4:$EP$4,DB$2,Entry!$C$5:$EP$5,DB$1))</f>
        <v/>
      </c>
      <c r="DC51" s="222" t="str">
        <f aca="false">IF(OR($B51="",DC$2=""),"",SUMIFS(INDEX(Tbl_Marks,MATCH($B51,Tbl_Student_Names,0),),Entry!$A$4:$EP$4,DC$2,Entry!$A$5:$EP$5,DC$1) / SUMIFS(Entry!$C$6:$EP$6,Entry!$C$4:$EP$4,DC$2,Entry!$C$5:$EP$5,DC$1))</f>
        <v/>
      </c>
      <c r="DD51" s="222" t="str">
        <f aca="false">IF(OR($B51="",DD$2=""),"",SUMIFS(INDEX(Tbl_Marks,MATCH($B51,Tbl_Student_Names,0),),Entry!$A$4:$EP$4,DD$2,Entry!$A$5:$EP$5,DD$1) / SUMIFS(Entry!$C$6:$EP$6,Entry!$C$4:$EP$4,DD$2,Entry!$C$5:$EP$5,DD$1))</f>
        <v/>
      </c>
      <c r="DE51" s="222" t="str">
        <f aca="false">IF(OR($B51="",DE$2=""),"",SUMIFS(INDEX(Tbl_Marks,MATCH($B51,Tbl_Student_Names,0),),Entry!$A$4:$EP$4,DE$2,Entry!$A$5:$EP$5,DE$1) / SUMIFS(Entry!$C$6:$EP$6,Entry!$C$4:$EP$4,DE$2,Entry!$C$5:$EP$5,DE$1))</f>
        <v/>
      </c>
      <c r="DF51" s="222" t="str">
        <f aca="false">IF(OR($B51="",DF$2=""),"",SUMIFS(INDEX(Tbl_Marks,MATCH($B51,Tbl_Student_Names,0),),Entry!$A$4:$EP$4,DF$2,Entry!$A$5:$EP$5,DF$1) / SUMIFS(Entry!$C$6:$EP$6,Entry!$C$4:$EP$4,DF$2,Entry!$C$5:$EP$5,DF$1))</f>
        <v/>
      </c>
      <c r="DG51" s="222" t="str">
        <f aca="false">IF(OR($B51="",DG$2=""),"",SUMIFS(INDEX(Tbl_Marks,MATCH($B51,Tbl_Student_Names,0),),Entry!$A$4:$EP$4,DG$2,Entry!$A$5:$EP$5,DG$1) / SUMIFS(Entry!$C$6:$EP$6,Entry!$C$4:$EP$4,DG$2,Entry!$C$5:$EP$5,DG$1))</f>
        <v/>
      </c>
      <c r="DH51" s="222" t="str">
        <f aca="false">IF(OR($B51="",DH$2=""),"",SUMIFS(INDEX(Tbl_Marks,MATCH($B51,Tbl_Student_Names,0),),Entry!$A$4:$EP$4,DH$2,Entry!$A$5:$EP$5,DH$1) / SUMIFS(Entry!$C$6:$EP$6,Entry!$C$4:$EP$4,DH$2,Entry!$C$5:$EP$5,DH$1))</f>
        <v/>
      </c>
      <c r="DI51" s="222" t="str">
        <f aca="false">IF(OR($B51="",DI$2=""),"",SUMIFS(INDEX(Tbl_Marks,MATCH($B51,Tbl_Student_Names,0),),Entry!$A$4:$EP$4,DI$2,Entry!$A$5:$EP$5,DI$1) / SUMIFS(Entry!$C$6:$EP$6,Entry!$C$4:$EP$4,DI$2,Entry!$C$5:$EP$5,DI$1))</f>
        <v/>
      </c>
      <c r="DJ51" s="222" t="str">
        <f aca="false">IF(OR($B51="",DJ$2=""),"",SUMIFS(INDEX(Tbl_Marks,MATCH($B51,Tbl_Student_Names,0),),Entry!$A$4:$EP$4,DJ$2,Entry!$A$5:$EP$5,DJ$1) / SUMIFS(Entry!$C$6:$EP$6,Entry!$C$4:$EP$4,DJ$2,Entry!$C$5:$EP$5,DJ$1))</f>
        <v/>
      </c>
      <c r="DK51" s="222" t="str">
        <f aca="false">IF(OR($B51="",DK$2=""),"",SUMIFS(INDEX(Tbl_Marks,MATCH($B51,Tbl_Student_Names,0),),Entry!$A$4:$EP$4,DK$2,Entry!$A$5:$EP$5,DK$1) / SUMIFS(Entry!$C$6:$EP$6,Entry!$C$4:$EP$4,DK$2,Entry!$C$5:$EP$5,DK$1))</f>
        <v/>
      </c>
      <c r="DL51" s="222" t="str">
        <f aca="false">IF(OR($B51="",DL$2=""),"",SUMIFS(INDEX(Tbl_Marks,MATCH($B51,Tbl_Student_Names,0),),Entry!$A$4:$EP$4,DL$2,Entry!$A$5:$EP$5,DL$1) / SUMIFS(Entry!$C$6:$EP$6,Entry!$C$4:$EP$4,DL$2,Entry!$C$5:$EP$5,DL$1))</f>
        <v/>
      </c>
      <c r="DM51" s="222" t="str">
        <f aca="false">IF(OR($B51="",DM$2=""),"",SUMIFS(INDEX(Tbl_Marks,MATCH($B51,Tbl_Student_Names,0),),Entry!$A$4:$EP$4,DM$2,Entry!$A$5:$EP$5,DM$1) / SUMIFS(Entry!$C$6:$EP$6,Entry!$C$4:$EP$4,DM$2,Entry!$C$5:$EP$5,DM$1))</f>
        <v/>
      </c>
      <c r="DN51" s="222" t="str">
        <f aca="false">IF(OR($B51="",DN$2=""),"",SUMIFS(INDEX(Tbl_Marks,MATCH($B51,Tbl_Student_Names,0),),Entry!$A$4:$EP$4,DN$2,Entry!$A$5:$EP$5,DN$1) / SUMIFS(Entry!$C$6:$EP$6,Entry!$C$4:$EP$4,DN$2,Entry!$C$5:$EP$5,DN$1))</f>
        <v/>
      </c>
      <c r="DO51" s="222" t="str">
        <f aca="false">IF(OR($B51="",DO$2=""),"",SUMIFS(INDEX(Tbl_Marks,MATCH($B51,Tbl_Student_Names,0),),Entry!$A$4:$EP$4,DO$2,Entry!$A$5:$EP$5,DO$1) / SUMIFS(Entry!$C$6:$EP$6,Entry!$C$4:$EP$4,DO$2,Entry!$C$5:$EP$5,DO$1))</f>
        <v/>
      </c>
      <c r="DP51" s="222" t="str">
        <f aca="false">IF(OR($B51="",DP$2=""),"",SUMIFS(INDEX(Tbl_Marks,MATCH($B51,Tbl_Student_Names,0),),Entry!$A$4:$EP$4,DP$2,Entry!$A$5:$EP$5,DP$1) / SUMIFS(Entry!$C$6:$EP$6,Entry!$C$4:$EP$4,DP$2,Entry!$C$5:$EP$5,DP$1))</f>
        <v/>
      </c>
      <c r="DQ51" s="222" t="str">
        <f aca="false">IF(OR($B51="",DQ$2=""),"",SUMIFS(INDEX(Tbl_Marks,MATCH($B51,Tbl_Student_Names,0),),Entry!$A$4:$EP$4,DQ$2,Entry!$A$5:$EP$5,DQ$1) / SUMIFS(Entry!$C$6:$EP$6,Entry!$C$4:$EP$4,DQ$2,Entry!$C$5:$EP$5,DQ$1))</f>
        <v/>
      </c>
      <c r="DR51" s="222" t="str">
        <f aca="false">IF(OR($B51="",DR$2=""),"",SUMIFS(INDEX(Tbl_Marks,MATCH($B51,Tbl_Student_Names,0),),Entry!$A$4:$EP$4,DR$2,Entry!$A$5:$EP$5,DR$1) / SUMIFS(Entry!$C$6:$EP$6,Entry!$C$4:$EP$4,DR$2,Entry!$C$5:$EP$5,DR$1))</f>
        <v/>
      </c>
      <c r="DS51" s="222" t="str">
        <f aca="false">IF(OR($B51="",DS$2=""),"",SUMIFS(INDEX(Tbl_Marks,MATCH($B51,Tbl_Student_Names,0),),Entry!$A$4:$EP$4,DS$2,Entry!$A$5:$EP$5,DS$1) / SUMIFS(Entry!$C$6:$EP$6,Entry!$C$4:$EP$4,DS$2,Entry!$C$5:$EP$5,DS$1))</f>
        <v/>
      </c>
      <c r="DT51" s="222" t="str">
        <f aca="false">IF(OR($B51="",DT$2=""),"",SUMIFS(INDEX(Tbl_Marks,MATCH($B51,Tbl_Student_Names,0),),Entry!$A$4:$EP$4,DT$2,Entry!$A$5:$EP$5,DT$1) / SUMIFS(Entry!$C$6:$EP$6,Entry!$C$4:$EP$4,DT$2,Entry!$C$5:$EP$5,DT$1))</f>
        <v/>
      </c>
      <c r="DU51" s="222" t="str">
        <f aca="false">IF(OR($B51="",DU$2=""),"",SUMIFS(INDEX(Tbl_Marks,MATCH($B51,Tbl_Student_Names,0),),Entry!$A$4:$EP$4,DU$2,Entry!$A$5:$EP$5,DU$1) / SUMIFS(Entry!$C$6:$EP$6,Entry!$C$4:$EP$4,DU$2,Entry!$C$5:$EP$5,DU$1))</f>
        <v/>
      </c>
      <c r="DV51" s="222" t="str">
        <f aca="false">IF(OR($B51="",DV$2=""),"",SUMIFS(INDEX(Tbl_Marks,MATCH($B51,Tbl_Student_Names,0),),Entry!$A$4:$EP$4,DV$2,Entry!$A$5:$EP$5,DV$1) / SUMIFS(Entry!$C$6:$EP$6,Entry!$C$4:$EP$4,DV$2,Entry!$C$5:$EP$5,DV$1))</f>
        <v/>
      </c>
      <c r="DW51" s="222" t="str">
        <f aca="false">IF(OR($B51="",DW$2=""),"",SUMIFS(INDEX(Tbl_Marks,MATCH($B51,Tbl_Student_Names,0),),Entry!$A$4:$EP$4,DW$2,Entry!$A$5:$EP$5,DW$1) / SUMIFS(Entry!$C$6:$EP$6,Entry!$C$4:$EP$4,DW$2,Entry!$C$5:$EP$5,DW$1))</f>
        <v/>
      </c>
      <c r="DX51" s="222" t="str">
        <f aca="false">IF(OR($B51="",DX$2=""),"",SUMIFS(INDEX(Tbl_Marks,MATCH($B51,Tbl_Student_Names,0),),Entry!$A$4:$EP$4,DX$2,Entry!$A$5:$EP$5,DX$1) / SUMIFS(Entry!$C$6:$EP$6,Entry!$C$4:$EP$4,DX$2,Entry!$C$5:$EP$5,DX$1))</f>
        <v/>
      </c>
      <c r="DY51" s="222" t="str">
        <f aca="false">IF(OR($B51="",DY$2=""),"",SUMIFS(INDEX(Tbl_Marks,MATCH($B51,Tbl_Student_Names,0),),Entry!$A$4:$EP$4,DY$2,Entry!$A$5:$EP$5,DY$1) / SUMIFS(Entry!$C$6:$EP$6,Entry!$C$4:$EP$4,DY$2,Entry!$C$5:$EP$5,DY$1))</f>
        <v/>
      </c>
      <c r="DZ51" s="222" t="str">
        <f aca="false">IF(OR($B51="",DZ$2=""),"",SUMIFS(INDEX(Tbl_Marks,MATCH($B51,Tbl_Student_Names,0),),Entry!$A$4:$EP$4,DZ$2,Entry!$A$5:$EP$5,DZ$1) / SUMIFS(Entry!$C$6:$EP$6,Entry!$C$4:$EP$4,DZ$2,Entry!$C$5:$EP$5,DZ$1))</f>
        <v/>
      </c>
      <c r="EA51" s="222" t="str">
        <f aca="false">IF(OR($B51="",EA$2=""),"",SUMIFS(INDEX(Tbl_Marks,MATCH($B51,Tbl_Student_Names,0),),Entry!$A$4:$EP$4,EA$2,Entry!$A$5:$EP$5,EA$1) / SUMIFS(Entry!$C$6:$EP$6,Entry!$C$4:$EP$4,EA$2,Entry!$C$5:$EP$5,EA$1))</f>
        <v/>
      </c>
      <c r="EB51" s="222" t="str">
        <f aca="false">IF(OR($B51="",EB$2=""),"",SUMIFS(INDEX(Tbl_Marks,MATCH($B51,Tbl_Student_Names,0),),Entry!$A$4:$EP$4,EB$2,Entry!$A$5:$EP$5,EB$1) / SUMIFS(Entry!$C$6:$EP$6,Entry!$C$4:$EP$4,EB$2,Entry!$C$5:$EP$5,EB$1))</f>
        <v/>
      </c>
      <c r="EC51" s="222" t="str">
        <f aca="false">IF(OR($B51="",EC$2=""),"",SUMIFS(INDEX(Tbl_Marks,MATCH($B51,Tbl_Student_Names,0),),Entry!$A$4:$EP$4,EC$2,Entry!$A$5:$EP$5,EC$1) / SUMIFS(Entry!$C$6:$EP$6,Entry!$C$4:$EP$4,EC$2,Entry!$C$5:$EP$5,EC$1))</f>
        <v/>
      </c>
      <c r="ED51" s="222" t="str">
        <f aca="false">IF(OR($B51="",ED$2=""),"",SUMIFS(INDEX(Tbl_Marks,MATCH($B51,Tbl_Student_Names,0),),Entry!$A$4:$EP$4,ED$2,Entry!$A$5:$EP$5,ED$1) / SUMIFS(Entry!$C$6:$EP$6,Entry!$C$4:$EP$4,ED$2,Entry!$C$5:$EP$5,ED$1))</f>
        <v/>
      </c>
      <c r="EE51" s="222" t="str">
        <f aca="false">IF(OR($B51="",EE$2=""),"",SUMIFS(INDEX(Tbl_Marks,MATCH($B51,Tbl_Student_Names,0),),Entry!$A$4:$EP$4,EE$2,Entry!$A$5:$EP$5,EE$1) / SUMIFS(Entry!$C$6:$EP$6,Entry!$C$4:$EP$4,EE$2,Entry!$C$5:$EP$5,EE$1))</f>
        <v/>
      </c>
      <c r="EF51" s="222" t="str">
        <f aca="false">IF(OR($B51="",EF$2=""),"",SUMIFS(INDEX(Tbl_Marks,MATCH($B51,Tbl_Student_Names,0),),Entry!$A$4:$EP$4,EF$2,Entry!$A$5:$EP$5,EF$1) / SUMIFS(Entry!$C$6:$EP$6,Entry!$C$4:$EP$4,EF$2,Entry!$C$5:$EP$5,EF$1))</f>
        <v/>
      </c>
      <c r="EG51" s="222" t="str">
        <f aca="false">IF(OR($B51="",EG$2=""),"",SUMIFS(INDEX(Tbl_Marks,MATCH($B51,Tbl_Student_Names,0),),Entry!$A$4:$EP$4,EG$2,Entry!$A$5:$EP$5,EG$1) / SUMIFS(Entry!$C$6:$EP$6,Entry!$C$4:$EP$4,EG$2,Entry!$C$5:$EP$5,EG$1))</f>
        <v/>
      </c>
      <c r="EH51" s="222" t="str">
        <f aca="false">IF(OR($B51="",EH$2=""),"",SUMIFS(INDEX(Tbl_Marks,MATCH($B51,Tbl_Student_Names,0),),Entry!$A$4:$EP$4,EH$2,Entry!$A$5:$EP$5,EH$1) / SUMIFS(Entry!$C$6:$EP$6,Entry!$C$4:$EP$4,EH$2,Entry!$C$5:$EP$5,EH$1))</f>
        <v/>
      </c>
      <c r="EI51" s="222" t="str">
        <f aca="false">IF(OR($B51="",EI$2=""),"",SUMIFS(INDEX(Tbl_Marks,MATCH($B51,Tbl_Student_Names,0),),Entry!$A$4:$EP$4,EI$2,Entry!$A$5:$EP$5,EI$1) / SUMIFS(Entry!$C$6:$EP$6,Entry!$C$4:$EP$4,EI$2,Entry!$C$5:$EP$5,EI$1))</f>
        <v/>
      </c>
      <c r="EJ51" s="222" t="str">
        <f aca="false">IF(OR($B51="",EJ$2=""),"",SUMIFS(INDEX(Tbl_Marks,MATCH($B51,Tbl_Student_Names,0),),Entry!$A$4:$EP$4,EJ$2,Entry!$A$5:$EP$5,EJ$1) / SUMIFS(Entry!$C$6:$EP$6,Entry!$C$4:$EP$4,EJ$2,Entry!$C$5:$EP$5,EJ$1))</f>
        <v/>
      </c>
      <c r="EK51" s="222" t="str">
        <f aca="false">IF(OR($B51="",EK$2=""),"",SUMIFS(INDEX(Tbl_Marks,MATCH($B51,Tbl_Student_Names,0),),Entry!$A$4:$EP$4,EK$2,Entry!$A$5:$EP$5,EK$1) / SUMIFS(Entry!$C$6:$EP$6,Entry!$C$4:$EP$4,EK$2,Entry!$C$5:$EP$5,EK$1))</f>
        <v/>
      </c>
      <c r="EL51" s="222" t="str">
        <f aca="false">IF(OR($B51="",EL$2=""),"",SUMIFS(INDEX(Tbl_Marks,MATCH($B51,Tbl_Student_Names,0),),Entry!$A$4:$EP$4,EL$2,Entry!$A$5:$EP$5,EL$1) / SUMIFS(Entry!$C$6:$EP$6,Entry!$C$4:$EP$4,EL$2,Entry!$C$5:$EP$5,EL$1))</f>
        <v/>
      </c>
      <c r="EM51" s="222" t="str">
        <f aca="false">IF(OR($B51="",EM$2=""),"",SUMIFS(INDEX(Tbl_Marks,MATCH($B51,Tbl_Student_Names,0),),Entry!$A$4:$EP$4,EM$2,Entry!$A$5:$EP$5,EM$1) / SUMIFS(Entry!$C$6:$EP$6,Entry!$C$4:$EP$4,EM$2,Entry!$C$5:$EP$5,EM$1))</f>
        <v/>
      </c>
      <c r="EN51" s="222" t="str">
        <f aca="false">IF(OR($B51="",EN$2=""),"",SUMIFS(INDEX(Tbl_Marks,MATCH($B51,Tbl_Student_Names,0),),Entry!$A$4:$EP$4,EN$2,Entry!$A$5:$EP$5,EN$1) / SUMIFS(Entry!$C$6:$EP$6,Entry!$C$4:$EP$4,EN$2,Entry!$C$5:$EP$5,EN$1))</f>
        <v/>
      </c>
      <c r="EO51" s="222" t="str">
        <f aca="false">IF(OR($B51="",EO$2=""),"",SUMIFS(INDEX(Tbl_Marks,MATCH($B51,Tbl_Student_Names,0),),Entry!$A$4:$EP$4,EO$2,Entry!$A$5:$EP$5,EO$1) / SUMIFS(Entry!$C$6:$EP$6,Entry!$C$4:$EP$4,EO$2,Entry!$C$5:$EP$5,EO$1))</f>
        <v/>
      </c>
      <c r="EP51" s="222" t="str">
        <f aca="false">IF(OR($B51="",EP$2=""),"",SUMIFS(INDEX(Tbl_Marks,MATCH($B51,Tbl_Student_Names,0),),Entry!$A$4:$EP$4,EP$2,Entry!$A$5:$EP$5,EP$1) / SUMIFS(Entry!$C$6:$EP$6,Entry!$C$4:$EP$4,EP$2,Entry!$C$5:$EP$5,EP$1))</f>
        <v/>
      </c>
      <c r="EQ51" s="222" t="str">
        <f aca="false">IF(OR($B51="",EQ$2=""),"",SUMIFS(INDEX(Tbl_Marks,MATCH($B51,Tbl_Student_Names,0),),Entry!$A$4:$EP$4,EQ$2,Entry!$A$5:$EP$5,EQ$1) / SUMIFS(Entry!$C$6:$EP$6,Entry!$C$4:$EP$4,EQ$2,Entry!$C$5:$EP$5,EQ$1))</f>
        <v/>
      </c>
      <c r="ER51" s="222" t="str">
        <f aca="false">IF(OR($B51="",ER$2=""),"",SUMIFS(INDEX(Tbl_Marks,MATCH($B51,Tbl_Student_Names,0),),Entry!$A$4:$EP$4,ER$2,Entry!$A$5:$EP$5,ER$1) / SUMIFS(Entry!$C$6:$EP$6,Entry!$C$4:$EP$4,ER$2,Entry!$C$5:$EP$5,ER$1))</f>
        <v/>
      </c>
      <c r="ES51" s="222" t="str">
        <f aca="false">IF(OR($B51="",ES$2=""),"",SUMIFS(INDEX(Tbl_Marks,MATCH($B51,Tbl_Student_Names,0),),Entry!$A$4:$EP$4,ES$2,Entry!$A$5:$EP$5,ES$1) / SUMIFS(Entry!$C$6:$EP$6,Entry!$C$4:$EP$4,ES$2,Entry!$C$5:$EP$5,ES$1))</f>
        <v/>
      </c>
      <c r="ET51" s="222" t="str">
        <f aca="false">IF(OR($B51="",ET$2=""),"",SUMIFS(INDEX(Tbl_Marks,MATCH($B51,Tbl_Student_Names,0),),Entry!$A$4:$EP$4,ET$2,Entry!$A$5:$EP$5,ET$1) / SUMIFS(Entry!$C$6:$EP$6,Entry!$C$4:$EP$4,ET$2,Entry!$C$5:$EP$5,ET$1))</f>
        <v/>
      </c>
      <c r="EU51" s="222" t="str">
        <f aca="false">IF(OR($B51="",EU$2=""),"",SUMIFS(INDEX(Tbl_Marks,MATCH($B51,Tbl_Student_Names,0),),Entry!$A$4:$EP$4,EU$2,Entry!$A$5:$EP$5,EU$1) / SUMIFS(Entry!$C$6:$EP$6,Entry!$C$4:$EP$4,EU$2,Entry!$C$5:$EP$5,EU$1))</f>
        <v/>
      </c>
      <c r="EV51" s="222" t="str">
        <f aca="false">IF(OR($B51="",EV$2=""),"",SUMIFS(INDEX(Tbl_Marks,MATCH($B51,Tbl_Student_Names,0),),Entry!$A$4:$EP$4,EV$2,Entry!$A$5:$EP$5,EV$1) / SUMIFS(Entry!$C$6:$EP$6,Entry!$C$4:$EP$4,EV$2,Entry!$C$5:$EP$5,EV$1))</f>
        <v/>
      </c>
      <c r="EW51" s="222" t="str">
        <f aca="false">IF(OR($B51="",EW$2=""),"",SUMIFS(INDEX(Tbl_Marks,MATCH($B51,Tbl_Student_Names,0),),Entry!$A$4:$EP$4,EW$2,Entry!$A$5:$EP$5,EW$1) / SUMIFS(Entry!$C$6:$EP$6,Entry!$C$4:$EP$4,EW$2,Entry!$C$5:$EP$5,EW$1))</f>
        <v/>
      </c>
      <c r="EX51" s="222" t="str">
        <f aca="false">IF(OR($B51="",EX$2=""),"",SUMIFS(INDEX(Tbl_Marks,MATCH($B51,Tbl_Student_Names,0),),Entry!$A$4:$EP$4,EX$2,Entry!$A$5:$EP$5,EX$1) / SUMIFS(Entry!$C$6:$EP$6,Entry!$C$4:$EP$4,EX$2,Entry!$C$5:$EP$5,EX$1))</f>
        <v/>
      </c>
      <c r="EY51" s="222" t="str">
        <f aca="false">IF(OR($B51="",EY$2=""),"",SUMIFS(INDEX(Tbl_Marks,MATCH($B51,Tbl_Student_Names,0),),Entry!$A$4:$EP$4,EY$2,Entry!$A$5:$EP$5,EY$1) / SUMIFS(Entry!$C$6:$EP$6,Entry!$C$4:$EP$4,EY$2,Entry!$C$5:$EP$5,EY$1))</f>
        <v/>
      </c>
      <c r="EZ51" s="222" t="str">
        <f aca="false">IF(OR($B51="",EZ$2=""),"",SUMIFS(INDEX(Tbl_Marks,MATCH($B51,Tbl_Student_Names,0),),Entry!$A$4:$EP$4,EZ$2,Entry!$A$5:$EP$5,EZ$1) / SUMIFS(Entry!$C$6:$EP$6,Entry!$C$4:$EP$4,EZ$2,Entry!$C$5:$EP$5,EZ$1))</f>
        <v/>
      </c>
      <c r="FA51" s="222" t="str">
        <f aca="false">IF(OR($B51="",FA$2=""),"",SUMIFS(INDEX(Tbl_Marks,MATCH($B51,Tbl_Student_Names,0),),Entry!$A$4:$EP$4,FA$2,Entry!$A$5:$EP$5,FA$1) / SUMIFS(Entry!$C$6:$EP$6,Entry!$C$4:$EP$4,FA$2,Entry!$C$5:$EP$5,FA$1))</f>
        <v/>
      </c>
      <c r="FB51" s="222" t="str">
        <f aca="false">IF(OR($B51="",FB$2=""),"",SUMIFS(INDEX(Tbl_Marks,MATCH($B51,Tbl_Student_Names,0),),Entry!$A$4:$EP$4,FB$2,Entry!$A$5:$EP$5,FB$1) / SUMIFS(Entry!$C$6:$EP$6,Entry!$C$4:$EP$4,FB$2,Entry!$C$5:$EP$5,FB$1))</f>
        <v/>
      </c>
      <c r="FC51" s="222" t="str">
        <f aca="false">IF(OR($B51="",FC$2=""),"",SUMIFS(INDEX(Tbl_Marks,MATCH($B51,Tbl_Student_Names,0),),Entry!$A$4:$EP$4,FC$2,Entry!$A$5:$EP$5,FC$1) / SUMIFS(Entry!$C$6:$EP$6,Entry!$C$4:$EP$4,FC$2,Entry!$C$5:$EP$5,FC$1))</f>
        <v/>
      </c>
      <c r="FD51" s="222" t="str">
        <f aca="false">IF(OR($B51="",FD$2=""),"",SUMIFS(INDEX(Tbl_Marks,MATCH($B51,Tbl_Student_Names,0),),Entry!$A$4:$EP$4,FD$2,Entry!$A$5:$EP$5,FD$1) / SUMIFS(Entry!$C$6:$EP$6,Entry!$C$4:$EP$4,FD$2,Entry!$C$5:$EP$5,FD$1))</f>
        <v/>
      </c>
      <c r="FE51" s="222" t="str">
        <f aca="false">IF(OR($B51="",FE$2=""),"",SUMIFS(INDEX(Tbl_Marks,MATCH($B51,Tbl_Student_Names,0),),Entry!$A$4:$EP$4,FE$2,Entry!$A$5:$EP$5,FE$1) / SUMIFS(Entry!$C$6:$EP$6,Entry!$C$4:$EP$4,FE$2,Entry!$C$5:$EP$5,FE$1))</f>
        <v/>
      </c>
      <c r="FF51" s="222" t="str">
        <f aca="false">IF(OR($B51="",FF$2=""),"",SUMIFS(INDEX(Tbl_Marks,MATCH($B51,Tbl_Student_Names,0),),Entry!$A$4:$EP$4,FF$2,Entry!$A$5:$EP$5,FF$1) / SUMIFS(Entry!$C$6:$EP$6,Entry!$C$4:$EP$4,FF$2,Entry!$C$5:$EP$5,FF$1))</f>
        <v/>
      </c>
      <c r="FG51" s="222" t="str">
        <f aca="false">IF(OR($B51="",FG$2=""),"",SUMIFS(INDEX(Tbl_Marks,MATCH($B51,Tbl_Student_Names,0),),Entry!$A$4:$EP$4,FG$2,Entry!$A$5:$EP$5,FG$1) / SUMIFS(Entry!$C$6:$EP$6,Entry!$C$4:$EP$4,FG$2,Entry!$C$5:$EP$5,FG$1))</f>
        <v/>
      </c>
      <c r="FH51" s="222" t="str">
        <f aca="false">IF(OR($B51="",FH$2=""),"",SUMIFS(INDEX(Tbl_Marks,MATCH($B51,Tbl_Student_Names,0),),Entry!$A$4:$EP$4,FH$2,Entry!$A$5:$EP$5,FH$1) / SUMIFS(Entry!$C$6:$EP$6,Entry!$C$4:$EP$4,FH$2,Entry!$C$5:$EP$5,FH$1))</f>
        <v/>
      </c>
      <c r="FI51" s="222" t="str">
        <f aca="false">IF(OR($B51="",FI$2=""),"",SUMIFS(INDEX(Tbl_Marks,MATCH($B51,Tbl_Student_Names,0),),Entry!$A$4:$EP$4,FI$2,Entry!$A$5:$EP$5,FI$1) / SUMIFS(Entry!$C$6:$EP$6,Entry!$C$4:$EP$4,FI$2,Entry!$C$5:$EP$5,FI$1))</f>
        <v/>
      </c>
      <c r="FJ51" s="222" t="str">
        <f aca="false">IF(OR($B51="",FJ$2=""),"",SUMIFS(INDEX(Tbl_Marks,MATCH($B51,Tbl_Student_Names,0),),Entry!$A$4:$EP$4,FJ$2,Entry!$A$5:$EP$5,FJ$1) / SUMIFS(Entry!$C$6:$EP$6,Entry!$C$4:$EP$4,FJ$2,Entry!$C$5:$EP$5,FJ$1))</f>
        <v/>
      </c>
      <c r="FK51" s="222" t="str">
        <f aca="false">IF(OR($B51="",FK$2=""),"",SUMIFS(INDEX(Tbl_Marks,MATCH($B51,Tbl_Student_Names,0),),Entry!$A$4:$EP$4,FK$2,Entry!$A$5:$EP$5,FK$1) / SUMIFS(Entry!$C$6:$EP$6,Entry!$C$4:$EP$4,FK$2,Entry!$C$5:$EP$5,FK$1))</f>
        <v/>
      </c>
      <c r="FL51" s="222" t="str">
        <f aca="false">IF(OR($B51="",FL$2=""),"",SUMIFS(INDEX(Tbl_Marks,MATCH($B51,Tbl_Student_Names,0),),Entry!$A$4:$EP$4,FL$2,Entry!$A$5:$EP$5,FL$1) / SUMIFS(Entry!$C$6:$EP$6,Entry!$C$4:$EP$4,FL$2,Entry!$C$5:$EP$5,FL$1))</f>
        <v/>
      </c>
      <c r="FM51" s="222" t="str">
        <f aca="false">IF(OR($B51="",FM$2=""),"",SUMIFS(INDEX(Tbl_Marks,MATCH($B51,Tbl_Student_Names,0),),Entry!$A$4:$EP$4,FM$2,Entry!$A$5:$EP$5,FM$1) / SUMIFS(Entry!$C$6:$EP$6,Entry!$C$4:$EP$4,FM$2,Entry!$C$5:$EP$5,FM$1))</f>
        <v/>
      </c>
      <c r="FN51" s="222" t="str">
        <f aca="false">IF(OR($B51="",FN$2=""),"",SUMIFS(INDEX(Tbl_Marks,MATCH($B51,Tbl_Student_Names,0),),Entry!$A$4:$EP$4,FN$2,Entry!$A$5:$EP$5,FN$1) / SUMIFS(Entry!$C$6:$EP$6,Entry!$C$4:$EP$4,FN$2,Entry!$C$5:$EP$5,FN$1))</f>
        <v/>
      </c>
      <c r="FO51" s="222" t="str">
        <f aca="false">IF(OR($B51="",FO$2=""),"",SUMIFS(INDEX(Tbl_Marks,MATCH($B51,Tbl_Student_Names,0),),Entry!$A$4:$EP$4,FO$2,Entry!$A$5:$EP$5,FO$1) / SUMIFS(Entry!$C$6:$EP$6,Entry!$C$4:$EP$4,FO$2,Entry!$C$5:$EP$5,FO$1))</f>
        <v/>
      </c>
      <c r="FP51" s="222" t="str">
        <f aca="false">IF(OR($B51="",FP$2=""),"",SUMIFS(INDEX(Tbl_Marks,MATCH($B51,Tbl_Student_Names,0),),Entry!$A$4:$EP$4,FP$2,Entry!$A$5:$EP$5,FP$1) / SUMIFS(Entry!$C$6:$EP$6,Entry!$C$4:$EP$4,FP$2,Entry!$C$5:$EP$5,FP$1))</f>
        <v/>
      </c>
      <c r="FQ51" s="222" t="str">
        <f aca="false">IF(OR($B51="",FQ$2=""),"",SUMIFS(INDEX(Tbl_Marks,MATCH($B51,Tbl_Student_Names,0),),Entry!$A$4:$EP$4,FQ$2,Entry!$A$5:$EP$5,FQ$1) / SUMIFS(Entry!$C$6:$EP$6,Entry!$C$4:$EP$4,FQ$2,Entry!$C$5:$EP$5,FQ$1))</f>
        <v/>
      </c>
      <c r="FR51" s="222" t="str">
        <f aca="false">IF(OR($B51="",FR$2=""),"",SUMIFS(INDEX(Tbl_Marks,MATCH($B51,Tbl_Student_Names,0),),Entry!$A$4:$EP$4,FR$2,Entry!$A$5:$EP$5,FR$1) / SUMIFS(Entry!$C$6:$EP$6,Entry!$C$4:$EP$4,FR$2,Entry!$C$5:$EP$5,FR$1))</f>
        <v/>
      </c>
      <c r="FS51" s="222" t="str">
        <f aca="false">IF(OR($B51="",FS$2=""),"",SUMIFS(INDEX(Tbl_Marks,MATCH($B51,Tbl_Student_Names,0),),Entry!$A$4:$EP$4,FS$2,Entry!$A$5:$EP$5,FS$1) / SUMIFS(Entry!$C$6:$EP$6,Entry!$C$4:$EP$4,FS$2,Entry!$C$5:$EP$5,FS$1))</f>
        <v/>
      </c>
      <c r="FT51" s="222" t="str">
        <f aca="false">IF(OR($B51="",FT$2=""),"",SUMIFS(INDEX(Tbl_Marks,MATCH($B51,Tbl_Student_Names,0),),Entry!$A$4:$EP$4,FT$2,Entry!$A$5:$EP$5,FT$1) / SUMIFS(Entry!$C$6:$EP$6,Entry!$C$4:$EP$4,FT$2,Entry!$C$5:$EP$5,FT$1))</f>
        <v/>
      </c>
      <c r="FU51" s="222" t="str">
        <f aca="false">IF(OR($B51="",FU$2=""),"",SUMIFS(INDEX(Tbl_Marks,MATCH($B51,Tbl_Student_Names,0),),Entry!$A$4:$EP$4,FU$2,Entry!$A$5:$EP$5,FU$1) / SUMIFS(Entry!$C$6:$EP$6,Entry!$C$4:$EP$4,FU$2,Entry!$C$5:$EP$5,FU$1))</f>
        <v/>
      </c>
      <c r="FV51" s="222" t="str">
        <f aca="false">IF(OR($B51="",FV$2=""),"",SUMIFS(INDEX(Tbl_Marks,MATCH($B51,Tbl_Student_Names,0),),Entry!$A$4:$EP$4,FV$2,Entry!$A$5:$EP$5,FV$1) / SUMIFS(Entry!$C$6:$EP$6,Entry!$C$4:$EP$4,FV$2,Entry!$C$5:$EP$5,FV$1))</f>
        <v/>
      </c>
      <c r="FW51" s="222" t="str">
        <f aca="false">IF(OR($B51="",FW$2=""),"",SUMIFS(INDEX(Tbl_Marks,MATCH($B51,Tbl_Student_Names,0),),Entry!$A$4:$EP$4,FW$2,Entry!$A$5:$EP$5,FW$1) / SUMIFS(Entry!$C$6:$EP$6,Entry!$C$4:$EP$4,FW$2,Entry!$C$5:$EP$5,FW$1))</f>
        <v/>
      </c>
      <c r="FX51" s="222" t="str">
        <f aca="false">IF(OR($B51="",FX$2=""),"",SUMIFS(INDEX(Tbl_Marks,MATCH($B51,Tbl_Student_Names,0),),Entry!$A$4:$EP$4,FX$2,Entry!$A$5:$EP$5,FX$1) / SUMIFS(Entry!$C$6:$EP$6,Entry!$C$4:$EP$4,FX$2,Entry!$C$5:$EP$5,FX$1))</f>
        <v/>
      </c>
      <c r="FY51" s="222" t="str">
        <f aca="false">IF(OR($B51="",FY$2=""),"",SUMIFS(INDEX(Tbl_Marks,MATCH($B51,Tbl_Student_Names,0),),Entry!$A$4:$EP$4,FY$2,Entry!$A$5:$EP$5,FY$1) / SUMIFS(Entry!$C$6:$EP$6,Entry!$C$4:$EP$4,FY$2,Entry!$C$5:$EP$5,FY$1))</f>
        <v/>
      </c>
      <c r="FZ51" s="222" t="str">
        <f aca="false">IF(OR($B51="",FZ$2=""),"",SUMIFS(INDEX(Tbl_Marks,MATCH($B51,Tbl_Student_Names,0),),Entry!$A$4:$EP$4,FZ$2,Entry!$A$5:$EP$5,FZ$1) / SUMIFS(Entry!$C$6:$EP$6,Entry!$C$4:$EP$4,FZ$2,Entry!$C$5:$EP$5,FZ$1))</f>
        <v/>
      </c>
      <c r="GA51" s="222" t="str">
        <f aca="false">IF(OR($B51="",GA$2=""),"",SUMIFS(INDEX(Tbl_Marks,MATCH($B51,Tbl_Student_Names,0),),Entry!$A$4:$EP$4,GA$2,Entry!$A$5:$EP$5,GA$1) / SUMIFS(Entry!$C$6:$EP$6,Entry!$C$4:$EP$4,GA$2,Entry!$C$5:$EP$5,GA$1))</f>
        <v/>
      </c>
      <c r="GB51" s="222" t="str">
        <f aca="false">IF(OR($B51="",GB$2=""),"",SUMIFS(INDEX(Tbl_Marks,MATCH($B51,Tbl_Student_Names,0),),Entry!$A$4:$EP$4,GB$2,Entry!$A$5:$EP$5,GB$1) / SUMIFS(Entry!$C$6:$EP$6,Entry!$C$4:$EP$4,GB$2,Entry!$C$5:$EP$5,GB$1))</f>
        <v/>
      </c>
      <c r="GC51" s="222" t="str">
        <f aca="false">IF(OR($B51="",GC$2=""),"",SUMIFS(INDEX(Tbl_Marks,MATCH($B51,Tbl_Student_Names,0),),Entry!$A$4:$EP$4,GC$2,Entry!$A$5:$EP$5,GC$1) / SUMIFS(Entry!$C$6:$EP$6,Entry!$C$4:$EP$4,GC$2,Entry!$C$5:$EP$5,GC$1))</f>
        <v/>
      </c>
      <c r="GD51" s="222" t="str">
        <f aca="false">IF(OR($B51="",GD$2=""),"",SUMIFS(INDEX(Tbl_Marks,MATCH($B51,Tbl_Student_Names,0),),Entry!$A$4:$EP$4,GD$2,Entry!$A$5:$EP$5,GD$1) / SUMIFS(Entry!$C$6:$EP$6,Entry!$C$4:$EP$4,GD$2,Entry!$C$5:$EP$5,GD$1))</f>
        <v/>
      </c>
      <c r="GE51" s="222" t="str">
        <f aca="false">IF(OR($B51="",GE$2=""),"",SUMIFS(INDEX(Tbl_Marks,MATCH($B51,Tbl_Student_Names,0),),Entry!$A$4:$EP$4,GE$2,Entry!$A$5:$EP$5,GE$1) / SUMIFS(Entry!$C$6:$EP$6,Entry!$C$4:$EP$4,GE$2,Entry!$C$5:$EP$5,GE$1))</f>
        <v/>
      </c>
      <c r="GF51" s="222" t="str">
        <f aca="false">IF(OR($B51="",GF$2=""),"",SUMIFS(INDEX(Tbl_Marks,MATCH($B51,Tbl_Student_Names,0),),Entry!$A$4:$EP$4,GF$2,Entry!$A$5:$EP$5,GF$1) / SUMIFS(Entry!$C$6:$EP$6,Entry!$C$4:$EP$4,GF$2,Entry!$C$5:$EP$5,GF$1))</f>
        <v/>
      </c>
      <c r="GG51" s="222" t="str">
        <f aca="false">IF(OR($B51="",GG$2=""),"",SUMIFS(INDEX(Tbl_Marks,MATCH($B51,Tbl_Student_Names,0),),Entry!$A$4:$EP$4,GG$2,Entry!$A$5:$EP$5,GG$1) / SUMIFS(Entry!$C$6:$EP$6,Entry!$C$4:$EP$4,GG$2,Entry!$C$5:$EP$5,GG$1))</f>
        <v/>
      </c>
      <c r="GH51" s="222" t="str">
        <f aca="false">IF(OR($B51="",GH$2=""),"",SUMIFS(INDEX(Tbl_Marks,MATCH($B51,Tbl_Student_Names,0),),Entry!$A$4:$EP$4,GH$2,Entry!$A$5:$EP$5,GH$1) / SUMIFS(Entry!$C$6:$EP$6,Entry!$C$4:$EP$4,GH$2,Entry!$C$5:$EP$5,GH$1))</f>
        <v/>
      </c>
      <c r="GI51" s="222" t="str">
        <f aca="false">IF(OR($B51="",GI$2=""),"",SUMIFS(INDEX(Tbl_Marks,MATCH($B51,Tbl_Student_Names,0),),Entry!$A$4:$EP$4,GI$2,Entry!$A$5:$EP$5,GI$1) / SUMIFS(Entry!$C$6:$EP$6,Entry!$C$4:$EP$4,GI$2,Entry!$C$5:$EP$5,GI$1))</f>
        <v/>
      </c>
      <c r="GJ51" s="222" t="str">
        <f aca="false">IF(OR($B51="",GJ$2=""),"",SUMIFS(INDEX(Tbl_Marks,MATCH($B51,Tbl_Student_Names,0),),Entry!$A$4:$EP$4,GJ$2,Entry!$A$5:$EP$5,GJ$1) / SUMIFS(Entry!$C$6:$EP$6,Entry!$C$4:$EP$4,GJ$2,Entry!$C$5:$EP$5,GJ$1))</f>
        <v/>
      </c>
      <c r="GK51" s="222" t="str">
        <f aca="false">IF(OR($B51="",GK$2=""),"",SUMIFS(INDEX(Tbl_Marks,MATCH($B51,Tbl_Student_Names,0),),Entry!$A$4:$EP$4,GK$2,Entry!$A$5:$EP$5,GK$1) / SUMIFS(Entry!$C$6:$EP$6,Entry!$C$4:$EP$4,GK$2,Entry!$C$5:$EP$5,GK$1))</f>
        <v/>
      </c>
      <c r="GL51" s="222" t="str">
        <f aca="false">IF(OR($B51="",GL$2=""),"",SUMIFS(INDEX(Tbl_Marks,MATCH($B51,Tbl_Student_Names,0),),Entry!$A$4:$EP$4,GL$2,Entry!$A$5:$EP$5,GL$1) / SUMIFS(Entry!$C$6:$EP$6,Entry!$C$4:$EP$4,GL$2,Entry!$C$5:$EP$5,GL$1))</f>
        <v/>
      </c>
      <c r="GM51" s="222" t="str">
        <f aca="false">IF(OR($B51="",GM$2=""),"",SUMIFS(INDEX(Tbl_Marks,MATCH($B51,Tbl_Student_Names,0),),Entry!$A$4:$EP$4,GM$2,Entry!$A$5:$EP$5,GM$1) / SUMIFS(Entry!$C$6:$EP$6,Entry!$C$4:$EP$4,GM$2,Entry!$C$5:$EP$5,GM$1))</f>
        <v/>
      </c>
      <c r="GN51" s="222" t="str">
        <f aca="false">IF(OR($B51="",GN$2=""),"",SUMIFS(INDEX(Tbl_Marks,MATCH($B51,Tbl_Student_Names,0),),Entry!$A$4:$EP$4,GN$2,Entry!$A$5:$EP$5,GN$1) / SUMIFS(Entry!$C$6:$EP$6,Entry!$C$4:$EP$4,GN$2,Entry!$C$5:$EP$5,GN$1))</f>
        <v/>
      </c>
      <c r="GO51" s="222" t="str">
        <f aca="false">IF(OR($B51="",GO$2=""),"",SUMIFS(INDEX(Tbl_Marks,MATCH($B51,Tbl_Student_Names,0),),Entry!$A$4:$EP$4,GO$2,Entry!$A$5:$EP$5,GO$1) / SUMIFS(Entry!$C$6:$EP$6,Entry!$C$4:$EP$4,GO$2,Entry!$C$5:$EP$5,GO$1))</f>
        <v/>
      </c>
      <c r="GP51" s="222" t="str">
        <f aca="false">IF(OR($B51="",GP$2=""),"",SUMIFS(INDEX(Tbl_Marks,MATCH($B51,Tbl_Student_Names,0),),Entry!$A$4:$EP$4,GP$2,Entry!$A$5:$EP$5,GP$1) / SUMIFS(Entry!$C$6:$EP$6,Entry!$C$4:$EP$4,GP$2,Entry!$C$5:$EP$5,GP$1))</f>
        <v/>
      </c>
      <c r="GQ51" s="223" t="str">
        <f aca="false" t="array" ref="GQ51:GQ51">IF(OR(GQ$1="",$B51=""),"",SUMPRODUCT(TRANSPOSE($BC51:$BN51),(Settings!$D$19:$D$30)))</f>
        <v/>
      </c>
      <c r="GR51" s="223" t="str">
        <f aca="false" t="array" ref="GR51:GR51">IF(OR(GR$1="",$B51=""),"",SUMPRODUCT(TRANSPOSE($BO51:$BZ51),(Settings!$D$19:$D$30)))</f>
        <v/>
      </c>
      <c r="GS51" s="223" t="str">
        <f aca="false" t="array" ref="GS51:GS51">IF(OR(GS$1="",$B51=""),"",SUMPRODUCT(TRANSPOSE($CA51:$CL51),(Settings!$D$19:$D$30)))</f>
        <v/>
      </c>
      <c r="GT51" s="223" t="str">
        <f aca="false" t="array" ref="GT51:GT51">IF(OR(GT$1="",$B51=""),"",SUMPRODUCT(TRANSPOSE($CM51:$CX51),(Settings!$D$19:$D$30)))</f>
        <v/>
      </c>
      <c r="GU51" s="223" t="str">
        <f aca="false" t="array" ref="GU51:GU51">IF(OR(GU$1="",$B51=""),"",SUMPRODUCT(TRANSPOSE($CY51:$DJ51),(Settings!$D$19:$D$30)))</f>
        <v/>
      </c>
      <c r="GV51" s="223" t="str">
        <f aca="false" t="array" ref="GV51:GV51">IF(OR(GV$1="",$B51=""),"",SUMPRODUCT(TRANSPOSE($DK51:$DV51),(Settings!$D$19:$D$30)))</f>
        <v/>
      </c>
      <c r="GW51" s="223" t="str">
        <f aca="false" t="array" ref="GW51:GW51">IF(OR(GW$1="",$B51=""),"",SUMPRODUCT(TRANSPOSE($DW51:$EH51),(Settings!$D$19:$D$30)))</f>
        <v/>
      </c>
      <c r="GX51" s="223" t="str">
        <f aca="false" t="array" ref="GX51:GX51">IF(OR(GX$1="",$B51=""),"",SUMPRODUCT(TRANSPOSE($EI51:$ET51),(Settings!$D$19:$D$30)))</f>
        <v/>
      </c>
      <c r="GY51" s="223" t="str">
        <f aca="false" t="array" ref="GY51:GY51">IF(OR(GY$1="",$B51=""),"",SUMPRODUCT(TRANSPOSE($EU51:$FF51),(Settings!$D$19:$D$30)))</f>
        <v/>
      </c>
      <c r="GZ51" s="223" t="str">
        <f aca="false" t="array" ref="GZ51:GZ51">IF(OR(GZ$1="",$B51=""),"",SUMPRODUCT(TRANSPOSE($FG51:$FR51),(Settings!$D$19:$D$30)))</f>
        <v/>
      </c>
      <c r="HA51" s="223" t="str">
        <f aca="false" t="array" ref="HA51:HA51">IF(OR(HA$1="",$B51=""),"",SUMPRODUCT(TRANSPOSE($FS51:$GD51),(Settings!$D$19:$D$30)))</f>
        <v/>
      </c>
      <c r="HB51" s="224" t="str">
        <f aca="false" t="array" ref="HB51:HB51">IF(OR(HB$1="",$B51=""),"",SUMPRODUCT(TRANSPOSE($GE51:$GP51),(Settings!$D$19:$D$30)))</f>
        <v/>
      </c>
      <c r="HC51" s="225"/>
      <c r="HD51" s="222" t="str">
        <f aca="false">IF(OR(HD$2="",$B51=""),"",SUMIFS(INDEX(Tbl_Marks,MATCH($B51,Tbl_Student_Names,0),),Entry!$A$4:$EP$4,HD$2) / SUMIFS(Entry!$C$6:$EP$6,Entry!$C$4:$EP$4,HD$2))</f>
        <v/>
      </c>
      <c r="HE51" s="222" t="str">
        <f aca="false">IF(OR(HE$2="",$B51=""),"",SUMIFS(INDEX(Tbl_Marks,MATCH($B51,Tbl_Student_Names,0),),Entry!$A$4:$EP$4,HE$2) / SUMIFS(Entry!$C$6:$EP$6,Entry!$C$4:$EP$4,HE$2))</f>
        <v/>
      </c>
      <c r="HF51" s="222" t="str">
        <f aca="false">IF(OR(HF$2="",$B51=""),"",SUMIFS(INDEX(Tbl_Marks,MATCH($B51,Tbl_Student_Names,0),),Entry!$A$4:$EP$4,HF$2) / SUMIFS(Entry!$C$6:$EP$6,Entry!$C$4:$EP$4,HF$2))</f>
        <v/>
      </c>
      <c r="HG51" s="222" t="str">
        <f aca="false">IF(OR(HG$2="",$B51=""),"",SUMIFS(INDEX(Tbl_Marks,MATCH($B51,Tbl_Student_Names,0),),Entry!$A$4:$EP$4,HG$2) / SUMIFS(Entry!$C$6:$EP$6,Entry!$C$4:$EP$4,HG$2))</f>
        <v/>
      </c>
      <c r="HH51" s="222" t="str">
        <f aca="false">IF(OR(HH$2="",$B51=""),"",SUMIFS(INDEX(Tbl_Marks,MATCH($B51,Tbl_Student_Names,0),),Entry!$A$4:$EP$4,HH$2) / SUMIFS(Entry!$C$6:$EP$6,Entry!$C$4:$EP$4,HH$2))</f>
        <v/>
      </c>
      <c r="HI51" s="222" t="str">
        <f aca="false">IF(OR(HI$2="",$B51=""),"",SUMIFS(INDEX(Tbl_Marks,MATCH($B51,Tbl_Student_Names,0),),Entry!$A$4:$EP$4,HI$2) / SUMIFS(Entry!$C$6:$EP$6,Entry!$C$4:$EP$4,HI$2))</f>
        <v/>
      </c>
      <c r="HJ51" s="222" t="str">
        <f aca="false">IF(OR(HJ$2="",$B51=""),"",SUMIFS(INDEX(Tbl_Marks,MATCH($B51,Tbl_Student_Names,0),),Entry!$A$4:$EP$4,HJ$2) / SUMIFS(Entry!$C$6:$EP$6,Entry!$C$4:$EP$4,HJ$2))</f>
        <v/>
      </c>
      <c r="HK51" s="222" t="str">
        <f aca="false">IF(OR(HK$2="",$B51=""),"",SUMIFS(INDEX(Tbl_Marks,MATCH($B51,Tbl_Student_Names,0),),Entry!$A$4:$EP$4,HK$2) / SUMIFS(Entry!$C$6:$EP$6,Entry!$C$4:$EP$4,HK$2))</f>
        <v/>
      </c>
      <c r="HL51" s="222" t="str">
        <f aca="false">IF(OR(HL$2="",$B51=""),"",SUMIFS(INDEX(Tbl_Marks,MATCH($B51,Tbl_Student_Names,0),),Entry!$A$4:$EP$4,HL$2) / SUMIFS(Entry!$C$6:$EP$6,Entry!$C$4:$EP$4,HL$2))</f>
        <v/>
      </c>
      <c r="HM51" s="222" t="str">
        <f aca="false">IF(OR(HM$2="",$B51=""),"",SUMIFS(INDEX(Tbl_Marks,MATCH($B51,Tbl_Student_Names,0),),Entry!$A$4:$EP$4,HM$2) / SUMIFS(Entry!$C$6:$EP$6,Entry!$C$4:$EP$4,HM$2))</f>
        <v/>
      </c>
      <c r="HN51" s="222" t="str">
        <f aca="false">IF(OR(HN$2="",$B51=""),"",SUMIFS(INDEX(Tbl_Marks,MATCH($B51,Tbl_Student_Names,0),),Entry!$A$4:$EP$4,HN$2) / SUMIFS(Entry!$C$6:$EP$6,Entry!$C$4:$EP$4,HN$2))</f>
        <v/>
      </c>
      <c r="HO51" s="222" t="str">
        <f aca="false">IF(OR(HO$2="",$B51=""),"",SUMIFS(INDEX(Tbl_Marks,MATCH($B51,Tbl_Student_Names,0),),Entry!$A$4:$EP$4,HO$2) / SUMIFS(Entry!$C$6:$EP$6,Entry!$C$4:$EP$4,HO$2))</f>
        <v/>
      </c>
      <c r="HP51" s="222" t="str">
        <f aca="false">IF($B51="","",AVERAGE($GQ51:$HB51))</f>
        <v/>
      </c>
    </row>
    <row r="52" customFormat="false" ht="15.75" hidden="false" customHeight="false" outlineLevel="0" collapsed="false">
      <c r="A52" s="201" t="n">
        <f aca="false">INDEX(Tbl_Marks,ROW(A52)-ROW($A$2),1)</f>
        <v>0</v>
      </c>
      <c r="B52" s="201" t="str">
        <f aca="false">IF(LEN(INDEX(Tbl_Marks,ROW(B52)-ROW($B$2),2))=0,"",INDEX(Tbl_Marks,ROW(B52)-ROW($B$2),2))</f>
        <v/>
      </c>
      <c r="C52" s="201" t="str">
        <f aca="false">IF(OR($B52="",C$2=""),"",SUMIF(Entry!$A$4:$EP$4,C$2,INDEX(Tbl_Marks,MATCH($B52,Tbl_Student_Names,0),)))</f>
        <v/>
      </c>
      <c r="D52" s="201" t="str">
        <f aca="false">IF(OR($B52="",D$2=""),"",SUMIF(Entry!$A$4:$EP$4,D$2,INDEX(Tbl_Marks,MATCH($B52,Tbl_Student_Names,0),)))</f>
        <v/>
      </c>
      <c r="E52" s="201" t="str">
        <f aca="false">IF(OR($B52="",E$2=""),"",SUMIF(Entry!$A$4:$EP$4,E$2,INDEX(Tbl_Marks,MATCH($B52,Tbl_Student_Names,0),)))</f>
        <v/>
      </c>
      <c r="F52" s="201" t="str">
        <f aca="false">IF(OR($B52="",F$2=""),"",SUMIF(Entry!$A$4:$EP$4,F$2,INDEX(Tbl_Marks,MATCH($B52,Tbl_Student_Names,0),)))</f>
        <v/>
      </c>
      <c r="G52" s="201" t="str">
        <f aca="false">IF(OR($B52="",G$2=""),"",SUMIF(Entry!$A$4:$EP$4,G$2,INDEX(Tbl_Marks,MATCH($B52,Tbl_Student_Names,0),)))</f>
        <v/>
      </c>
      <c r="H52" s="201" t="str">
        <f aca="false">IF(OR($B52="",H$2=""),"",SUMIF(Entry!$A$4:$EP$4,H$2,INDEX(Tbl_Marks,MATCH($B52,Tbl_Student_Names,0),)))</f>
        <v/>
      </c>
      <c r="I52" s="201" t="str">
        <f aca="false">IF(OR($B52="",I$2=""),"",SUMIF(Entry!$A$4:$EP$4,I$2,INDEX(Tbl_Marks,MATCH($B52,Tbl_Student_Names,0),)))</f>
        <v/>
      </c>
      <c r="J52" s="201" t="str">
        <f aca="false">IF(OR($B52="",J$2=""),"",SUMIF(Entry!$A$4:$EP$4,J$2,INDEX(Tbl_Marks,MATCH($B52,Tbl_Student_Names,0),)))</f>
        <v/>
      </c>
      <c r="K52" s="201" t="str">
        <f aca="false">IF(OR($B52="",K$2=""),"",SUMIF(Entry!$A$4:$EP$4,K$2,INDEX(Tbl_Marks,MATCH($B52,Tbl_Student_Names,0),)))</f>
        <v/>
      </c>
      <c r="L52" s="201" t="str">
        <f aca="false">IF(OR($B52="",L$2=""),"",SUMIF(Entry!$A$4:$EP$4,L$2,INDEX(Tbl_Marks,MATCH($B52,Tbl_Student_Names,0),)))</f>
        <v/>
      </c>
      <c r="M52" s="201" t="str">
        <f aca="false">IF(OR($B52="",M$2=""),"",SUMIF(Entry!$A$4:$EP$4,M$2,INDEX(Tbl_Marks,MATCH($B52,Tbl_Student_Names,0),)))</f>
        <v/>
      </c>
      <c r="N52" s="201" t="str">
        <f aca="false">IF(OR($B52="",N$2=""),"",SUMIF(Entry!$A$4:$EP$4,N$2,INDEX(Tbl_Marks,MATCH($B52,Tbl_Student_Names,0),)))</f>
        <v/>
      </c>
      <c r="O52" s="217" t="str">
        <f aca="false">IF($B52="","",(HP52*Num_Subjects*100))</f>
        <v/>
      </c>
      <c r="P52" s="218" t="str">
        <f aca="false" t="array" ref="P52:P52">IF(OR($B52="",P$2=""),"",IF(MIN(IF(Help_Lookup_Tests=P$2,$BC52:$GP52,""))&gt;=I_PassPercentage,"PASS","FAIL"))</f>
        <v/>
      </c>
      <c r="Q52" s="218" t="str">
        <f aca="false" t="array" ref="Q52:Q52">IF(OR($B52="",Q$2=""),"",IF(MIN(IF(Help_Lookup_Tests=Q$2,$BC52:$GP52,""))&gt;=I_PassPercentage,"PASS","FAIL"))</f>
        <v/>
      </c>
      <c r="R52" s="218" t="str">
        <f aca="false" t="array" ref="R52:R52">IF(OR($B52="",R$2=""),"",IF(MIN(IF(Help_Lookup_Tests=R$2,$BC52:$GP52,""))&gt;=I_PassPercentage,"PASS","FAIL"))</f>
        <v/>
      </c>
      <c r="S52" s="218" t="str">
        <f aca="false" t="array" ref="S52:S52">IF(OR($B52="",S$2=""),"",IF(MIN(IF(Help_Lookup_Tests=S$2,$BC52:$GP52,""))&gt;=I_PassPercentage,"PASS","FAIL"))</f>
        <v/>
      </c>
      <c r="T52" s="218" t="str">
        <f aca="false" t="array" ref="T52:T52">IF(OR($B52="",T$2=""),"",IF(MIN(IF(Help_Lookup_Tests=T$2,$BC52:$GP52,""))&gt;=I_PassPercentage,"PASS","FAIL"))</f>
        <v/>
      </c>
      <c r="U52" s="218" t="str">
        <f aca="false" t="array" ref="U52:U52">IF(OR($B52="",U$2=""),"",IF(MIN(IF(Help_Lookup_Tests=U$2,$BC52:$GP52,""))&gt;=I_PassPercentage,"PASS","FAIL"))</f>
        <v/>
      </c>
      <c r="V52" s="218" t="str">
        <f aca="false" t="array" ref="V52:V52">IF(OR($B52="",V$2=""),"",IF(MIN(IF(Help_Lookup_Tests=V$2,$BC52:$GP52,""))&gt;=I_PassPercentage,"PASS","FAIL"))</f>
        <v/>
      </c>
      <c r="W52" s="218" t="str">
        <f aca="false" t="array" ref="W52:W52">IF(OR($B52="",W$2=""),"",IF(MIN(IF(Help_Lookup_Tests=W$2,$BC52:$GP52,""))&gt;=I_PassPercentage,"PASS","FAIL"))</f>
        <v/>
      </c>
      <c r="X52" s="218" t="str">
        <f aca="false" t="array" ref="X52:X52">IF(OR($B52="",X$2=""),"",IF(MIN(IF(Help_Lookup_Tests=X$2,$BC52:$GP52,""))&gt;=I_PassPercentage,"PASS","FAIL"))</f>
        <v/>
      </c>
      <c r="Y52" s="218" t="str">
        <f aca="false" t="array" ref="Y52:Y52">IF(OR($B52="",Y$2=""),"",IF(MIN(IF(Help_Lookup_Tests=Y$2,$BC52:$GP52,""))&gt;=I_PassPercentage,"PASS","FAIL"))</f>
        <v/>
      </c>
      <c r="Z52" s="218" t="str">
        <f aca="false" t="array" ref="Z52:Z52">IF(OR($B52="",Z$2=""),"",IF(MIN(IF(Help_Lookup_Tests=Z$2,$BC52:$GP52,""))&gt;=I_PassPercentage,"PASS","FAIL"))</f>
        <v/>
      </c>
      <c r="AA52" s="218" t="str">
        <f aca="false" t="array" ref="AA52:AA52">IF(OR($B52="",AA$2=""),"",IF(MIN(IF(Help_Lookup_Tests=AA$2,$BC52:$GP52,""))&gt;=I_PassPercentage,"PASS","FAIL"))</f>
        <v/>
      </c>
      <c r="AB52" s="228" t="str">
        <f aca="false" t="array" ref="AB52:AB52">IF(OR($B52=""),"",IF(MIN(IF($GQ$2:$HB$2="FINAL",$GQ52:$HB52,""))&gt;=I_PassPercentage,"PASS","FAIL"))</f>
        <v/>
      </c>
      <c r="AC52" s="201" t="str">
        <f aca="false">IF(OR($B52="",AC$2="",P52="FAIL"),"",C52)</f>
        <v/>
      </c>
      <c r="AD52" s="201" t="str">
        <f aca="false">IF(OR($B52="",AD$2="",Q52="FAIL"),"",D52)</f>
        <v/>
      </c>
      <c r="AE52" s="201" t="str">
        <f aca="false">IF(OR($B52="",AE$2="",R52="FAIL"),"",E52)</f>
        <v/>
      </c>
      <c r="AF52" s="201" t="str">
        <f aca="false">IF(OR($B52="",AF$2="",S52="FAIL"),"",F52)</f>
        <v/>
      </c>
      <c r="AG52" s="201" t="str">
        <f aca="false">IF(OR($B52="",AG$2="",T52="FAIL"),"",G52)</f>
        <v/>
      </c>
      <c r="AH52" s="201" t="str">
        <f aca="false">IF(OR($B52="",AH$2="",U52="FAIL"),"",H52)</f>
        <v/>
      </c>
      <c r="AI52" s="201" t="str">
        <f aca="false">IF(OR($B52="",AI$2="",V52="FAIL"),"",I52)</f>
        <v/>
      </c>
      <c r="AJ52" s="201" t="str">
        <f aca="false">IF(OR($B52="",AJ$2="",W52="FAIL"),"",J52)</f>
        <v/>
      </c>
      <c r="AK52" s="201" t="str">
        <f aca="false">IF(OR($B52="",AK$2="",X52="FAIL"),"",K52)</f>
        <v/>
      </c>
      <c r="AL52" s="201" t="str">
        <f aca="false">IF(OR($B52="",AL$2="",Y52="FAIL"),"",L52)</f>
        <v/>
      </c>
      <c r="AM52" s="201" t="str">
        <f aca="false">IF(OR($B52="",AM$2="",Z52="FAIL"),"",M52)</f>
        <v/>
      </c>
      <c r="AN52" s="201" t="str">
        <f aca="false">IF(OR($B52="",AN$2="",AA52="FAIL"),"",N52)</f>
        <v/>
      </c>
      <c r="AO52" s="220" t="str">
        <f aca="false">IF(OR($B52="",AB52="FAIL"),"",O52)</f>
        <v/>
      </c>
      <c r="AP52" s="221" t="str">
        <f aca="false">IFERROR(IF(OR(AP$2="",$B52=""),"",RANK(AC52,AC$3:AC$52,0)),"NR")</f>
        <v/>
      </c>
      <c r="AQ52" s="221" t="str">
        <f aca="false">IFERROR(IF(OR(AQ$2="",$B52=""),"",RANK(AD52,AD$3:AD$52,0)),"NR")</f>
        <v/>
      </c>
      <c r="AR52" s="221" t="str">
        <f aca="false">IFERROR(IF(OR(AR$2="",$B52=""),"",RANK(AE52,AE$3:AE$52,0)),"NR")</f>
        <v/>
      </c>
      <c r="AS52" s="221" t="str">
        <f aca="false">IFERROR(IF(OR(AS$2="",$B52=""),"",RANK(AF52,AF$3:AF$52,0)),"NR")</f>
        <v/>
      </c>
      <c r="AT52" s="221" t="str">
        <f aca="false">IFERROR(IF(OR(AT$2="",$B52=""),"",RANK(AG52,AG$3:AG$52,0)),"NR")</f>
        <v/>
      </c>
      <c r="AU52" s="221" t="str">
        <f aca="false">IFERROR(IF(OR(AU$2="",$B52=""),"",RANK(AH52,AH$3:AH$52,0)),"NR")</f>
        <v/>
      </c>
      <c r="AV52" s="221" t="str">
        <f aca="false">IFERROR(IF(OR(AV$2="",$B52=""),"",RANK(AI52,AI$3:AI$52,0)),"NR")</f>
        <v/>
      </c>
      <c r="AW52" s="221" t="str">
        <f aca="false">IFERROR(IF(OR(AW$2="",$B52=""),"",RANK(AJ52,AJ$3:AJ$52,0)),"NR")</f>
        <v/>
      </c>
      <c r="AX52" s="221" t="str">
        <f aca="false">IFERROR(IF(OR(AX$2="",$B52=""),"",RANK(AK52,AK$3:AK$52,0)),"NR")</f>
        <v/>
      </c>
      <c r="AY52" s="221" t="str">
        <f aca="false">IFERROR(IF(OR(AY$2="",$B52=""),"",RANK(AL52,AL$3:AL$52,0)),"NR")</f>
        <v/>
      </c>
      <c r="AZ52" s="221" t="str">
        <f aca="false">IFERROR(IF(OR(AZ$2="",$B52=""),"",RANK(AM52,AM$3:AM$52,0)),"NR")</f>
        <v/>
      </c>
      <c r="BA52" s="221" t="str">
        <f aca="false">IFERROR(IF(OR(BA$2="",$B52=""),"",RANK(AN52,AN$3:AN$52,0)),"NR")</f>
        <v/>
      </c>
      <c r="BB52" s="211" t="str">
        <f aca="false">IFERROR(IF($B52="","",RANK(AO52,AO$3:AO$52,0)),"NR")</f>
        <v/>
      </c>
      <c r="BC52" s="222" t="str">
        <f aca="false">IF(OR($B52="",BC$2=""),"",SUMIFS(INDEX(Tbl_Marks,MATCH($B52,Tbl_Student_Names,0),),Entry!$A$4:$EP$4,BC$2,Entry!$A$5:$EP$5,BC$1) / SUMIFS(Entry!$C$6:$EP$6,Entry!$C$4:$EP$4,BC$2,Entry!$C$5:$EP$5,BC$1))</f>
        <v/>
      </c>
      <c r="BD52" s="222" t="str">
        <f aca="false">IF(OR($B52="",BD$2=""),"",SUMIFS(INDEX(Tbl_Marks,MATCH($B52,Tbl_Student_Names,0),),Entry!$A$4:$EP$4,BD$2,Entry!$A$5:$EP$5,BD$1) / SUMIFS(Entry!$C$6:$EP$6,Entry!$C$4:$EP$4,BD$2,Entry!$C$5:$EP$5,BD$1))</f>
        <v/>
      </c>
      <c r="BE52" s="222" t="str">
        <f aca="false">IF(OR($B52="",BE$2=""),"",SUMIFS(INDEX(Tbl_Marks,MATCH($B52,Tbl_Student_Names,0),),Entry!$A$4:$EP$4,BE$2,Entry!$A$5:$EP$5,BE$1) / SUMIFS(Entry!$C$6:$EP$6,Entry!$C$4:$EP$4,BE$2,Entry!$C$5:$EP$5,BE$1))</f>
        <v/>
      </c>
      <c r="BF52" s="222" t="str">
        <f aca="false">IF(OR($B52="",BF$2=""),"",SUMIFS(INDEX(Tbl_Marks,MATCH($B52,Tbl_Student_Names,0),),Entry!$A$4:$EP$4,BF$2,Entry!$A$5:$EP$5,BF$1) / SUMIFS(Entry!$C$6:$EP$6,Entry!$C$4:$EP$4,BF$2,Entry!$C$5:$EP$5,BF$1))</f>
        <v/>
      </c>
      <c r="BG52" s="222" t="str">
        <f aca="false">IF(OR($B52="",BG$2=""),"",SUMIFS(INDEX(Tbl_Marks,MATCH($B52,Tbl_Student_Names,0),),Entry!$A$4:$EP$4,BG$2,Entry!$A$5:$EP$5,BG$1) / SUMIFS(Entry!$C$6:$EP$6,Entry!$C$4:$EP$4,BG$2,Entry!$C$5:$EP$5,BG$1))</f>
        <v/>
      </c>
      <c r="BH52" s="222" t="str">
        <f aca="false">IF(OR($B52="",BH$2=""),"",SUMIFS(INDEX(Tbl_Marks,MATCH($B52,Tbl_Student_Names,0),),Entry!$A$4:$EP$4,BH$2,Entry!$A$5:$EP$5,BH$1) / SUMIFS(Entry!$C$6:$EP$6,Entry!$C$4:$EP$4,BH$2,Entry!$C$5:$EP$5,BH$1))</f>
        <v/>
      </c>
      <c r="BI52" s="222" t="str">
        <f aca="false">IF(OR($B52="",BI$2=""),"",SUMIFS(INDEX(Tbl_Marks,MATCH($B52,Tbl_Student_Names,0),),Entry!$A$4:$EP$4,BI$2,Entry!$A$5:$EP$5,BI$1) / SUMIFS(Entry!$C$6:$EP$6,Entry!$C$4:$EP$4,BI$2,Entry!$C$5:$EP$5,BI$1))</f>
        <v/>
      </c>
      <c r="BJ52" s="222" t="str">
        <f aca="false">IF(OR($B52="",BJ$2=""),"",SUMIFS(INDEX(Tbl_Marks,MATCH($B52,Tbl_Student_Names,0),),Entry!$A$4:$EP$4,BJ$2,Entry!$A$5:$EP$5,BJ$1) / SUMIFS(Entry!$C$6:$EP$6,Entry!$C$4:$EP$4,BJ$2,Entry!$C$5:$EP$5,BJ$1))</f>
        <v/>
      </c>
      <c r="BK52" s="222" t="str">
        <f aca="false">IF(OR($B52="",BK$2=""),"",SUMIFS(INDEX(Tbl_Marks,MATCH($B52,Tbl_Student_Names,0),),Entry!$A$4:$EP$4,BK$2,Entry!$A$5:$EP$5,BK$1) / SUMIFS(Entry!$C$6:$EP$6,Entry!$C$4:$EP$4,BK$2,Entry!$C$5:$EP$5,BK$1))</f>
        <v/>
      </c>
      <c r="BL52" s="222" t="str">
        <f aca="false">IF(OR($B52="",BL$2=""),"",SUMIFS(INDEX(Tbl_Marks,MATCH($B52,Tbl_Student_Names,0),),Entry!$A$4:$EP$4,BL$2,Entry!$A$5:$EP$5,BL$1) / SUMIFS(Entry!$C$6:$EP$6,Entry!$C$4:$EP$4,BL$2,Entry!$C$5:$EP$5,BL$1))</f>
        <v/>
      </c>
      <c r="BM52" s="222" t="str">
        <f aca="false">IF(OR($B52="",BM$2=""),"",SUMIFS(INDEX(Tbl_Marks,MATCH($B52,Tbl_Student_Names,0),),Entry!$A$4:$EP$4,BM$2,Entry!$A$5:$EP$5,BM$1) / SUMIFS(Entry!$C$6:$EP$6,Entry!$C$4:$EP$4,BM$2,Entry!$C$5:$EP$5,BM$1))</f>
        <v/>
      </c>
      <c r="BN52" s="222" t="str">
        <f aca="false">IF(OR($B52="",BN$2=""),"",SUMIFS(INDEX(Tbl_Marks,MATCH($B52,Tbl_Student_Names,0),),Entry!$A$4:$EP$4,BN$2,Entry!$A$5:$EP$5,BN$1) / SUMIFS(Entry!$C$6:$EP$6,Entry!$C$4:$EP$4,BN$2,Entry!$C$5:$EP$5,BN$1))</f>
        <v/>
      </c>
      <c r="BO52" s="222" t="str">
        <f aca="false">IF(OR($B52="",BO$2=""),"",SUMIFS(INDEX(Tbl_Marks,MATCH($B52,Tbl_Student_Names,0),),Entry!$A$4:$EP$4,BO$2,Entry!$A$5:$EP$5,BO$1) / SUMIFS(Entry!$C$6:$EP$6,Entry!$C$4:$EP$4,BO$2,Entry!$C$5:$EP$5,BO$1))</f>
        <v/>
      </c>
      <c r="BP52" s="222" t="str">
        <f aca="false">IF(OR($B52="",BP$2=""),"",SUMIFS(INDEX(Tbl_Marks,MATCH($B52,Tbl_Student_Names,0),),Entry!$A$4:$EP$4,BP$2,Entry!$A$5:$EP$5,BP$1) / SUMIFS(Entry!$C$6:$EP$6,Entry!$C$4:$EP$4,BP$2,Entry!$C$5:$EP$5,BP$1))</f>
        <v/>
      </c>
      <c r="BQ52" s="222" t="str">
        <f aca="false">IF(OR($B52="",BQ$2=""),"",SUMIFS(INDEX(Tbl_Marks,MATCH($B52,Tbl_Student_Names,0),),Entry!$A$4:$EP$4,BQ$2,Entry!$A$5:$EP$5,BQ$1) / SUMIFS(Entry!$C$6:$EP$6,Entry!$C$4:$EP$4,BQ$2,Entry!$C$5:$EP$5,BQ$1))</f>
        <v/>
      </c>
      <c r="BR52" s="222" t="str">
        <f aca="false">IF(OR($B52="",BR$2=""),"",SUMIFS(INDEX(Tbl_Marks,MATCH($B52,Tbl_Student_Names,0),),Entry!$A$4:$EP$4,BR$2,Entry!$A$5:$EP$5,BR$1) / SUMIFS(Entry!$C$6:$EP$6,Entry!$C$4:$EP$4,BR$2,Entry!$C$5:$EP$5,BR$1))</f>
        <v/>
      </c>
      <c r="BS52" s="222" t="str">
        <f aca="false">IF(OR($B52="",BS$2=""),"",SUMIFS(INDEX(Tbl_Marks,MATCH($B52,Tbl_Student_Names,0),),Entry!$A$4:$EP$4,BS$2,Entry!$A$5:$EP$5,BS$1) / SUMIFS(Entry!$C$6:$EP$6,Entry!$C$4:$EP$4,BS$2,Entry!$C$5:$EP$5,BS$1))</f>
        <v/>
      </c>
      <c r="BT52" s="222" t="str">
        <f aca="false">IF(OR($B52="",BT$2=""),"",SUMIFS(INDEX(Tbl_Marks,MATCH($B52,Tbl_Student_Names,0),),Entry!$A$4:$EP$4,BT$2,Entry!$A$5:$EP$5,BT$1) / SUMIFS(Entry!$C$6:$EP$6,Entry!$C$4:$EP$4,BT$2,Entry!$C$5:$EP$5,BT$1))</f>
        <v/>
      </c>
      <c r="BU52" s="222" t="str">
        <f aca="false">IF(OR($B52="",BU$2=""),"",SUMIFS(INDEX(Tbl_Marks,MATCH($B52,Tbl_Student_Names,0),),Entry!$A$4:$EP$4,BU$2,Entry!$A$5:$EP$5,BU$1) / SUMIFS(Entry!$C$6:$EP$6,Entry!$C$4:$EP$4,BU$2,Entry!$C$5:$EP$5,BU$1))</f>
        <v/>
      </c>
      <c r="BV52" s="222" t="str">
        <f aca="false">IF(OR($B52="",BV$2=""),"",SUMIFS(INDEX(Tbl_Marks,MATCH($B52,Tbl_Student_Names,0),),Entry!$A$4:$EP$4,BV$2,Entry!$A$5:$EP$5,BV$1) / SUMIFS(Entry!$C$6:$EP$6,Entry!$C$4:$EP$4,BV$2,Entry!$C$5:$EP$5,BV$1))</f>
        <v/>
      </c>
      <c r="BW52" s="222" t="str">
        <f aca="false">IF(OR($B52="",BW$2=""),"",SUMIFS(INDEX(Tbl_Marks,MATCH($B52,Tbl_Student_Names,0),),Entry!$A$4:$EP$4,BW$2,Entry!$A$5:$EP$5,BW$1) / SUMIFS(Entry!$C$6:$EP$6,Entry!$C$4:$EP$4,BW$2,Entry!$C$5:$EP$5,BW$1))</f>
        <v/>
      </c>
      <c r="BX52" s="222" t="str">
        <f aca="false">IF(OR($B52="",BX$2=""),"",SUMIFS(INDEX(Tbl_Marks,MATCH($B52,Tbl_Student_Names,0),),Entry!$A$4:$EP$4,BX$2,Entry!$A$5:$EP$5,BX$1) / SUMIFS(Entry!$C$6:$EP$6,Entry!$C$4:$EP$4,BX$2,Entry!$C$5:$EP$5,BX$1))</f>
        <v/>
      </c>
      <c r="BY52" s="222" t="str">
        <f aca="false">IF(OR($B52="",BY$2=""),"",SUMIFS(INDEX(Tbl_Marks,MATCH($B52,Tbl_Student_Names,0),),Entry!$A$4:$EP$4,BY$2,Entry!$A$5:$EP$5,BY$1) / SUMIFS(Entry!$C$6:$EP$6,Entry!$C$4:$EP$4,BY$2,Entry!$C$5:$EP$5,BY$1))</f>
        <v/>
      </c>
      <c r="BZ52" s="222" t="str">
        <f aca="false">IF(OR($B52="",BZ$2=""),"",SUMIFS(INDEX(Tbl_Marks,MATCH($B52,Tbl_Student_Names,0),),Entry!$A$4:$EP$4,BZ$2,Entry!$A$5:$EP$5,BZ$1) / SUMIFS(Entry!$C$6:$EP$6,Entry!$C$4:$EP$4,BZ$2,Entry!$C$5:$EP$5,BZ$1))</f>
        <v/>
      </c>
      <c r="CA52" s="222" t="str">
        <f aca="false">IF(OR($B52="",CA$2=""),"",SUMIFS(INDEX(Tbl_Marks,MATCH($B52,Tbl_Student_Names,0),),Entry!$A$4:$EP$4,CA$2,Entry!$A$5:$EP$5,CA$1) / SUMIFS(Entry!$C$6:$EP$6,Entry!$C$4:$EP$4,CA$2,Entry!$C$5:$EP$5,CA$1))</f>
        <v/>
      </c>
      <c r="CB52" s="222" t="str">
        <f aca="false">IF(OR($B52="",CB$2=""),"",SUMIFS(INDEX(Tbl_Marks,MATCH($B52,Tbl_Student_Names,0),),Entry!$A$4:$EP$4,CB$2,Entry!$A$5:$EP$5,CB$1) / SUMIFS(Entry!$C$6:$EP$6,Entry!$C$4:$EP$4,CB$2,Entry!$C$5:$EP$5,CB$1))</f>
        <v/>
      </c>
      <c r="CC52" s="222" t="str">
        <f aca="false">IF(OR($B52="",CC$2=""),"",SUMIFS(INDEX(Tbl_Marks,MATCH($B52,Tbl_Student_Names,0),),Entry!$A$4:$EP$4,CC$2,Entry!$A$5:$EP$5,CC$1) / SUMIFS(Entry!$C$6:$EP$6,Entry!$C$4:$EP$4,CC$2,Entry!$C$5:$EP$5,CC$1))</f>
        <v/>
      </c>
      <c r="CD52" s="222" t="str">
        <f aca="false">IF(OR($B52="",CD$2=""),"",SUMIFS(INDEX(Tbl_Marks,MATCH($B52,Tbl_Student_Names,0),),Entry!$A$4:$EP$4,CD$2,Entry!$A$5:$EP$5,CD$1) / SUMIFS(Entry!$C$6:$EP$6,Entry!$C$4:$EP$4,CD$2,Entry!$C$5:$EP$5,CD$1))</f>
        <v/>
      </c>
      <c r="CE52" s="222" t="str">
        <f aca="false">IF(OR($B52="",CE$2=""),"",SUMIFS(INDEX(Tbl_Marks,MATCH($B52,Tbl_Student_Names,0),),Entry!$A$4:$EP$4,CE$2,Entry!$A$5:$EP$5,CE$1) / SUMIFS(Entry!$C$6:$EP$6,Entry!$C$4:$EP$4,CE$2,Entry!$C$5:$EP$5,CE$1))</f>
        <v/>
      </c>
      <c r="CF52" s="222" t="str">
        <f aca="false">IF(OR($B52="",CF$2=""),"",SUMIFS(INDEX(Tbl_Marks,MATCH($B52,Tbl_Student_Names,0),),Entry!$A$4:$EP$4,CF$2,Entry!$A$5:$EP$5,CF$1) / SUMIFS(Entry!$C$6:$EP$6,Entry!$C$4:$EP$4,CF$2,Entry!$C$5:$EP$5,CF$1))</f>
        <v/>
      </c>
      <c r="CG52" s="222" t="str">
        <f aca="false">IF(OR($B52="",CG$2=""),"",SUMIFS(INDEX(Tbl_Marks,MATCH($B52,Tbl_Student_Names,0),),Entry!$A$4:$EP$4,CG$2,Entry!$A$5:$EP$5,CG$1) / SUMIFS(Entry!$C$6:$EP$6,Entry!$C$4:$EP$4,CG$2,Entry!$C$5:$EP$5,CG$1))</f>
        <v/>
      </c>
      <c r="CH52" s="222" t="str">
        <f aca="false">IF(OR($B52="",CH$2=""),"",SUMIFS(INDEX(Tbl_Marks,MATCH($B52,Tbl_Student_Names,0),),Entry!$A$4:$EP$4,CH$2,Entry!$A$5:$EP$5,CH$1) / SUMIFS(Entry!$C$6:$EP$6,Entry!$C$4:$EP$4,CH$2,Entry!$C$5:$EP$5,CH$1))</f>
        <v/>
      </c>
      <c r="CI52" s="222" t="str">
        <f aca="false">IF(OR($B52="",CI$2=""),"",SUMIFS(INDEX(Tbl_Marks,MATCH($B52,Tbl_Student_Names,0),),Entry!$A$4:$EP$4,CI$2,Entry!$A$5:$EP$5,CI$1) / SUMIFS(Entry!$C$6:$EP$6,Entry!$C$4:$EP$4,CI$2,Entry!$C$5:$EP$5,CI$1))</f>
        <v/>
      </c>
      <c r="CJ52" s="222" t="str">
        <f aca="false">IF(OR($B52="",CJ$2=""),"",SUMIFS(INDEX(Tbl_Marks,MATCH($B52,Tbl_Student_Names,0),),Entry!$A$4:$EP$4,CJ$2,Entry!$A$5:$EP$5,CJ$1) / SUMIFS(Entry!$C$6:$EP$6,Entry!$C$4:$EP$4,CJ$2,Entry!$C$5:$EP$5,CJ$1))</f>
        <v/>
      </c>
      <c r="CK52" s="222" t="str">
        <f aca="false">IF(OR($B52="",CK$2=""),"",SUMIFS(INDEX(Tbl_Marks,MATCH($B52,Tbl_Student_Names,0),),Entry!$A$4:$EP$4,CK$2,Entry!$A$5:$EP$5,CK$1) / SUMIFS(Entry!$C$6:$EP$6,Entry!$C$4:$EP$4,CK$2,Entry!$C$5:$EP$5,CK$1))</f>
        <v/>
      </c>
      <c r="CL52" s="222" t="str">
        <f aca="false">IF(OR($B52="",CL$2=""),"",SUMIFS(INDEX(Tbl_Marks,MATCH($B52,Tbl_Student_Names,0),),Entry!$A$4:$EP$4,CL$2,Entry!$A$5:$EP$5,CL$1) / SUMIFS(Entry!$C$6:$EP$6,Entry!$C$4:$EP$4,CL$2,Entry!$C$5:$EP$5,CL$1))</f>
        <v/>
      </c>
      <c r="CM52" s="222" t="str">
        <f aca="false">IF(OR($B52="",CM$2=""),"",SUMIFS(INDEX(Tbl_Marks,MATCH($B52,Tbl_Student_Names,0),),Entry!$A$4:$EP$4,CM$2,Entry!$A$5:$EP$5,CM$1) / SUMIFS(Entry!$C$6:$EP$6,Entry!$C$4:$EP$4,CM$2,Entry!$C$5:$EP$5,CM$1))</f>
        <v/>
      </c>
      <c r="CN52" s="222" t="str">
        <f aca="false">IF(OR($B52="",CN$2=""),"",SUMIFS(INDEX(Tbl_Marks,MATCH($B52,Tbl_Student_Names,0),),Entry!$A$4:$EP$4,CN$2,Entry!$A$5:$EP$5,CN$1) / SUMIFS(Entry!$C$6:$EP$6,Entry!$C$4:$EP$4,CN$2,Entry!$C$5:$EP$5,CN$1))</f>
        <v/>
      </c>
      <c r="CO52" s="222" t="str">
        <f aca="false">IF(OR($B52="",CO$2=""),"",SUMIFS(INDEX(Tbl_Marks,MATCH($B52,Tbl_Student_Names,0),),Entry!$A$4:$EP$4,CO$2,Entry!$A$5:$EP$5,CO$1) / SUMIFS(Entry!$C$6:$EP$6,Entry!$C$4:$EP$4,CO$2,Entry!$C$5:$EP$5,CO$1))</f>
        <v/>
      </c>
      <c r="CP52" s="222" t="str">
        <f aca="false">IF(OR($B52="",CP$2=""),"",SUMIFS(INDEX(Tbl_Marks,MATCH($B52,Tbl_Student_Names,0),),Entry!$A$4:$EP$4,CP$2,Entry!$A$5:$EP$5,CP$1) / SUMIFS(Entry!$C$6:$EP$6,Entry!$C$4:$EP$4,CP$2,Entry!$C$5:$EP$5,CP$1))</f>
        <v/>
      </c>
      <c r="CQ52" s="222" t="str">
        <f aca="false">IF(OR($B52="",CQ$2=""),"",SUMIFS(INDEX(Tbl_Marks,MATCH($B52,Tbl_Student_Names,0),),Entry!$A$4:$EP$4,CQ$2,Entry!$A$5:$EP$5,CQ$1) / SUMIFS(Entry!$C$6:$EP$6,Entry!$C$4:$EP$4,CQ$2,Entry!$C$5:$EP$5,CQ$1))</f>
        <v/>
      </c>
      <c r="CR52" s="222" t="str">
        <f aca="false">IF(OR($B52="",CR$2=""),"",SUMIFS(INDEX(Tbl_Marks,MATCH($B52,Tbl_Student_Names,0),),Entry!$A$4:$EP$4,CR$2,Entry!$A$5:$EP$5,CR$1) / SUMIFS(Entry!$C$6:$EP$6,Entry!$C$4:$EP$4,CR$2,Entry!$C$5:$EP$5,CR$1))</f>
        <v/>
      </c>
      <c r="CS52" s="222" t="str">
        <f aca="false">IF(OR($B52="",CS$2=""),"",SUMIFS(INDEX(Tbl_Marks,MATCH($B52,Tbl_Student_Names,0),),Entry!$A$4:$EP$4,CS$2,Entry!$A$5:$EP$5,CS$1) / SUMIFS(Entry!$C$6:$EP$6,Entry!$C$4:$EP$4,CS$2,Entry!$C$5:$EP$5,CS$1))</f>
        <v/>
      </c>
      <c r="CT52" s="222" t="str">
        <f aca="false">IF(OR($B52="",CT$2=""),"",SUMIFS(INDEX(Tbl_Marks,MATCH($B52,Tbl_Student_Names,0),),Entry!$A$4:$EP$4,CT$2,Entry!$A$5:$EP$5,CT$1) / SUMIFS(Entry!$C$6:$EP$6,Entry!$C$4:$EP$4,CT$2,Entry!$C$5:$EP$5,CT$1))</f>
        <v/>
      </c>
      <c r="CU52" s="222" t="str">
        <f aca="false">IF(OR($B52="",CU$2=""),"",SUMIFS(INDEX(Tbl_Marks,MATCH($B52,Tbl_Student_Names,0),),Entry!$A$4:$EP$4,CU$2,Entry!$A$5:$EP$5,CU$1) / SUMIFS(Entry!$C$6:$EP$6,Entry!$C$4:$EP$4,CU$2,Entry!$C$5:$EP$5,CU$1))</f>
        <v/>
      </c>
      <c r="CV52" s="222" t="str">
        <f aca="false">IF(OR($B52="",CV$2=""),"",SUMIFS(INDEX(Tbl_Marks,MATCH($B52,Tbl_Student_Names,0),),Entry!$A$4:$EP$4,CV$2,Entry!$A$5:$EP$5,CV$1) / SUMIFS(Entry!$C$6:$EP$6,Entry!$C$4:$EP$4,CV$2,Entry!$C$5:$EP$5,CV$1))</f>
        <v/>
      </c>
      <c r="CW52" s="222" t="str">
        <f aca="false">IF(OR($B52="",CW$2=""),"",SUMIFS(INDEX(Tbl_Marks,MATCH($B52,Tbl_Student_Names,0),),Entry!$A$4:$EP$4,CW$2,Entry!$A$5:$EP$5,CW$1) / SUMIFS(Entry!$C$6:$EP$6,Entry!$C$4:$EP$4,CW$2,Entry!$C$5:$EP$5,CW$1))</f>
        <v/>
      </c>
      <c r="CX52" s="222" t="str">
        <f aca="false">IF(OR($B52="",CX$2=""),"",SUMIFS(INDEX(Tbl_Marks,MATCH($B52,Tbl_Student_Names,0),),Entry!$A$4:$EP$4,CX$2,Entry!$A$5:$EP$5,CX$1) / SUMIFS(Entry!$C$6:$EP$6,Entry!$C$4:$EP$4,CX$2,Entry!$C$5:$EP$5,CX$1))</f>
        <v/>
      </c>
      <c r="CY52" s="222" t="str">
        <f aca="false">IF(OR($B52="",CY$2=""),"",SUMIFS(INDEX(Tbl_Marks,MATCH($B52,Tbl_Student_Names,0),),Entry!$A$4:$EP$4,CY$2,Entry!$A$5:$EP$5,CY$1) / SUMIFS(Entry!$C$6:$EP$6,Entry!$C$4:$EP$4,CY$2,Entry!$C$5:$EP$5,CY$1))</f>
        <v/>
      </c>
      <c r="CZ52" s="222" t="str">
        <f aca="false">IF(OR($B52="",CZ$2=""),"",SUMIFS(INDEX(Tbl_Marks,MATCH($B52,Tbl_Student_Names,0),),Entry!$A$4:$EP$4,CZ$2,Entry!$A$5:$EP$5,CZ$1) / SUMIFS(Entry!$C$6:$EP$6,Entry!$C$4:$EP$4,CZ$2,Entry!$C$5:$EP$5,CZ$1))</f>
        <v/>
      </c>
      <c r="DA52" s="222" t="str">
        <f aca="false">IF(OR($B52="",DA$2=""),"",SUMIFS(INDEX(Tbl_Marks,MATCH($B52,Tbl_Student_Names,0),),Entry!$A$4:$EP$4,DA$2,Entry!$A$5:$EP$5,DA$1) / SUMIFS(Entry!$C$6:$EP$6,Entry!$C$4:$EP$4,DA$2,Entry!$C$5:$EP$5,DA$1))</f>
        <v/>
      </c>
      <c r="DB52" s="222" t="str">
        <f aca="false">IF(OR($B52="",DB$2=""),"",SUMIFS(INDEX(Tbl_Marks,MATCH($B52,Tbl_Student_Names,0),),Entry!$A$4:$EP$4,DB$2,Entry!$A$5:$EP$5,DB$1) / SUMIFS(Entry!$C$6:$EP$6,Entry!$C$4:$EP$4,DB$2,Entry!$C$5:$EP$5,DB$1))</f>
        <v/>
      </c>
      <c r="DC52" s="222" t="str">
        <f aca="false">IF(OR($B52="",DC$2=""),"",SUMIFS(INDEX(Tbl_Marks,MATCH($B52,Tbl_Student_Names,0),),Entry!$A$4:$EP$4,DC$2,Entry!$A$5:$EP$5,DC$1) / SUMIFS(Entry!$C$6:$EP$6,Entry!$C$4:$EP$4,DC$2,Entry!$C$5:$EP$5,DC$1))</f>
        <v/>
      </c>
      <c r="DD52" s="222" t="str">
        <f aca="false">IF(OR($B52="",DD$2=""),"",SUMIFS(INDEX(Tbl_Marks,MATCH($B52,Tbl_Student_Names,0),),Entry!$A$4:$EP$4,DD$2,Entry!$A$5:$EP$5,DD$1) / SUMIFS(Entry!$C$6:$EP$6,Entry!$C$4:$EP$4,DD$2,Entry!$C$5:$EP$5,DD$1))</f>
        <v/>
      </c>
      <c r="DE52" s="222" t="str">
        <f aca="false">IF(OR($B52="",DE$2=""),"",SUMIFS(INDEX(Tbl_Marks,MATCH($B52,Tbl_Student_Names,0),),Entry!$A$4:$EP$4,DE$2,Entry!$A$5:$EP$5,DE$1) / SUMIFS(Entry!$C$6:$EP$6,Entry!$C$4:$EP$4,DE$2,Entry!$C$5:$EP$5,DE$1))</f>
        <v/>
      </c>
      <c r="DF52" s="222" t="str">
        <f aca="false">IF(OR($B52="",DF$2=""),"",SUMIFS(INDEX(Tbl_Marks,MATCH($B52,Tbl_Student_Names,0),),Entry!$A$4:$EP$4,DF$2,Entry!$A$5:$EP$5,DF$1) / SUMIFS(Entry!$C$6:$EP$6,Entry!$C$4:$EP$4,DF$2,Entry!$C$5:$EP$5,DF$1))</f>
        <v/>
      </c>
      <c r="DG52" s="222" t="str">
        <f aca="false">IF(OR($B52="",DG$2=""),"",SUMIFS(INDEX(Tbl_Marks,MATCH($B52,Tbl_Student_Names,0),),Entry!$A$4:$EP$4,DG$2,Entry!$A$5:$EP$5,DG$1) / SUMIFS(Entry!$C$6:$EP$6,Entry!$C$4:$EP$4,DG$2,Entry!$C$5:$EP$5,DG$1))</f>
        <v/>
      </c>
      <c r="DH52" s="222" t="str">
        <f aca="false">IF(OR($B52="",DH$2=""),"",SUMIFS(INDEX(Tbl_Marks,MATCH($B52,Tbl_Student_Names,0),),Entry!$A$4:$EP$4,DH$2,Entry!$A$5:$EP$5,DH$1) / SUMIFS(Entry!$C$6:$EP$6,Entry!$C$4:$EP$4,DH$2,Entry!$C$5:$EP$5,DH$1))</f>
        <v/>
      </c>
      <c r="DI52" s="222" t="str">
        <f aca="false">IF(OR($B52="",DI$2=""),"",SUMIFS(INDEX(Tbl_Marks,MATCH($B52,Tbl_Student_Names,0),),Entry!$A$4:$EP$4,DI$2,Entry!$A$5:$EP$5,DI$1) / SUMIFS(Entry!$C$6:$EP$6,Entry!$C$4:$EP$4,DI$2,Entry!$C$5:$EP$5,DI$1))</f>
        <v/>
      </c>
      <c r="DJ52" s="222" t="str">
        <f aca="false">IF(OR($B52="",DJ$2=""),"",SUMIFS(INDEX(Tbl_Marks,MATCH($B52,Tbl_Student_Names,0),),Entry!$A$4:$EP$4,DJ$2,Entry!$A$5:$EP$5,DJ$1) / SUMIFS(Entry!$C$6:$EP$6,Entry!$C$4:$EP$4,DJ$2,Entry!$C$5:$EP$5,DJ$1))</f>
        <v/>
      </c>
      <c r="DK52" s="222" t="str">
        <f aca="false">IF(OR($B52="",DK$2=""),"",SUMIFS(INDEX(Tbl_Marks,MATCH($B52,Tbl_Student_Names,0),),Entry!$A$4:$EP$4,DK$2,Entry!$A$5:$EP$5,DK$1) / SUMIFS(Entry!$C$6:$EP$6,Entry!$C$4:$EP$4,DK$2,Entry!$C$5:$EP$5,DK$1))</f>
        <v/>
      </c>
      <c r="DL52" s="222" t="str">
        <f aca="false">IF(OR($B52="",DL$2=""),"",SUMIFS(INDEX(Tbl_Marks,MATCH($B52,Tbl_Student_Names,0),),Entry!$A$4:$EP$4,DL$2,Entry!$A$5:$EP$5,DL$1) / SUMIFS(Entry!$C$6:$EP$6,Entry!$C$4:$EP$4,DL$2,Entry!$C$5:$EP$5,DL$1))</f>
        <v/>
      </c>
      <c r="DM52" s="222" t="str">
        <f aca="false">IF(OR($B52="",DM$2=""),"",SUMIFS(INDEX(Tbl_Marks,MATCH($B52,Tbl_Student_Names,0),),Entry!$A$4:$EP$4,DM$2,Entry!$A$5:$EP$5,DM$1) / SUMIFS(Entry!$C$6:$EP$6,Entry!$C$4:$EP$4,DM$2,Entry!$C$5:$EP$5,DM$1))</f>
        <v/>
      </c>
      <c r="DN52" s="222" t="str">
        <f aca="false">IF(OR($B52="",DN$2=""),"",SUMIFS(INDEX(Tbl_Marks,MATCH($B52,Tbl_Student_Names,0),),Entry!$A$4:$EP$4,DN$2,Entry!$A$5:$EP$5,DN$1) / SUMIFS(Entry!$C$6:$EP$6,Entry!$C$4:$EP$4,DN$2,Entry!$C$5:$EP$5,DN$1))</f>
        <v/>
      </c>
      <c r="DO52" s="222" t="str">
        <f aca="false">IF(OR($B52="",DO$2=""),"",SUMIFS(INDEX(Tbl_Marks,MATCH($B52,Tbl_Student_Names,0),),Entry!$A$4:$EP$4,DO$2,Entry!$A$5:$EP$5,DO$1) / SUMIFS(Entry!$C$6:$EP$6,Entry!$C$4:$EP$4,DO$2,Entry!$C$5:$EP$5,DO$1))</f>
        <v/>
      </c>
      <c r="DP52" s="222" t="str">
        <f aca="false">IF(OR($B52="",DP$2=""),"",SUMIFS(INDEX(Tbl_Marks,MATCH($B52,Tbl_Student_Names,0),),Entry!$A$4:$EP$4,DP$2,Entry!$A$5:$EP$5,DP$1) / SUMIFS(Entry!$C$6:$EP$6,Entry!$C$4:$EP$4,DP$2,Entry!$C$5:$EP$5,DP$1))</f>
        <v/>
      </c>
      <c r="DQ52" s="222" t="str">
        <f aca="false">IF(OR($B52="",DQ$2=""),"",SUMIFS(INDEX(Tbl_Marks,MATCH($B52,Tbl_Student_Names,0),),Entry!$A$4:$EP$4,DQ$2,Entry!$A$5:$EP$5,DQ$1) / SUMIFS(Entry!$C$6:$EP$6,Entry!$C$4:$EP$4,DQ$2,Entry!$C$5:$EP$5,DQ$1))</f>
        <v/>
      </c>
      <c r="DR52" s="222" t="str">
        <f aca="false">IF(OR($B52="",DR$2=""),"",SUMIFS(INDEX(Tbl_Marks,MATCH($B52,Tbl_Student_Names,0),),Entry!$A$4:$EP$4,DR$2,Entry!$A$5:$EP$5,DR$1) / SUMIFS(Entry!$C$6:$EP$6,Entry!$C$4:$EP$4,DR$2,Entry!$C$5:$EP$5,DR$1))</f>
        <v/>
      </c>
      <c r="DS52" s="222" t="str">
        <f aca="false">IF(OR($B52="",DS$2=""),"",SUMIFS(INDEX(Tbl_Marks,MATCH($B52,Tbl_Student_Names,0),),Entry!$A$4:$EP$4,DS$2,Entry!$A$5:$EP$5,DS$1) / SUMIFS(Entry!$C$6:$EP$6,Entry!$C$4:$EP$4,DS$2,Entry!$C$5:$EP$5,DS$1))</f>
        <v/>
      </c>
      <c r="DT52" s="222" t="str">
        <f aca="false">IF(OR($B52="",DT$2=""),"",SUMIFS(INDEX(Tbl_Marks,MATCH($B52,Tbl_Student_Names,0),),Entry!$A$4:$EP$4,DT$2,Entry!$A$5:$EP$5,DT$1) / SUMIFS(Entry!$C$6:$EP$6,Entry!$C$4:$EP$4,DT$2,Entry!$C$5:$EP$5,DT$1))</f>
        <v/>
      </c>
      <c r="DU52" s="222" t="str">
        <f aca="false">IF(OR($B52="",DU$2=""),"",SUMIFS(INDEX(Tbl_Marks,MATCH($B52,Tbl_Student_Names,0),),Entry!$A$4:$EP$4,DU$2,Entry!$A$5:$EP$5,DU$1) / SUMIFS(Entry!$C$6:$EP$6,Entry!$C$4:$EP$4,DU$2,Entry!$C$5:$EP$5,DU$1))</f>
        <v/>
      </c>
      <c r="DV52" s="222" t="str">
        <f aca="false">IF(OR($B52="",DV$2=""),"",SUMIFS(INDEX(Tbl_Marks,MATCH($B52,Tbl_Student_Names,0),),Entry!$A$4:$EP$4,DV$2,Entry!$A$5:$EP$5,DV$1) / SUMIFS(Entry!$C$6:$EP$6,Entry!$C$4:$EP$4,DV$2,Entry!$C$5:$EP$5,DV$1))</f>
        <v/>
      </c>
      <c r="DW52" s="222" t="str">
        <f aca="false">IF(OR($B52="",DW$2=""),"",SUMIFS(INDEX(Tbl_Marks,MATCH($B52,Tbl_Student_Names,0),),Entry!$A$4:$EP$4,DW$2,Entry!$A$5:$EP$5,DW$1) / SUMIFS(Entry!$C$6:$EP$6,Entry!$C$4:$EP$4,DW$2,Entry!$C$5:$EP$5,DW$1))</f>
        <v/>
      </c>
      <c r="DX52" s="222" t="str">
        <f aca="false">IF(OR($B52="",DX$2=""),"",SUMIFS(INDEX(Tbl_Marks,MATCH($B52,Tbl_Student_Names,0),),Entry!$A$4:$EP$4,DX$2,Entry!$A$5:$EP$5,DX$1) / SUMIFS(Entry!$C$6:$EP$6,Entry!$C$4:$EP$4,DX$2,Entry!$C$5:$EP$5,DX$1))</f>
        <v/>
      </c>
      <c r="DY52" s="222" t="str">
        <f aca="false">IF(OR($B52="",DY$2=""),"",SUMIFS(INDEX(Tbl_Marks,MATCH($B52,Tbl_Student_Names,0),),Entry!$A$4:$EP$4,DY$2,Entry!$A$5:$EP$5,DY$1) / SUMIFS(Entry!$C$6:$EP$6,Entry!$C$4:$EP$4,DY$2,Entry!$C$5:$EP$5,DY$1))</f>
        <v/>
      </c>
      <c r="DZ52" s="222" t="str">
        <f aca="false">IF(OR($B52="",DZ$2=""),"",SUMIFS(INDEX(Tbl_Marks,MATCH($B52,Tbl_Student_Names,0),),Entry!$A$4:$EP$4,DZ$2,Entry!$A$5:$EP$5,DZ$1) / SUMIFS(Entry!$C$6:$EP$6,Entry!$C$4:$EP$4,DZ$2,Entry!$C$5:$EP$5,DZ$1))</f>
        <v/>
      </c>
      <c r="EA52" s="222" t="str">
        <f aca="false">IF(OR($B52="",EA$2=""),"",SUMIFS(INDEX(Tbl_Marks,MATCH($B52,Tbl_Student_Names,0),),Entry!$A$4:$EP$4,EA$2,Entry!$A$5:$EP$5,EA$1) / SUMIFS(Entry!$C$6:$EP$6,Entry!$C$4:$EP$4,EA$2,Entry!$C$5:$EP$5,EA$1))</f>
        <v/>
      </c>
      <c r="EB52" s="222" t="str">
        <f aca="false">IF(OR($B52="",EB$2=""),"",SUMIFS(INDEX(Tbl_Marks,MATCH($B52,Tbl_Student_Names,0),),Entry!$A$4:$EP$4,EB$2,Entry!$A$5:$EP$5,EB$1) / SUMIFS(Entry!$C$6:$EP$6,Entry!$C$4:$EP$4,EB$2,Entry!$C$5:$EP$5,EB$1))</f>
        <v/>
      </c>
      <c r="EC52" s="222" t="str">
        <f aca="false">IF(OR($B52="",EC$2=""),"",SUMIFS(INDEX(Tbl_Marks,MATCH($B52,Tbl_Student_Names,0),),Entry!$A$4:$EP$4,EC$2,Entry!$A$5:$EP$5,EC$1) / SUMIFS(Entry!$C$6:$EP$6,Entry!$C$4:$EP$4,EC$2,Entry!$C$5:$EP$5,EC$1))</f>
        <v/>
      </c>
      <c r="ED52" s="222" t="str">
        <f aca="false">IF(OR($B52="",ED$2=""),"",SUMIFS(INDEX(Tbl_Marks,MATCH($B52,Tbl_Student_Names,0),),Entry!$A$4:$EP$4,ED$2,Entry!$A$5:$EP$5,ED$1) / SUMIFS(Entry!$C$6:$EP$6,Entry!$C$4:$EP$4,ED$2,Entry!$C$5:$EP$5,ED$1))</f>
        <v/>
      </c>
      <c r="EE52" s="222" t="str">
        <f aca="false">IF(OR($B52="",EE$2=""),"",SUMIFS(INDEX(Tbl_Marks,MATCH($B52,Tbl_Student_Names,0),),Entry!$A$4:$EP$4,EE$2,Entry!$A$5:$EP$5,EE$1) / SUMIFS(Entry!$C$6:$EP$6,Entry!$C$4:$EP$4,EE$2,Entry!$C$5:$EP$5,EE$1))</f>
        <v/>
      </c>
      <c r="EF52" s="222" t="str">
        <f aca="false">IF(OR($B52="",EF$2=""),"",SUMIFS(INDEX(Tbl_Marks,MATCH($B52,Tbl_Student_Names,0),),Entry!$A$4:$EP$4,EF$2,Entry!$A$5:$EP$5,EF$1) / SUMIFS(Entry!$C$6:$EP$6,Entry!$C$4:$EP$4,EF$2,Entry!$C$5:$EP$5,EF$1))</f>
        <v/>
      </c>
      <c r="EG52" s="222" t="str">
        <f aca="false">IF(OR($B52="",EG$2=""),"",SUMIFS(INDEX(Tbl_Marks,MATCH($B52,Tbl_Student_Names,0),),Entry!$A$4:$EP$4,EG$2,Entry!$A$5:$EP$5,EG$1) / SUMIFS(Entry!$C$6:$EP$6,Entry!$C$4:$EP$4,EG$2,Entry!$C$5:$EP$5,EG$1))</f>
        <v/>
      </c>
      <c r="EH52" s="222" t="str">
        <f aca="false">IF(OR($B52="",EH$2=""),"",SUMIFS(INDEX(Tbl_Marks,MATCH($B52,Tbl_Student_Names,0),),Entry!$A$4:$EP$4,EH$2,Entry!$A$5:$EP$5,EH$1) / SUMIFS(Entry!$C$6:$EP$6,Entry!$C$4:$EP$4,EH$2,Entry!$C$5:$EP$5,EH$1))</f>
        <v/>
      </c>
      <c r="EI52" s="222" t="str">
        <f aca="false">IF(OR($B52="",EI$2=""),"",SUMIFS(INDEX(Tbl_Marks,MATCH($B52,Tbl_Student_Names,0),),Entry!$A$4:$EP$4,EI$2,Entry!$A$5:$EP$5,EI$1) / SUMIFS(Entry!$C$6:$EP$6,Entry!$C$4:$EP$4,EI$2,Entry!$C$5:$EP$5,EI$1))</f>
        <v/>
      </c>
      <c r="EJ52" s="222" t="str">
        <f aca="false">IF(OR($B52="",EJ$2=""),"",SUMIFS(INDEX(Tbl_Marks,MATCH($B52,Tbl_Student_Names,0),),Entry!$A$4:$EP$4,EJ$2,Entry!$A$5:$EP$5,EJ$1) / SUMIFS(Entry!$C$6:$EP$6,Entry!$C$4:$EP$4,EJ$2,Entry!$C$5:$EP$5,EJ$1))</f>
        <v/>
      </c>
      <c r="EK52" s="222" t="str">
        <f aca="false">IF(OR($B52="",EK$2=""),"",SUMIFS(INDEX(Tbl_Marks,MATCH($B52,Tbl_Student_Names,0),),Entry!$A$4:$EP$4,EK$2,Entry!$A$5:$EP$5,EK$1) / SUMIFS(Entry!$C$6:$EP$6,Entry!$C$4:$EP$4,EK$2,Entry!$C$5:$EP$5,EK$1))</f>
        <v/>
      </c>
      <c r="EL52" s="222" t="str">
        <f aca="false">IF(OR($B52="",EL$2=""),"",SUMIFS(INDEX(Tbl_Marks,MATCH($B52,Tbl_Student_Names,0),),Entry!$A$4:$EP$4,EL$2,Entry!$A$5:$EP$5,EL$1) / SUMIFS(Entry!$C$6:$EP$6,Entry!$C$4:$EP$4,EL$2,Entry!$C$5:$EP$5,EL$1))</f>
        <v/>
      </c>
      <c r="EM52" s="222" t="str">
        <f aca="false">IF(OR($B52="",EM$2=""),"",SUMIFS(INDEX(Tbl_Marks,MATCH($B52,Tbl_Student_Names,0),),Entry!$A$4:$EP$4,EM$2,Entry!$A$5:$EP$5,EM$1) / SUMIFS(Entry!$C$6:$EP$6,Entry!$C$4:$EP$4,EM$2,Entry!$C$5:$EP$5,EM$1))</f>
        <v/>
      </c>
      <c r="EN52" s="222" t="str">
        <f aca="false">IF(OR($B52="",EN$2=""),"",SUMIFS(INDEX(Tbl_Marks,MATCH($B52,Tbl_Student_Names,0),),Entry!$A$4:$EP$4,EN$2,Entry!$A$5:$EP$5,EN$1) / SUMIFS(Entry!$C$6:$EP$6,Entry!$C$4:$EP$4,EN$2,Entry!$C$5:$EP$5,EN$1))</f>
        <v/>
      </c>
      <c r="EO52" s="222" t="str">
        <f aca="false">IF(OR($B52="",EO$2=""),"",SUMIFS(INDEX(Tbl_Marks,MATCH($B52,Tbl_Student_Names,0),),Entry!$A$4:$EP$4,EO$2,Entry!$A$5:$EP$5,EO$1) / SUMIFS(Entry!$C$6:$EP$6,Entry!$C$4:$EP$4,EO$2,Entry!$C$5:$EP$5,EO$1))</f>
        <v/>
      </c>
      <c r="EP52" s="222" t="str">
        <f aca="false">IF(OR($B52="",EP$2=""),"",SUMIFS(INDEX(Tbl_Marks,MATCH($B52,Tbl_Student_Names,0),),Entry!$A$4:$EP$4,EP$2,Entry!$A$5:$EP$5,EP$1) / SUMIFS(Entry!$C$6:$EP$6,Entry!$C$4:$EP$4,EP$2,Entry!$C$5:$EP$5,EP$1))</f>
        <v/>
      </c>
      <c r="EQ52" s="222" t="str">
        <f aca="false">IF(OR($B52="",EQ$2=""),"",SUMIFS(INDEX(Tbl_Marks,MATCH($B52,Tbl_Student_Names,0),),Entry!$A$4:$EP$4,EQ$2,Entry!$A$5:$EP$5,EQ$1) / SUMIFS(Entry!$C$6:$EP$6,Entry!$C$4:$EP$4,EQ$2,Entry!$C$5:$EP$5,EQ$1))</f>
        <v/>
      </c>
      <c r="ER52" s="222" t="str">
        <f aca="false">IF(OR($B52="",ER$2=""),"",SUMIFS(INDEX(Tbl_Marks,MATCH($B52,Tbl_Student_Names,0),),Entry!$A$4:$EP$4,ER$2,Entry!$A$5:$EP$5,ER$1) / SUMIFS(Entry!$C$6:$EP$6,Entry!$C$4:$EP$4,ER$2,Entry!$C$5:$EP$5,ER$1))</f>
        <v/>
      </c>
      <c r="ES52" s="222" t="str">
        <f aca="false">IF(OR($B52="",ES$2=""),"",SUMIFS(INDEX(Tbl_Marks,MATCH($B52,Tbl_Student_Names,0),),Entry!$A$4:$EP$4,ES$2,Entry!$A$5:$EP$5,ES$1) / SUMIFS(Entry!$C$6:$EP$6,Entry!$C$4:$EP$4,ES$2,Entry!$C$5:$EP$5,ES$1))</f>
        <v/>
      </c>
      <c r="ET52" s="222" t="str">
        <f aca="false">IF(OR($B52="",ET$2=""),"",SUMIFS(INDEX(Tbl_Marks,MATCH($B52,Tbl_Student_Names,0),),Entry!$A$4:$EP$4,ET$2,Entry!$A$5:$EP$5,ET$1) / SUMIFS(Entry!$C$6:$EP$6,Entry!$C$4:$EP$4,ET$2,Entry!$C$5:$EP$5,ET$1))</f>
        <v/>
      </c>
      <c r="EU52" s="222" t="str">
        <f aca="false">IF(OR($B52="",EU$2=""),"",SUMIFS(INDEX(Tbl_Marks,MATCH($B52,Tbl_Student_Names,0),),Entry!$A$4:$EP$4,EU$2,Entry!$A$5:$EP$5,EU$1) / SUMIFS(Entry!$C$6:$EP$6,Entry!$C$4:$EP$4,EU$2,Entry!$C$5:$EP$5,EU$1))</f>
        <v/>
      </c>
      <c r="EV52" s="222" t="str">
        <f aca="false">IF(OR($B52="",EV$2=""),"",SUMIFS(INDEX(Tbl_Marks,MATCH($B52,Tbl_Student_Names,0),),Entry!$A$4:$EP$4,EV$2,Entry!$A$5:$EP$5,EV$1) / SUMIFS(Entry!$C$6:$EP$6,Entry!$C$4:$EP$4,EV$2,Entry!$C$5:$EP$5,EV$1))</f>
        <v/>
      </c>
      <c r="EW52" s="222" t="str">
        <f aca="false">IF(OR($B52="",EW$2=""),"",SUMIFS(INDEX(Tbl_Marks,MATCH($B52,Tbl_Student_Names,0),),Entry!$A$4:$EP$4,EW$2,Entry!$A$5:$EP$5,EW$1) / SUMIFS(Entry!$C$6:$EP$6,Entry!$C$4:$EP$4,EW$2,Entry!$C$5:$EP$5,EW$1))</f>
        <v/>
      </c>
      <c r="EX52" s="222" t="str">
        <f aca="false">IF(OR($B52="",EX$2=""),"",SUMIFS(INDEX(Tbl_Marks,MATCH($B52,Tbl_Student_Names,0),),Entry!$A$4:$EP$4,EX$2,Entry!$A$5:$EP$5,EX$1) / SUMIFS(Entry!$C$6:$EP$6,Entry!$C$4:$EP$4,EX$2,Entry!$C$5:$EP$5,EX$1))</f>
        <v/>
      </c>
      <c r="EY52" s="222" t="str">
        <f aca="false">IF(OR($B52="",EY$2=""),"",SUMIFS(INDEX(Tbl_Marks,MATCH($B52,Tbl_Student_Names,0),),Entry!$A$4:$EP$4,EY$2,Entry!$A$5:$EP$5,EY$1) / SUMIFS(Entry!$C$6:$EP$6,Entry!$C$4:$EP$4,EY$2,Entry!$C$5:$EP$5,EY$1))</f>
        <v/>
      </c>
      <c r="EZ52" s="222" t="str">
        <f aca="false">IF(OR($B52="",EZ$2=""),"",SUMIFS(INDEX(Tbl_Marks,MATCH($B52,Tbl_Student_Names,0),),Entry!$A$4:$EP$4,EZ$2,Entry!$A$5:$EP$5,EZ$1) / SUMIFS(Entry!$C$6:$EP$6,Entry!$C$4:$EP$4,EZ$2,Entry!$C$5:$EP$5,EZ$1))</f>
        <v/>
      </c>
      <c r="FA52" s="222" t="str">
        <f aca="false">IF(OR($B52="",FA$2=""),"",SUMIFS(INDEX(Tbl_Marks,MATCH($B52,Tbl_Student_Names,0),),Entry!$A$4:$EP$4,FA$2,Entry!$A$5:$EP$5,FA$1) / SUMIFS(Entry!$C$6:$EP$6,Entry!$C$4:$EP$4,FA$2,Entry!$C$5:$EP$5,FA$1))</f>
        <v/>
      </c>
      <c r="FB52" s="222" t="str">
        <f aca="false">IF(OR($B52="",FB$2=""),"",SUMIFS(INDEX(Tbl_Marks,MATCH($B52,Tbl_Student_Names,0),),Entry!$A$4:$EP$4,FB$2,Entry!$A$5:$EP$5,FB$1) / SUMIFS(Entry!$C$6:$EP$6,Entry!$C$4:$EP$4,FB$2,Entry!$C$5:$EP$5,FB$1))</f>
        <v/>
      </c>
      <c r="FC52" s="222" t="str">
        <f aca="false">IF(OR($B52="",FC$2=""),"",SUMIFS(INDEX(Tbl_Marks,MATCH($B52,Tbl_Student_Names,0),),Entry!$A$4:$EP$4,FC$2,Entry!$A$5:$EP$5,FC$1) / SUMIFS(Entry!$C$6:$EP$6,Entry!$C$4:$EP$4,FC$2,Entry!$C$5:$EP$5,FC$1))</f>
        <v/>
      </c>
      <c r="FD52" s="222" t="str">
        <f aca="false">IF(OR($B52="",FD$2=""),"",SUMIFS(INDEX(Tbl_Marks,MATCH($B52,Tbl_Student_Names,0),),Entry!$A$4:$EP$4,FD$2,Entry!$A$5:$EP$5,FD$1) / SUMIFS(Entry!$C$6:$EP$6,Entry!$C$4:$EP$4,FD$2,Entry!$C$5:$EP$5,FD$1))</f>
        <v/>
      </c>
      <c r="FE52" s="222" t="str">
        <f aca="false">IF(OR($B52="",FE$2=""),"",SUMIFS(INDEX(Tbl_Marks,MATCH($B52,Tbl_Student_Names,0),),Entry!$A$4:$EP$4,FE$2,Entry!$A$5:$EP$5,FE$1) / SUMIFS(Entry!$C$6:$EP$6,Entry!$C$4:$EP$4,FE$2,Entry!$C$5:$EP$5,FE$1))</f>
        <v/>
      </c>
      <c r="FF52" s="222" t="str">
        <f aca="false">IF(OR($B52="",FF$2=""),"",SUMIFS(INDEX(Tbl_Marks,MATCH($B52,Tbl_Student_Names,0),),Entry!$A$4:$EP$4,FF$2,Entry!$A$5:$EP$5,FF$1) / SUMIFS(Entry!$C$6:$EP$6,Entry!$C$4:$EP$4,FF$2,Entry!$C$5:$EP$5,FF$1))</f>
        <v/>
      </c>
      <c r="FG52" s="222" t="str">
        <f aca="false">IF(OR($B52="",FG$2=""),"",SUMIFS(INDEX(Tbl_Marks,MATCH($B52,Tbl_Student_Names,0),),Entry!$A$4:$EP$4,FG$2,Entry!$A$5:$EP$5,FG$1) / SUMIFS(Entry!$C$6:$EP$6,Entry!$C$4:$EP$4,FG$2,Entry!$C$5:$EP$5,FG$1))</f>
        <v/>
      </c>
      <c r="FH52" s="222" t="str">
        <f aca="false">IF(OR($B52="",FH$2=""),"",SUMIFS(INDEX(Tbl_Marks,MATCH($B52,Tbl_Student_Names,0),),Entry!$A$4:$EP$4,FH$2,Entry!$A$5:$EP$5,FH$1) / SUMIFS(Entry!$C$6:$EP$6,Entry!$C$4:$EP$4,FH$2,Entry!$C$5:$EP$5,FH$1))</f>
        <v/>
      </c>
      <c r="FI52" s="222" t="str">
        <f aca="false">IF(OR($B52="",FI$2=""),"",SUMIFS(INDEX(Tbl_Marks,MATCH($B52,Tbl_Student_Names,0),),Entry!$A$4:$EP$4,FI$2,Entry!$A$5:$EP$5,FI$1) / SUMIFS(Entry!$C$6:$EP$6,Entry!$C$4:$EP$4,FI$2,Entry!$C$5:$EP$5,FI$1))</f>
        <v/>
      </c>
      <c r="FJ52" s="222" t="str">
        <f aca="false">IF(OR($B52="",FJ$2=""),"",SUMIFS(INDEX(Tbl_Marks,MATCH($B52,Tbl_Student_Names,0),),Entry!$A$4:$EP$4,FJ$2,Entry!$A$5:$EP$5,FJ$1) / SUMIFS(Entry!$C$6:$EP$6,Entry!$C$4:$EP$4,FJ$2,Entry!$C$5:$EP$5,FJ$1))</f>
        <v/>
      </c>
      <c r="FK52" s="222" t="str">
        <f aca="false">IF(OR($B52="",FK$2=""),"",SUMIFS(INDEX(Tbl_Marks,MATCH($B52,Tbl_Student_Names,0),),Entry!$A$4:$EP$4,FK$2,Entry!$A$5:$EP$5,FK$1) / SUMIFS(Entry!$C$6:$EP$6,Entry!$C$4:$EP$4,FK$2,Entry!$C$5:$EP$5,FK$1))</f>
        <v/>
      </c>
      <c r="FL52" s="222" t="str">
        <f aca="false">IF(OR($B52="",FL$2=""),"",SUMIFS(INDEX(Tbl_Marks,MATCH($B52,Tbl_Student_Names,0),),Entry!$A$4:$EP$4,FL$2,Entry!$A$5:$EP$5,FL$1) / SUMIFS(Entry!$C$6:$EP$6,Entry!$C$4:$EP$4,FL$2,Entry!$C$5:$EP$5,FL$1))</f>
        <v/>
      </c>
      <c r="FM52" s="222" t="str">
        <f aca="false">IF(OR($B52="",FM$2=""),"",SUMIFS(INDEX(Tbl_Marks,MATCH($B52,Tbl_Student_Names,0),),Entry!$A$4:$EP$4,FM$2,Entry!$A$5:$EP$5,FM$1) / SUMIFS(Entry!$C$6:$EP$6,Entry!$C$4:$EP$4,FM$2,Entry!$C$5:$EP$5,FM$1))</f>
        <v/>
      </c>
      <c r="FN52" s="222" t="str">
        <f aca="false">IF(OR($B52="",FN$2=""),"",SUMIFS(INDEX(Tbl_Marks,MATCH($B52,Tbl_Student_Names,0),),Entry!$A$4:$EP$4,FN$2,Entry!$A$5:$EP$5,FN$1) / SUMIFS(Entry!$C$6:$EP$6,Entry!$C$4:$EP$4,FN$2,Entry!$C$5:$EP$5,FN$1))</f>
        <v/>
      </c>
      <c r="FO52" s="222" t="str">
        <f aca="false">IF(OR($B52="",FO$2=""),"",SUMIFS(INDEX(Tbl_Marks,MATCH($B52,Tbl_Student_Names,0),),Entry!$A$4:$EP$4,FO$2,Entry!$A$5:$EP$5,FO$1) / SUMIFS(Entry!$C$6:$EP$6,Entry!$C$4:$EP$4,FO$2,Entry!$C$5:$EP$5,FO$1))</f>
        <v/>
      </c>
      <c r="FP52" s="222" t="str">
        <f aca="false">IF(OR($B52="",FP$2=""),"",SUMIFS(INDEX(Tbl_Marks,MATCH($B52,Tbl_Student_Names,0),),Entry!$A$4:$EP$4,FP$2,Entry!$A$5:$EP$5,FP$1) / SUMIFS(Entry!$C$6:$EP$6,Entry!$C$4:$EP$4,FP$2,Entry!$C$5:$EP$5,FP$1))</f>
        <v/>
      </c>
      <c r="FQ52" s="222" t="str">
        <f aca="false">IF(OR($B52="",FQ$2=""),"",SUMIFS(INDEX(Tbl_Marks,MATCH($B52,Tbl_Student_Names,0),),Entry!$A$4:$EP$4,FQ$2,Entry!$A$5:$EP$5,FQ$1) / SUMIFS(Entry!$C$6:$EP$6,Entry!$C$4:$EP$4,FQ$2,Entry!$C$5:$EP$5,FQ$1))</f>
        <v/>
      </c>
      <c r="FR52" s="222" t="str">
        <f aca="false">IF(OR($B52="",FR$2=""),"",SUMIFS(INDEX(Tbl_Marks,MATCH($B52,Tbl_Student_Names,0),),Entry!$A$4:$EP$4,FR$2,Entry!$A$5:$EP$5,FR$1) / SUMIFS(Entry!$C$6:$EP$6,Entry!$C$4:$EP$4,FR$2,Entry!$C$5:$EP$5,FR$1))</f>
        <v/>
      </c>
      <c r="FS52" s="222" t="str">
        <f aca="false">IF(OR($B52="",FS$2=""),"",SUMIFS(INDEX(Tbl_Marks,MATCH($B52,Tbl_Student_Names,0),),Entry!$A$4:$EP$4,FS$2,Entry!$A$5:$EP$5,FS$1) / SUMIFS(Entry!$C$6:$EP$6,Entry!$C$4:$EP$4,FS$2,Entry!$C$5:$EP$5,FS$1))</f>
        <v/>
      </c>
      <c r="FT52" s="222" t="str">
        <f aca="false">IF(OR($B52="",FT$2=""),"",SUMIFS(INDEX(Tbl_Marks,MATCH($B52,Tbl_Student_Names,0),),Entry!$A$4:$EP$4,FT$2,Entry!$A$5:$EP$5,FT$1) / SUMIFS(Entry!$C$6:$EP$6,Entry!$C$4:$EP$4,FT$2,Entry!$C$5:$EP$5,FT$1))</f>
        <v/>
      </c>
      <c r="FU52" s="222" t="str">
        <f aca="false">IF(OR($B52="",FU$2=""),"",SUMIFS(INDEX(Tbl_Marks,MATCH($B52,Tbl_Student_Names,0),),Entry!$A$4:$EP$4,FU$2,Entry!$A$5:$EP$5,FU$1) / SUMIFS(Entry!$C$6:$EP$6,Entry!$C$4:$EP$4,FU$2,Entry!$C$5:$EP$5,FU$1))</f>
        <v/>
      </c>
      <c r="FV52" s="222" t="str">
        <f aca="false">IF(OR($B52="",FV$2=""),"",SUMIFS(INDEX(Tbl_Marks,MATCH($B52,Tbl_Student_Names,0),),Entry!$A$4:$EP$4,FV$2,Entry!$A$5:$EP$5,FV$1) / SUMIFS(Entry!$C$6:$EP$6,Entry!$C$4:$EP$4,FV$2,Entry!$C$5:$EP$5,FV$1))</f>
        <v/>
      </c>
      <c r="FW52" s="222" t="str">
        <f aca="false">IF(OR($B52="",FW$2=""),"",SUMIFS(INDEX(Tbl_Marks,MATCH($B52,Tbl_Student_Names,0),),Entry!$A$4:$EP$4,FW$2,Entry!$A$5:$EP$5,FW$1) / SUMIFS(Entry!$C$6:$EP$6,Entry!$C$4:$EP$4,FW$2,Entry!$C$5:$EP$5,FW$1))</f>
        <v/>
      </c>
      <c r="FX52" s="222" t="str">
        <f aca="false">IF(OR($B52="",FX$2=""),"",SUMIFS(INDEX(Tbl_Marks,MATCH($B52,Tbl_Student_Names,0),),Entry!$A$4:$EP$4,FX$2,Entry!$A$5:$EP$5,FX$1) / SUMIFS(Entry!$C$6:$EP$6,Entry!$C$4:$EP$4,FX$2,Entry!$C$5:$EP$5,FX$1))</f>
        <v/>
      </c>
      <c r="FY52" s="222" t="str">
        <f aca="false">IF(OR($B52="",FY$2=""),"",SUMIFS(INDEX(Tbl_Marks,MATCH($B52,Tbl_Student_Names,0),),Entry!$A$4:$EP$4,FY$2,Entry!$A$5:$EP$5,FY$1) / SUMIFS(Entry!$C$6:$EP$6,Entry!$C$4:$EP$4,FY$2,Entry!$C$5:$EP$5,FY$1))</f>
        <v/>
      </c>
      <c r="FZ52" s="222" t="str">
        <f aca="false">IF(OR($B52="",FZ$2=""),"",SUMIFS(INDEX(Tbl_Marks,MATCH($B52,Tbl_Student_Names,0),),Entry!$A$4:$EP$4,FZ$2,Entry!$A$5:$EP$5,FZ$1) / SUMIFS(Entry!$C$6:$EP$6,Entry!$C$4:$EP$4,FZ$2,Entry!$C$5:$EP$5,FZ$1))</f>
        <v/>
      </c>
      <c r="GA52" s="222" t="str">
        <f aca="false">IF(OR($B52="",GA$2=""),"",SUMIFS(INDEX(Tbl_Marks,MATCH($B52,Tbl_Student_Names,0),),Entry!$A$4:$EP$4,GA$2,Entry!$A$5:$EP$5,GA$1) / SUMIFS(Entry!$C$6:$EP$6,Entry!$C$4:$EP$4,GA$2,Entry!$C$5:$EP$5,GA$1))</f>
        <v/>
      </c>
      <c r="GB52" s="222" t="str">
        <f aca="false">IF(OR($B52="",GB$2=""),"",SUMIFS(INDEX(Tbl_Marks,MATCH($B52,Tbl_Student_Names,0),),Entry!$A$4:$EP$4,GB$2,Entry!$A$5:$EP$5,GB$1) / SUMIFS(Entry!$C$6:$EP$6,Entry!$C$4:$EP$4,GB$2,Entry!$C$5:$EP$5,GB$1))</f>
        <v/>
      </c>
      <c r="GC52" s="222" t="str">
        <f aca="false">IF(OR($B52="",GC$2=""),"",SUMIFS(INDEX(Tbl_Marks,MATCH($B52,Tbl_Student_Names,0),),Entry!$A$4:$EP$4,GC$2,Entry!$A$5:$EP$5,GC$1) / SUMIFS(Entry!$C$6:$EP$6,Entry!$C$4:$EP$4,GC$2,Entry!$C$5:$EP$5,GC$1))</f>
        <v/>
      </c>
      <c r="GD52" s="222" t="str">
        <f aca="false">IF(OR($B52="",GD$2=""),"",SUMIFS(INDEX(Tbl_Marks,MATCH($B52,Tbl_Student_Names,0),),Entry!$A$4:$EP$4,GD$2,Entry!$A$5:$EP$5,GD$1) / SUMIFS(Entry!$C$6:$EP$6,Entry!$C$4:$EP$4,GD$2,Entry!$C$5:$EP$5,GD$1))</f>
        <v/>
      </c>
      <c r="GE52" s="222" t="str">
        <f aca="false">IF(OR($B52="",GE$2=""),"",SUMIFS(INDEX(Tbl_Marks,MATCH($B52,Tbl_Student_Names,0),),Entry!$A$4:$EP$4,GE$2,Entry!$A$5:$EP$5,GE$1) / SUMIFS(Entry!$C$6:$EP$6,Entry!$C$4:$EP$4,GE$2,Entry!$C$5:$EP$5,GE$1))</f>
        <v/>
      </c>
      <c r="GF52" s="222" t="str">
        <f aca="false">IF(OR($B52="",GF$2=""),"",SUMIFS(INDEX(Tbl_Marks,MATCH($B52,Tbl_Student_Names,0),),Entry!$A$4:$EP$4,GF$2,Entry!$A$5:$EP$5,GF$1) / SUMIFS(Entry!$C$6:$EP$6,Entry!$C$4:$EP$4,GF$2,Entry!$C$5:$EP$5,GF$1))</f>
        <v/>
      </c>
      <c r="GG52" s="222" t="str">
        <f aca="false">IF(OR($B52="",GG$2=""),"",SUMIFS(INDEX(Tbl_Marks,MATCH($B52,Tbl_Student_Names,0),),Entry!$A$4:$EP$4,GG$2,Entry!$A$5:$EP$5,GG$1) / SUMIFS(Entry!$C$6:$EP$6,Entry!$C$4:$EP$4,GG$2,Entry!$C$5:$EP$5,GG$1))</f>
        <v/>
      </c>
      <c r="GH52" s="222" t="str">
        <f aca="false">IF(OR($B52="",GH$2=""),"",SUMIFS(INDEX(Tbl_Marks,MATCH($B52,Tbl_Student_Names,0),),Entry!$A$4:$EP$4,GH$2,Entry!$A$5:$EP$5,GH$1) / SUMIFS(Entry!$C$6:$EP$6,Entry!$C$4:$EP$4,GH$2,Entry!$C$5:$EP$5,GH$1))</f>
        <v/>
      </c>
      <c r="GI52" s="222" t="str">
        <f aca="false">IF(OR($B52="",GI$2=""),"",SUMIFS(INDEX(Tbl_Marks,MATCH($B52,Tbl_Student_Names,0),),Entry!$A$4:$EP$4,GI$2,Entry!$A$5:$EP$5,GI$1) / SUMIFS(Entry!$C$6:$EP$6,Entry!$C$4:$EP$4,GI$2,Entry!$C$5:$EP$5,GI$1))</f>
        <v/>
      </c>
      <c r="GJ52" s="222" t="str">
        <f aca="false">IF(OR($B52="",GJ$2=""),"",SUMIFS(INDEX(Tbl_Marks,MATCH($B52,Tbl_Student_Names,0),),Entry!$A$4:$EP$4,GJ$2,Entry!$A$5:$EP$5,GJ$1) / SUMIFS(Entry!$C$6:$EP$6,Entry!$C$4:$EP$4,GJ$2,Entry!$C$5:$EP$5,GJ$1))</f>
        <v/>
      </c>
      <c r="GK52" s="222" t="str">
        <f aca="false">IF(OR($B52="",GK$2=""),"",SUMIFS(INDEX(Tbl_Marks,MATCH($B52,Tbl_Student_Names,0),),Entry!$A$4:$EP$4,GK$2,Entry!$A$5:$EP$5,GK$1) / SUMIFS(Entry!$C$6:$EP$6,Entry!$C$4:$EP$4,GK$2,Entry!$C$5:$EP$5,GK$1))</f>
        <v/>
      </c>
      <c r="GL52" s="222" t="str">
        <f aca="false">IF(OR($B52="",GL$2=""),"",SUMIFS(INDEX(Tbl_Marks,MATCH($B52,Tbl_Student_Names,0),),Entry!$A$4:$EP$4,GL$2,Entry!$A$5:$EP$5,GL$1) / SUMIFS(Entry!$C$6:$EP$6,Entry!$C$4:$EP$4,GL$2,Entry!$C$5:$EP$5,GL$1))</f>
        <v/>
      </c>
      <c r="GM52" s="222" t="str">
        <f aca="false">IF(OR($B52="",GM$2=""),"",SUMIFS(INDEX(Tbl_Marks,MATCH($B52,Tbl_Student_Names,0),),Entry!$A$4:$EP$4,GM$2,Entry!$A$5:$EP$5,GM$1) / SUMIFS(Entry!$C$6:$EP$6,Entry!$C$4:$EP$4,GM$2,Entry!$C$5:$EP$5,GM$1))</f>
        <v/>
      </c>
      <c r="GN52" s="222" t="str">
        <f aca="false">IF(OR($B52="",GN$2=""),"",SUMIFS(INDEX(Tbl_Marks,MATCH($B52,Tbl_Student_Names,0),),Entry!$A$4:$EP$4,GN$2,Entry!$A$5:$EP$5,GN$1) / SUMIFS(Entry!$C$6:$EP$6,Entry!$C$4:$EP$4,GN$2,Entry!$C$5:$EP$5,GN$1))</f>
        <v/>
      </c>
      <c r="GO52" s="222" t="str">
        <f aca="false">IF(OR($B52="",GO$2=""),"",SUMIFS(INDEX(Tbl_Marks,MATCH($B52,Tbl_Student_Names,0),),Entry!$A$4:$EP$4,GO$2,Entry!$A$5:$EP$5,GO$1) / SUMIFS(Entry!$C$6:$EP$6,Entry!$C$4:$EP$4,GO$2,Entry!$C$5:$EP$5,GO$1))</f>
        <v/>
      </c>
      <c r="GP52" s="222" t="str">
        <f aca="false">IF(OR($B52="",GP$2=""),"",SUMIFS(INDEX(Tbl_Marks,MATCH($B52,Tbl_Student_Names,0),),Entry!$A$4:$EP$4,GP$2,Entry!$A$5:$EP$5,GP$1) / SUMIFS(Entry!$C$6:$EP$6,Entry!$C$4:$EP$4,GP$2,Entry!$C$5:$EP$5,GP$1))</f>
        <v/>
      </c>
      <c r="GQ52" s="223" t="str">
        <f aca="false" t="array" ref="GQ52:GQ52">IF(OR(GQ$1="",$B52=""),"",SUMPRODUCT(TRANSPOSE($BC52:$BN52),(Settings!$D$19:$D$30)))</f>
        <v/>
      </c>
      <c r="GR52" s="223" t="str">
        <f aca="false" t="array" ref="GR52:GR52">IF(OR(GR$1="",$B52=""),"",SUMPRODUCT(TRANSPOSE($BO52:$BZ52),(Settings!$D$19:$D$30)))</f>
        <v/>
      </c>
      <c r="GS52" s="223" t="str">
        <f aca="false" t="array" ref="GS52:GS52">IF(OR(GS$1="",$B52=""),"",SUMPRODUCT(TRANSPOSE($CA52:$CL52),(Settings!$D$19:$D$30)))</f>
        <v/>
      </c>
      <c r="GT52" s="223" t="str">
        <f aca="false" t="array" ref="GT52:GT52">IF(OR(GT$1="",$B52=""),"",SUMPRODUCT(TRANSPOSE($CM52:$CX52),(Settings!$D$19:$D$30)))</f>
        <v/>
      </c>
      <c r="GU52" s="223" t="str">
        <f aca="false" t="array" ref="GU52:GU52">IF(OR(GU$1="",$B52=""),"",SUMPRODUCT(TRANSPOSE($CY52:$DJ52),(Settings!$D$19:$D$30)))</f>
        <v/>
      </c>
      <c r="GV52" s="223" t="str">
        <f aca="false" t="array" ref="GV52:GV52">IF(OR(GV$1="",$B52=""),"",SUMPRODUCT(TRANSPOSE($DK52:$DV52),(Settings!$D$19:$D$30)))</f>
        <v/>
      </c>
      <c r="GW52" s="223" t="str">
        <f aca="false" t="array" ref="GW52:GW52">IF(OR(GW$1="",$B52=""),"",SUMPRODUCT(TRANSPOSE($DW52:$EH52),(Settings!$D$19:$D$30)))</f>
        <v/>
      </c>
      <c r="GX52" s="223" t="str">
        <f aca="false" t="array" ref="GX52:GX52">IF(OR(GX$1="",$B52=""),"",SUMPRODUCT(TRANSPOSE($EI52:$ET52),(Settings!$D$19:$D$30)))</f>
        <v/>
      </c>
      <c r="GY52" s="223" t="str">
        <f aca="false" t="array" ref="GY52:GY52">IF(OR(GY$1="",$B52=""),"",SUMPRODUCT(TRANSPOSE($EU52:$FF52),(Settings!$D$19:$D$30)))</f>
        <v/>
      </c>
      <c r="GZ52" s="223" t="str">
        <f aca="false" t="array" ref="GZ52:GZ52">IF(OR(GZ$1="",$B52=""),"",SUMPRODUCT(TRANSPOSE($FG52:$FR52),(Settings!$D$19:$D$30)))</f>
        <v/>
      </c>
      <c r="HA52" s="223" t="str">
        <f aca="false" t="array" ref="HA52:HA52">IF(OR(HA$1="",$B52=""),"",SUMPRODUCT(TRANSPOSE($FS52:$GD52),(Settings!$D$19:$D$30)))</f>
        <v/>
      </c>
      <c r="HB52" s="224" t="str">
        <f aca="false" t="array" ref="HB52:HB52">IF(OR(HB$1="",$B52=""),"",SUMPRODUCT(TRANSPOSE($GE52:$GP52),(Settings!$D$19:$D$30)))</f>
        <v/>
      </c>
      <c r="HC52" s="229"/>
      <c r="HD52" s="230" t="str">
        <f aca="false">IF(OR(HD$2="",$B52=""),"",SUMIFS(INDEX(Tbl_Marks,MATCH($B52,Tbl_Student_Names,0),),Entry!$A$4:$EP$4,HD$2) / SUMIFS(Entry!$C$6:$EP$6,Entry!$C$4:$EP$4,HD$2))</f>
        <v/>
      </c>
      <c r="HE52" s="231" t="str">
        <f aca="false">IF(OR(HE$2="",$B52=""),"",SUMIFS(INDEX(Tbl_Marks,MATCH($B52,Tbl_Student_Names,0),),Entry!$A$4:$EP$4,HE$2) / SUMIFS(Entry!$C$6:$EP$6,Entry!$C$4:$EP$4,HE$2))</f>
        <v/>
      </c>
      <c r="HF52" s="231" t="str">
        <f aca="false">IF(OR(HF$2="",$B52=""),"",SUMIFS(INDEX(Tbl_Marks,MATCH($B52,Tbl_Student_Names,0),),Entry!$A$4:$EP$4,HF$2) / SUMIFS(Entry!$C$6:$EP$6,Entry!$C$4:$EP$4,HF$2))</f>
        <v/>
      </c>
      <c r="HG52" s="231" t="str">
        <f aca="false">IF(OR(HG$2="",$B52=""),"",SUMIFS(INDEX(Tbl_Marks,MATCH($B52,Tbl_Student_Names,0),),Entry!$A$4:$EP$4,HG$2) / SUMIFS(Entry!$C$6:$EP$6,Entry!$C$4:$EP$4,HG$2))</f>
        <v/>
      </c>
      <c r="HH52" s="231" t="str">
        <f aca="false">IF(OR(HH$2="",$B52=""),"",SUMIFS(INDEX(Tbl_Marks,MATCH($B52,Tbl_Student_Names,0),),Entry!$A$4:$EP$4,HH$2) / SUMIFS(Entry!$C$6:$EP$6,Entry!$C$4:$EP$4,HH$2))</f>
        <v/>
      </c>
      <c r="HI52" s="231" t="str">
        <f aca="false">IF(OR(HI$2="",$B52=""),"",SUMIFS(INDEX(Tbl_Marks,MATCH($B52,Tbl_Student_Names,0),),Entry!$A$4:$EP$4,HI$2) / SUMIFS(Entry!$C$6:$EP$6,Entry!$C$4:$EP$4,HI$2))</f>
        <v/>
      </c>
      <c r="HJ52" s="231" t="str">
        <f aca="false">IF(OR(HJ$2="",$B52=""),"",SUMIFS(INDEX(Tbl_Marks,MATCH($B52,Tbl_Student_Names,0),),Entry!$A$4:$EP$4,HJ$2) / SUMIFS(Entry!$C$6:$EP$6,Entry!$C$4:$EP$4,HJ$2))</f>
        <v/>
      </c>
      <c r="HK52" s="231" t="str">
        <f aca="false">IF(OR(HK$2="",$B52=""),"",SUMIFS(INDEX(Tbl_Marks,MATCH($B52,Tbl_Student_Names,0),),Entry!$A$4:$EP$4,HK$2) / SUMIFS(Entry!$C$6:$EP$6,Entry!$C$4:$EP$4,HK$2))</f>
        <v/>
      </c>
      <c r="HL52" s="231" t="str">
        <f aca="false">IF(OR(HL$2="",$B52=""),"",SUMIFS(INDEX(Tbl_Marks,MATCH($B52,Tbl_Student_Names,0),),Entry!$A$4:$EP$4,HL$2) / SUMIFS(Entry!$C$6:$EP$6,Entry!$C$4:$EP$4,HL$2))</f>
        <v/>
      </c>
      <c r="HM52" s="231" t="str">
        <f aca="false">IF(OR(HM$2="",$B52=""),"",SUMIFS(INDEX(Tbl_Marks,MATCH($B52,Tbl_Student_Names,0),),Entry!$A$4:$EP$4,HM$2) / SUMIFS(Entry!$C$6:$EP$6,Entry!$C$4:$EP$4,HM$2))</f>
        <v/>
      </c>
      <c r="HN52" s="231" t="str">
        <f aca="false">IF(OR(HN$2="",$B52=""),"",SUMIFS(INDEX(Tbl_Marks,MATCH($B52,Tbl_Student_Names,0),),Entry!$A$4:$EP$4,HN$2) / SUMIFS(Entry!$C$6:$EP$6,Entry!$C$4:$EP$4,HN$2))</f>
        <v/>
      </c>
      <c r="HO52" s="231" t="str">
        <f aca="false">IF(OR(HO$2="",$B52=""),"",SUMIFS(INDEX(Tbl_Marks,MATCH($B52,Tbl_Student_Names,0),),Entry!$A$4:$EP$4,HO$2) / SUMIFS(Entry!$C$6:$EP$6,Entry!$C$4:$EP$4,HO$2))</f>
        <v/>
      </c>
      <c r="HP52" s="222" t="str">
        <f aca="false">IF($B52="","",AVERAGE($GQ52:$HB52))</f>
        <v/>
      </c>
    </row>
  </sheetData>
  <sheetProtection sheet="true" password="eb86" objects="true" scenarios="true"/>
  <mergeCells count="5">
    <mergeCell ref="C1:O1"/>
    <mergeCell ref="P1:AA1"/>
    <mergeCell ref="AC1:AN1"/>
    <mergeCell ref="AP1:BA1"/>
    <mergeCell ref="HD1:H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2013-04-21T05:13:24Z</dcterms:created>
  <dc:creator>indzara</dc:creator>
  <dc:description/>
  <dc:language>en-IN</dc:language>
  <cp:lastModifiedBy/>
  <cp:lastPrinted>2013-06-20T22:28:05Z</cp:lastPrinted>
  <dcterms:modified xsi:type="dcterms:W3CDTF">2019-05-21T15:20:31Z</dcterms:modified>
  <cp:revision>4</cp:revision>
  <dc:subject/>
  <dc:title>indzara Report Card 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