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ib_2\Desktop\"/>
    </mc:Choice>
  </mc:AlternateContent>
  <bookViews>
    <workbookView xWindow="0" yWindow="0" windowWidth="8370" windowHeight="4470" activeTab="1"/>
  </bookViews>
  <sheets>
    <sheet name="Settings" sheetId="9" r:id="rId1"/>
    <sheet name="Entry" sheetId="3" r:id="rId2"/>
    <sheet name="Class_View" sheetId="4" r:id="rId3"/>
    <sheet name="Subject_View" sheetId="12" r:id="rId4"/>
    <sheet name="Student_View" sheetId="5" r:id="rId5"/>
    <sheet name="Help" sheetId="10" state="hidden" r:id="rId6"/>
  </sheets>
  <definedNames>
    <definedName name="Help_Lookup_Subjects">Help!$BC$1:$GP$1</definedName>
    <definedName name="Help_Lookup_Subjects_Final">Help!$GQ$1:$HB$1</definedName>
    <definedName name="Help_Lookup_Tests">Help!$BC$2:$GP$2</definedName>
    <definedName name="Help_Student_Names">Help!$B$3:$B$52</definedName>
    <definedName name="I_AcadYear">Settings!$I$13</definedName>
    <definedName name="I_ClassName">Settings!$I$11</definedName>
    <definedName name="I_ClassTeacherName">Settings!$I$12</definedName>
    <definedName name="I_Final_Calculation">Settings!$N$12</definedName>
    <definedName name="I_PassPercentage">Settings!$N$11</definedName>
    <definedName name="I_SchoolAddress">Settings!$C$12</definedName>
    <definedName name="I_SchoolName">Settings!$C$11</definedName>
    <definedName name="I_SchoolSlogan">Settings!$C$13</definedName>
    <definedName name="Num_Subjects" localSheetId="3">Subject_View!$I$5</definedName>
    <definedName name="Num_Subjects">Class_View!$I$5</definedName>
    <definedName name="Num_Tests" localSheetId="3">Subject_View!$I$4</definedName>
    <definedName name="Num_Tests">Class_View!$I$4</definedName>
    <definedName name="_xlnm.Print_Area" localSheetId="2">Class_View!$A$1:$P$42</definedName>
    <definedName name="_xlnm.Print_Area" localSheetId="4">Student_View!$A$1:$P$55</definedName>
    <definedName name="_xlnm.Print_Area" localSheetId="3">Subject_View!$B$1:$O$62</definedName>
    <definedName name="_xlnm.Print_Titles" localSheetId="1">Entry!$A:$B</definedName>
    <definedName name="Tbl_Marks">Entry!$A$8:$H$57</definedName>
    <definedName name="Tbl_Percentages">Help!$BC$3:$GP$52</definedName>
    <definedName name="Tbl_Percentages_Final">Help!$GQ$3:$HB$52</definedName>
    <definedName name="Tbl_Percentages_Overall">Help!$HD$3:$HP$52</definedName>
    <definedName name="Tbl_Ranks">Help!$AP$3:$BB$52</definedName>
    <definedName name="Tbl_Status_AllSubjects">Help!$P$3:$AB$52</definedName>
    <definedName name="Tbl_Student_Names">Entry!$B$8:$B$57</definedName>
    <definedName name="Tbl_Subjects">Settings!$H$19:$H$30</definedName>
    <definedName name="Tbl_Tests_Main">Settings!$C$19:$D$30</definedName>
    <definedName name="Tbl_Totals_AllSubjects">Help!$C$3:$O$52</definedName>
    <definedName name="Value_StudentName">Student_View!$C$10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2" l="1"/>
  <c r="C3" i="4"/>
  <c r="C12" i="5" l="1"/>
  <c r="B47" i="5"/>
  <c r="F16" i="5"/>
  <c r="B16" i="5"/>
  <c r="B23" i="5"/>
  <c r="B24" i="5"/>
  <c r="B25" i="5"/>
  <c r="B26" i="5"/>
  <c r="B27" i="5"/>
  <c r="B28" i="5"/>
  <c r="B29" i="5"/>
  <c r="B30" i="5"/>
  <c r="B31" i="5"/>
  <c r="B32" i="5"/>
  <c r="B33" i="5"/>
  <c r="B22" i="5"/>
  <c r="B29" i="4"/>
  <c r="B30" i="4"/>
  <c r="B31" i="4"/>
  <c r="B32" i="4"/>
  <c r="B33" i="4"/>
  <c r="B34" i="4"/>
  <c r="B35" i="4"/>
  <c r="B36" i="4"/>
  <c r="B37" i="4"/>
  <c r="B38" i="4"/>
  <c r="B39" i="4"/>
  <c r="B28" i="4"/>
  <c r="B12" i="4"/>
  <c r="B13" i="4"/>
  <c r="B14" i="4"/>
  <c r="B15" i="4"/>
  <c r="B16" i="4"/>
  <c r="B17" i="4"/>
  <c r="B18" i="4"/>
  <c r="B19" i="4"/>
  <c r="B20" i="4"/>
  <c r="B21" i="4"/>
  <c r="B22" i="4"/>
  <c r="B11" i="4"/>
  <c r="D21" i="5"/>
  <c r="E21" i="5"/>
  <c r="F21" i="5"/>
  <c r="G21" i="5"/>
  <c r="H21" i="5"/>
  <c r="I21" i="5"/>
  <c r="J21" i="5"/>
  <c r="K21" i="5"/>
  <c r="L21" i="5"/>
  <c r="M21" i="5"/>
  <c r="N21" i="5"/>
  <c r="C21" i="5"/>
  <c r="AQ2" i="10"/>
  <c r="AR2" i="10"/>
  <c r="AS2" i="10"/>
  <c r="AT2" i="10"/>
  <c r="AU2" i="10"/>
  <c r="AV2" i="10"/>
  <c r="AW2" i="10"/>
  <c r="AX2" i="10"/>
  <c r="AY2" i="10"/>
  <c r="AZ2" i="10"/>
  <c r="BA2" i="10"/>
  <c r="AP2" i="10"/>
  <c r="HE2" i="10"/>
  <c r="HF2" i="10"/>
  <c r="HG2" i="10"/>
  <c r="HH2" i="10"/>
  <c r="HI2" i="10"/>
  <c r="HJ2" i="10"/>
  <c r="HK2" i="10"/>
  <c r="HL2" i="10"/>
  <c r="HM2" i="10"/>
  <c r="HN2" i="10"/>
  <c r="HO2" i="10"/>
  <c r="HD2" i="10"/>
  <c r="AD2" i="10"/>
  <c r="AE2" i="10"/>
  <c r="AF2" i="10"/>
  <c r="AG2" i="10"/>
  <c r="AH2" i="10"/>
  <c r="AI2" i="10"/>
  <c r="AJ2" i="10"/>
  <c r="AK2" i="10"/>
  <c r="AL2" i="10"/>
  <c r="AM2" i="10"/>
  <c r="AN2" i="10"/>
  <c r="AC2" i="10"/>
  <c r="O21" i="5"/>
  <c r="O10" i="12"/>
  <c r="O27" i="4"/>
  <c r="O10" i="4"/>
  <c r="Q2" i="10"/>
  <c r="R2" i="10"/>
  <c r="S2" i="10"/>
  <c r="T2" i="10"/>
  <c r="U2" i="10"/>
  <c r="V2" i="10"/>
  <c r="W2" i="10"/>
  <c r="X2" i="10"/>
  <c r="Y2" i="10"/>
  <c r="Z2" i="10"/>
  <c r="AA2" i="10"/>
  <c r="P2" i="10"/>
  <c r="D2" i="10"/>
  <c r="E2" i="10"/>
  <c r="F2" i="10"/>
  <c r="G2" i="10"/>
  <c r="H2" i="10"/>
  <c r="I2" i="10"/>
  <c r="J2" i="10"/>
  <c r="K2" i="10"/>
  <c r="L2" i="10"/>
  <c r="M2" i="10"/>
  <c r="N2" i="10"/>
  <c r="C2" i="10"/>
  <c r="C6" i="12"/>
  <c r="C4" i="12"/>
  <c r="C3" i="12"/>
  <c r="C6" i="4"/>
  <c r="C5" i="4"/>
  <c r="C4" i="4"/>
  <c r="D10" i="12"/>
  <c r="E10" i="12"/>
  <c r="F10" i="12"/>
  <c r="G10" i="12"/>
  <c r="H10" i="12"/>
  <c r="I10" i="12"/>
  <c r="J10" i="12"/>
  <c r="K10" i="12"/>
  <c r="L10" i="12"/>
  <c r="M10" i="12"/>
  <c r="N10" i="12"/>
  <c r="C10" i="12"/>
  <c r="D27" i="4"/>
  <c r="E27" i="4"/>
  <c r="F27" i="4"/>
  <c r="G27" i="4"/>
  <c r="H27" i="4"/>
  <c r="I27" i="4"/>
  <c r="J27" i="4"/>
  <c r="K27" i="4"/>
  <c r="L27" i="4"/>
  <c r="M27" i="4"/>
  <c r="N27" i="4"/>
  <c r="C27" i="4"/>
  <c r="N10" i="4"/>
  <c r="M10" i="4"/>
  <c r="L10" i="4"/>
  <c r="K10" i="4"/>
  <c r="J10" i="4"/>
  <c r="I10" i="4"/>
  <c r="H10" i="4"/>
  <c r="G10" i="4"/>
  <c r="F10" i="4"/>
  <c r="E10" i="4"/>
  <c r="D10" i="4"/>
  <c r="C10" i="4"/>
  <c r="I19" i="9" l="1"/>
  <c r="E25" i="9"/>
  <c r="E19" i="9"/>
  <c r="O12" i="5"/>
  <c r="B12" i="12" l="1"/>
  <c r="B13" i="12"/>
  <c r="B14" i="12"/>
  <c r="B15" i="12"/>
  <c r="B16" i="12"/>
  <c r="B17" i="12"/>
  <c r="B18" i="12"/>
  <c r="B19" i="12"/>
  <c r="B20" i="12"/>
  <c r="B21" i="12"/>
  <c r="O21" i="12" s="1"/>
  <c r="B22" i="12"/>
  <c r="O22" i="12" s="1"/>
  <c r="B23" i="12"/>
  <c r="O23" i="12" s="1"/>
  <c r="B24" i="12"/>
  <c r="O24" i="12" s="1"/>
  <c r="B25" i="12"/>
  <c r="O25" i="12" s="1"/>
  <c r="B26" i="12"/>
  <c r="O26" i="12" s="1"/>
  <c r="B27" i="12"/>
  <c r="O27" i="12" s="1"/>
  <c r="B28" i="12"/>
  <c r="O28" i="12" s="1"/>
  <c r="B29" i="12"/>
  <c r="O29" i="12" s="1"/>
  <c r="B30" i="12"/>
  <c r="O30" i="12" s="1"/>
  <c r="B31" i="12"/>
  <c r="O31" i="12" s="1"/>
  <c r="B32" i="12"/>
  <c r="O32" i="12" s="1"/>
  <c r="B33" i="12"/>
  <c r="O33" i="12" s="1"/>
  <c r="B34" i="12"/>
  <c r="O34" i="12" s="1"/>
  <c r="B35" i="12"/>
  <c r="O35" i="12" s="1"/>
  <c r="B36" i="12"/>
  <c r="O36" i="12" s="1"/>
  <c r="B37" i="12"/>
  <c r="O37" i="12" s="1"/>
  <c r="B38" i="12"/>
  <c r="O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O44" i="12" s="1"/>
  <c r="B45" i="12"/>
  <c r="O45" i="12" s="1"/>
  <c r="B46" i="12"/>
  <c r="O46" i="12" s="1"/>
  <c r="B47" i="12"/>
  <c r="O47" i="12" s="1"/>
  <c r="B48" i="12"/>
  <c r="O48" i="12" s="1"/>
  <c r="B49" i="12"/>
  <c r="O49" i="12" s="1"/>
  <c r="B50" i="12"/>
  <c r="O50" i="12" s="1"/>
  <c r="B51" i="12"/>
  <c r="O51" i="12" s="1"/>
  <c r="B52" i="12"/>
  <c r="O52" i="12" s="1"/>
  <c r="B53" i="12"/>
  <c r="O53" i="12" s="1"/>
  <c r="B54" i="12"/>
  <c r="O54" i="12" s="1"/>
  <c r="B55" i="12"/>
  <c r="O55" i="12" s="1"/>
  <c r="B56" i="12"/>
  <c r="O56" i="12" s="1"/>
  <c r="B57" i="12"/>
  <c r="O57" i="12" s="1"/>
  <c r="B58" i="12"/>
  <c r="O58" i="12" s="1"/>
  <c r="B59" i="12"/>
  <c r="O59" i="12" s="1"/>
  <c r="B60" i="12"/>
  <c r="O60" i="12" s="1"/>
  <c r="B11" i="12"/>
  <c r="N36" i="12"/>
  <c r="M22" i="12"/>
  <c r="J29" i="12"/>
  <c r="D56" i="12"/>
  <c r="I4" i="12"/>
  <c r="M3" i="12"/>
  <c r="I3" i="12"/>
  <c r="M3" i="4"/>
  <c r="I30" i="12" l="1"/>
  <c r="K41" i="12"/>
  <c r="H33" i="12"/>
  <c r="F55" i="12"/>
  <c r="L27" i="12"/>
  <c r="K56" i="12"/>
  <c r="K29" i="12"/>
  <c r="C59" i="12"/>
  <c r="C55" i="12"/>
  <c r="G48" i="12"/>
  <c r="G52" i="12"/>
  <c r="K40" i="12"/>
  <c r="I50" i="12"/>
  <c r="J46" i="12"/>
  <c r="C23" i="12"/>
  <c r="F45" i="12"/>
  <c r="J60" i="12"/>
  <c r="H48" i="12"/>
  <c r="K42" i="12"/>
  <c r="G36" i="12"/>
  <c r="H57" i="12"/>
  <c r="H52" i="12"/>
  <c r="H30" i="12"/>
  <c r="F43" i="12"/>
  <c r="F44" i="12"/>
  <c r="F54" i="12"/>
  <c r="F56" i="12"/>
  <c r="N21" i="12"/>
  <c r="N37" i="12"/>
  <c r="N58" i="12"/>
  <c r="N59" i="12"/>
  <c r="F40" i="12"/>
  <c r="I35" i="12"/>
  <c r="C43" i="12"/>
  <c r="C35" i="12"/>
  <c r="G37" i="12"/>
  <c r="G24" i="12"/>
  <c r="G41" i="12"/>
  <c r="G51" i="12"/>
  <c r="G25" i="12"/>
  <c r="K28" i="12"/>
  <c r="K47" i="12"/>
  <c r="C39" i="12"/>
  <c r="K57" i="12"/>
  <c r="K55" i="12"/>
  <c r="J51" i="12"/>
  <c r="F47" i="12"/>
  <c r="G42" i="12"/>
  <c r="F39" i="12"/>
  <c r="N31" i="12"/>
  <c r="G26" i="12"/>
  <c r="D41" i="12"/>
  <c r="D42" i="12"/>
  <c r="D43" i="12"/>
  <c r="D57" i="12"/>
  <c r="D27" i="12"/>
  <c r="D31" i="12"/>
  <c r="D35" i="12"/>
  <c r="D45" i="12"/>
  <c r="D46" i="12"/>
  <c r="D48" i="12"/>
  <c r="D50" i="12"/>
  <c r="D52" i="12"/>
  <c r="D53" i="12"/>
  <c r="D58" i="12"/>
  <c r="D25" i="12"/>
  <c r="D26" i="12"/>
  <c r="D29" i="12"/>
  <c r="D30" i="12"/>
  <c r="H23" i="12"/>
  <c r="H39" i="12"/>
  <c r="H54" i="12"/>
  <c r="H56" i="12"/>
  <c r="H22" i="12"/>
  <c r="H37" i="12"/>
  <c r="H38" i="12"/>
  <c r="H60" i="12"/>
  <c r="H21" i="12"/>
  <c r="L26" i="12"/>
  <c r="L33" i="12"/>
  <c r="L34" i="12"/>
  <c r="L35" i="12"/>
  <c r="L46" i="12"/>
  <c r="L49" i="12"/>
  <c r="L50" i="12"/>
  <c r="L52" i="12"/>
  <c r="L57" i="12"/>
  <c r="L23" i="12"/>
  <c r="L25" i="12"/>
  <c r="L39" i="12"/>
  <c r="L48" i="12"/>
  <c r="L53" i="12"/>
  <c r="L58" i="12"/>
  <c r="L22" i="12"/>
  <c r="D60" i="12"/>
  <c r="H58" i="12"/>
  <c r="L56" i="12"/>
  <c r="D54" i="12"/>
  <c r="H50" i="12"/>
  <c r="H46" i="12"/>
  <c r="L43" i="12"/>
  <c r="L41" i="12"/>
  <c r="L37" i="12"/>
  <c r="H35" i="12"/>
  <c r="D33" i="12"/>
  <c r="L21" i="12"/>
  <c r="E28" i="12"/>
  <c r="E32" i="12"/>
  <c r="E57" i="12"/>
  <c r="E27" i="12"/>
  <c r="M24" i="12"/>
  <c r="M23" i="12"/>
  <c r="E58" i="12"/>
  <c r="H53" i="12"/>
  <c r="H49" i="12"/>
  <c r="H45" i="12"/>
  <c r="L42" i="12"/>
  <c r="H34" i="12"/>
  <c r="H29" i="12"/>
  <c r="L60" i="12"/>
  <c r="E59" i="12"/>
  <c r="L54" i="12"/>
  <c r="E53" i="12"/>
  <c r="D49" i="12"/>
  <c r="L38" i="12"/>
  <c r="D34" i="12"/>
  <c r="H31" i="12"/>
  <c r="J59" i="12"/>
  <c r="J56" i="12"/>
  <c r="J54" i="12"/>
  <c r="N50" i="12"/>
  <c r="N46" i="12"/>
  <c r="N35" i="12"/>
  <c r="N33" i="12"/>
  <c r="N32" i="12"/>
  <c r="N60" i="12"/>
  <c r="G60" i="12"/>
  <c r="G59" i="12"/>
  <c r="J58" i="12"/>
  <c r="J55" i="12"/>
  <c r="K53" i="12"/>
  <c r="K51" i="12"/>
  <c r="K48" i="12"/>
  <c r="N47" i="12"/>
  <c r="K45" i="12"/>
  <c r="K44" i="12"/>
  <c r="G38" i="12"/>
  <c r="K25" i="12"/>
  <c r="K24" i="12"/>
  <c r="E21" i="12"/>
  <c r="E25" i="12"/>
  <c r="E29" i="12"/>
  <c r="E33" i="12"/>
  <c r="E37" i="12"/>
  <c r="E41" i="12"/>
  <c r="E45" i="12"/>
  <c r="E34" i="12"/>
  <c r="E35" i="12"/>
  <c r="E36" i="12"/>
  <c r="E48" i="12"/>
  <c r="E52" i="12"/>
  <c r="E56" i="12"/>
  <c r="E60" i="12"/>
  <c r="E22" i="12"/>
  <c r="E23" i="12"/>
  <c r="E24" i="12"/>
  <c r="E38" i="12"/>
  <c r="E39" i="12"/>
  <c r="E40" i="12"/>
  <c r="E47" i="12"/>
  <c r="E51" i="12"/>
  <c r="I21" i="12"/>
  <c r="I25" i="12"/>
  <c r="I29" i="12"/>
  <c r="I33" i="12"/>
  <c r="I37" i="12"/>
  <c r="I41" i="12"/>
  <c r="I45" i="12"/>
  <c r="I22" i="12"/>
  <c r="I23" i="12"/>
  <c r="I24" i="12"/>
  <c r="I38" i="12"/>
  <c r="I39" i="12"/>
  <c r="I40" i="12"/>
  <c r="I48" i="12"/>
  <c r="I52" i="12"/>
  <c r="I56" i="12"/>
  <c r="I60" i="12"/>
  <c r="I26" i="12"/>
  <c r="I27" i="12"/>
  <c r="I28" i="12"/>
  <c r="I42" i="12"/>
  <c r="I43" i="12"/>
  <c r="I44" i="12"/>
  <c r="I47" i="12"/>
  <c r="I51" i="12"/>
  <c r="M21" i="12"/>
  <c r="M25" i="12"/>
  <c r="M29" i="12"/>
  <c r="M33" i="12"/>
  <c r="M37" i="12"/>
  <c r="M41" i="12"/>
  <c r="M45" i="12"/>
  <c r="M26" i="12"/>
  <c r="M27" i="12"/>
  <c r="M28" i="12"/>
  <c r="M42" i="12"/>
  <c r="M43" i="12"/>
  <c r="M44" i="12"/>
  <c r="M48" i="12"/>
  <c r="M52" i="12"/>
  <c r="M56" i="12"/>
  <c r="M60" i="12"/>
  <c r="M30" i="12"/>
  <c r="M31" i="12"/>
  <c r="M32" i="12"/>
  <c r="M47" i="12"/>
  <c r="M51" i="12"/>
  <c r="I59" i="12"/>
  <c r="I58" i="12"/>
  <c r="I57" i="12"/>
  <c r="E55" i="12"/>
  <c r="E54" i="12"/>
  <c r="M50" i="12"/>
  <c r="M49" i="12"/>
  <c r="E49" i="12"/>
  <c r="I46" i="12"/>
  <c r="E44" i="12"/>
  <c r="E43" i="12"/>
  <c r="M40" i="12"/>
  <c r="M39" i="12"/>
  <c r="M38" i="12"/>
  <c r="I34" i="12"/>
  <c r="E31" i="12"/>
  <c r="E26" i="12"/>
  <c r="F22" i="12"/>
  <c r="F26" i="12"/>
  <c r="F30" i="12"/>
  <c r="F34" i="12"/>
  <c r="F38" i="12"/>
  <c r="F42" i="12"/>
  <c r="F46" i="12"/>
  <c r="F31" i="12"/>
  <c r="F32" i="12"/>
  <c r="F33" i="12"/>
  <c r="F49" i="12"/>
  <c r="F53" i="12"/>
  <c r="F57" i="12"/>
  <c r="F21" i="12"/>
  <c r="F35" i="12"/>
  <c r="F36" i="12"/>
  <c r="F37" i="12"/>
  <c r="F48" i="12"/>
  <c r="F52" i="12"/>
  <c r="J22" i="12"/>
  <c r="J26" i="12"/>
  <c r="J30" i="12"/>
  <c r="J34" i="12"/>
  <c r="J38" i="12"/>
  <c r="J42" i="12"/>
  <c r="J21" i="12"/>
  <c r="J35" i="12"/>
  <c r="J36" i="12"/>
  <c r="J37" i="12"/>
  <c r="J49" i="12"/>
  <c r="J53" i="12"/>
  <c r="J57" i="12"/>
  <c r="J23" i="12"/>
  <c r="J24" i="12"/>
  <c r="J25" i="12"/>
  <c r="J39" i="12"/>
  <c r="J40" i="12"/>
  <c r="J41" i="12"/>
  <c r="J48" i="12"/>
  <c r="J52" i="12"/>
  <c r="N22" i="12"/>
  <c r="N26" i="12"/>
  <c r="N30" i="12"/>
  <c r="N34" i="12"/>
  <c r="N38" i="12"/>
  <c r="N42" i="12"/>
  <c r="N23" i="12"/>
  <c r="N24" i="12"/>
  <c r="N25" i="12"/>
  <c r="N39" i="12"/>
  <c r="N40" i="12"/>
  <c r="N41" i="12"/>
  <c r="N49" i="12"/>
  <c r="N53" i="12"/>
  <c r="N57" i="12"/>
  <c r="N27" i="12"/>
  <c r="N28" i="12"/>
  <c r="N29" i="12"/>
  <c r="N43" i="12"/>
  <c r="N44" i="12"/>
  <c r="N45" i="12"/>
  <c r="N48" i="12"/>
  <c r="N52" i="12"/>
  <c r="M59" i="12"/>
  <c r="M58" i="12"/>
  <c r="M57" i="12"/>
  <c r="N56" i="12"/>
  <c r="N55" i="12"/>
  <c r="I55" i="12"/>
  <c r="N54" i="12"/>
  <c r="I54" i="12"/>
  <c r="I53" i="12"/>
  <c r="F50" i="12"/>
  <c r="J47" i="12"/>
  <c r="M46" i="12"/>
  <c r="J45" i="12"/>
  <c r="E42" i="12"/>
  <c r="M36" i="12"/>
  <c r="M35" i="12"/>
  <c r="J33" i="12"/>
  <c r="J32" i="12"/>
  <c r="J31" i="12"/>
  <c r="E30" i="12"/>
  <c r="J28" i="12"/>
  <c r="J27" i="12"/>
  <c r="F25" i="12"/>
  <c r="C22" i="12"/>
  <c r="C31" i="12"/>
  <c r="C47" i="12"/>
  <c r="G23" i="12"/>
  <c r="G27" i="12"/>
  <c r="G31" i="12"/>
  <c r="G35" i="12"/>
  <c r="G39" i="12"/>
  <c r="G43" i="12"/>
  <c r="G28" i="12"/>
  <c r="G29" i="12"/>
  <c r="G30" i="12"/>
  <c r="G44" i="12"/>
  <c r="G45" i="12"/>
  <c r="G46" i="12"/>
  <c r="G50" i="12"/>
  <c r="G54" i="12"/>
  <c r="G58" i="12"/>
  <c r="G32" i="12"/>
  <c r="G33" i="12"/>
  <c r="G34" i="12"/>
  <c r="G49" i="12"/>
  <c r="G53" i="12"/>
  <c r="K23" i="12"/>
  <c r="K27" i="12"/>
  <c r="K31" i="12"/>
  <c r="K35" i="12"/>
  <c r="K39" i="12"/>
  <c r="K43" i="12"/>
  <c r="K32" i="12"/>
  <c r="K33" i="12"/>
  <c r="K34" i="12"/>
  <c r="K46" i="12"/>
  <c r="K50" i="12"/>
  <c r="K54" i="12"/>
  <c r="K58" i="12"/>
  <c r="K21" i="12"/>
  <c r="K22" i="12"/>
  <c r="K36" i="12"/>
  <c r="K37" i="12"/>
  <c r="K38" i="12"/>
  <c r="K49" i="12"/>
  <c r="C51" i="12"/>
  <c r="C27" i="12"/>
  <c r="K60" i="12"/>
  <c r="F60" i="12"/>
  <c r="K59" i="12"/>
  <c r="F59" i="12"/>
  <c r="F58" i="12"/>
  <c r="G57" i="12"/>
  <c r="G56" i="12"/>
  <c r="M55" i="12"/>
  <c r="G55" i="12"/>
  <c r="M54" i="12"/>
  <c r="M53" i="12"/>
  <c r="K52" i="12"/>
  <c r="N51" i="12"/>
  <c r="F51" i="12"/>
  <c r="J50" i="12"/>
  <c r="E50" i="12"/>
  <c r="I49" i="12"/>
  <c r="G47" i="12"/>
  <c r="E46" i="12"/>
  <c r="J44" i="12"/>
  <c r="J43" i="12"/>
  <c r="F41" i="12"/>
  <c r="G40" i="12"/>
  <c r="I36" i="12"/>
  <c r="M34" i="12"/>
  <c r="I32" i="12"/>
  <c r="I31" i="12"/>
  <c r="K30" i="12"/>
  <c r="F29" i="12"/>
  <c r="F28" i="12"/>
  <c r="F27" i="12"/>
  <c r="K26" i="12"/>
  <c r="F24" i="12"/>
  <c r="F23" i="12"/>
  <c r="G22" i="12"/>
  <c r="G21" i="12"/>
  <c r="D24" i="12"/>
  <c r="D28" i="12"/>
  <c r="D32" i="12"/>
  <c r="D36" i="12"/>
  <c r="D40" i="12"/>
  <c r="D44" i="12"/>
  <c r="H24" i="12"/>
  <c r="H28" i="12"/>
  <c r="H32" i="12"/>
  <c r="H36" i="12"/>
  <c r="H40" i="12"/>
  <c r="H44" i="12"/>
  <c r="L24" i="12"/>
  <c r="L28" i="12"/>
  <c r="L32" i="12"/>
  <c r="L36" i="12"/>
  <c r="L40" i="12"/>
  <c r="L44" i="12"/>
  <c r="L59" i="12"/>
  <c r="H59" i="12"/>
  <c r="D59" i="12"/>
  <c r="L55" i="12"/>
  <c r="H55" i="12"/>
  <c r="D55" i="12"/>
  <c r="L51" i="12"/>
  <c r="H51" i="12"/>
  <c r="D51" i="12"/>
  <c r="L47" i="12"/>
  <c r="H47" i="12"/>
  <c r="D47" i="12"/>
  <c r="L45" i="12"/>
  <c r="H43" i="12"/>
  <c r="H42" i="12"/>
  <c r="H41" i="12"/>
  <c r="D39" i="12"/>
  <c r="D38" i="12"/>
  <c r="D37" i="12"/>
  <c r="L31" i="12"/>
  <c r="L30" i="12"/>
  <c r="L29" i="12"/>
  <c r="H27" i="12"/>
  <c r="H26" i="12"/>
  <c r="H25" i="12"/>
  <c r="D23" i="12"/>
  <c r="D22" i="12"/>
  <c r="D21" i="12"/>
  <c r="C57" i="12"/>
  <c r="C53" i="12"/>
  <c r="C49" i="12"/>
  <c r="C45" i="12"/>
  <c r="C41" i="12"/>
  <c r="C37" i="12"/>
  <c r="C33" i="12"/>
  <c r="C29" i="12"/>
  <c r="C25" i="12"/>
  <c r="C21" i="12"/>
  <c r="C60" i="12"/>
  <c r="C56" i="12"/>
  <c r="C52" i="12"/>
  <c r="C48" i="12"/>
  <c r="C44" i="12"/>
  <c r="C40" i="12"/>
  <c r="C36" i="12"/>
  <c r="C32" i="12"/>
  <c r="C28" i="12"/>
  <c r="C24" i="12"/>
  <c r="C58" i="12"/>
  <c r="C54" i="12"/>
  <c r="C50" i="12"/>
  <c r="C46" i="12"/>
  <c r="C42" i="12"/>
  <c r="C38" i="12"/>
  <c r="C34" i="12"/>
  <c r="C30" i="12"/>
  <c r="C26" i="12"/>
  <c r="GR1" i="10"/>
  <c r="GR2" i="10" s="1"/>
  <c r="GS1" i="10"/>
  <c r="GS2" i="10" s="1"/>
  <c r="GT1" i="10"/>
  <c r="GT2" i="10" s="1"/>
  <c r="GU1" i="10"/>
  <c r="GU2" i="10" s="1"/>
  <c r="GV1" i="10"/>
  <c r="GV2" i="10" s="1"/>
  <c r="GW1" i="10"/>
  <c r="GW2" i="10" s="1"/>
  <c r="GX1" i="10"/>
  <c r="GX2" i="10" s="1"/>
  <c r="GY1" i="10"/>
  <c r="GY2" i="10" s="1"/>
  <c r="GZ1" i="10"/>
  <c r="GZ2" i="10" s="1"/>
  <c r="HA1" i="10"/>
  <c r="HA2" i="10" s="1"/>
  <c r="HB1" i="10"/>
  <c r="HB2" i="10" s="1"/>
  <c r="GQ1" i="10"/>
  <c r="GF1" i="10"/>
  <c r="GF2" i="10" s="1"/>
  <c r="GG1" i="10"/>
  <c r="GG2" i="10" s="1"/>
  <c r="GH1" i="10"/>
  <c r="GH2" i="10" s="1"/>
  <c r="GI1" i="10"/>
  <c r="GI2" i="10" s="1"/>
  <c r="GJ1" i="10"/>
  <c r="GJ2" i="10" s="1"/>
  <c r="GK1" i="10"/>
  <c r="GK2" i="10" s="1"/>
  <c r="GL1" i="10"/>
  <c r="GL2" i="10" s="1"/>
  <c r="GM1" i="10"/>
  <c r="GM2" i="10" s="1"/>
  <c r="GN1" i="10"/>
  <c r="GN2" i="10" s="1"/>
  <c r="GO1" i="10"/>
  <c r="GO2" i="10" s="1"/>
  <c r="GP1" i="10"/>
  <c r="GP2" i="10" s="1"/>
  <c r="GE1" i="10"/>
  <c r="GE2" i="10" s="1"/>
  <c r="FT1" i="10"/>
  <c r="FT2" i="10" s="1"/>
  <c r="FU1" i="10"/>
  <c r="FU2" i="10" s="1"/>
  <c r="FV1" i="10"/>
  <c r="FV2" i="10" s="1"/>
  <c r="FW1" i="10"/>
  <c r="FW2" i="10" s="1"/>
  <c r="FX1" i="10"/>
  <c r="FX2" i="10" s="1"/>
  <c r="FY1" i="10"/>
  <c r="FY2" i="10" s="1"/>
  <c r="FZ1" i="10"/>
  <c r="FZ2" i="10" s="1"/>
  <c r="GA1" i="10"/>
  <c r="GA2" i="10" s="1"/>
  <c r="GB1" i="10"/>
  <c r="GB2" i="10" s="1"/>
  <c r="GC1" i="10"/>
  <c r="GC2" i="10" s="1"/>
  <c r="GD1" i="10"/>
  <c r="GD2" i="10" s="1"/>
  <c r="FS1" i="10"/>
  <c r="FS2" i="10" s="1"/>
  <c r="FH1" i="10"/>
  <c r="FH2" i="10" s="1"/>
  <c r="FI1" i="10"/>
  <c r="FI2" i="10" s="1"/>
  <c r="FJ1" i="10"/>
  <c r="FJ2" i="10" s="1"/>
  <c r="FK1" i="10"/>
  <c r="FK2" i="10" s="1"/>
  <c r="FL1" i="10"/>
  <c r="FL2" i="10" s="1"/>
  <c r="FM1" i="10"/>
  <c r="FM2" i="10" s="1"/>
  <c r="FN1" i="10"/>
  <c r="FN2" i="10" s="1"/>
  <c r="FO1" i="10"/>
  <c r="FO2" i="10" s="1"/>
  <c r="FP1" i="10"/>
  <c r="FP2" i="10" s="1"/>
  <c r="FQ1" i="10"/>
  <c r="FQ2" i="10" s="1"/>
  <c r="FR1" i="10"/>
  <c r="FR2" i="10" s="1"/>
  <c r="FG1" i="10"/>
  <c r="FG2" i="10" s="1"/>
  <c r="EV1" i="10"/>
  <c r="EV2" i="10" s="1"/>
  <c r="EW1" i="10"/>
  <c r="EW2" i="10" s="1"/>
  <c r="EX1" i="10"/>
  <c r="EX2" i="10" s="1"/>
  <c r="EY1" i="10"/>
  <c r="EY2" i="10" s="1"/>
  <c r="EZ1" i="10"/>
  <c r="EZ2" i="10" s="1"/>
  <c r="FA1" i="10"/>
  <c r="FA2" i="10" s="1"/>
  <c r="FB1" i="10"/>
  <c r="FB2" i="10" s="1"/>
  <c r="FC1" i="10"/>
  <c r="FC2" i="10" s="1"/>
  <c r="FD1" i="10"/>
  <c r="FD2" i="10" s="1"/>
  <c r="FE1" i="10"/>
  <c r="FE2" i="10" s="1"/>
  <c r="FF1" i="10"/>
  <c r="FF2" i="10" s="1"/>
  <c r="EU1" i="10"/>
  <c r="EU2" i="10" s="1"/>
  <c r="EJ1" i="10"/>
  <c r="EJ2" i="10" s="1"/>
  <c r="EK1" i="10"/>
  <c r="EK2" i="10" s="1"/>
  <c r="EL1" i="10"/>
  <c r="EL2" i="10" s="1"/>
  <c r="EM1" i="10"/>
  <c r="EM2" i="10" s="1"/>
  <c r="EN1" i="10"/>
  <c r="EN2" i="10" s="1"/>
  <c r="EO1" i="10"/>
  <c r="EO2" i="10" s="1"/>
  <c r="EP1" i="10"/>
  <c r="EP2" i="10" s="1"/>
  <c r="EQ1" i="10"/>
  <c r="EQ2" i="10" s="1"/>
  <c r="ER1" i="10"/>
  <c r="ER2" i="10" s="1"/>
  <c r="ES1" i="10"/>
  <c r="ES2" i="10" s="1"/>
  <c r="ET1" i="10"/>
  <c r="ET2" i="10" s="1"/>
  <c r="EI1" i="10"/>
  <c r="EI2" i="10" s="1"/>
  <c r="DX1" i="10"/>
  <c r="DX2" i="10" s="1"/>
  <c r="DY1" i="10"/>
  <c r="DY2" i="10" s="1"/>
  <c r="DZ1" i="10"/>
  <c r="DZ2" i="10" s="1"/>
  <c r="EA1" i="10"/>
  <c r="EA2" i="10" s="1"/>
  <c r="EB1" i="10"/>
  <c r="EB2" i="10" s="1"/>
  <c r="EC1" i="10"/>
  <c r="EC2" i="10" s="1"/>
  <c r="ED1" i="10"/>
  <c r="ED2" i="10" s="1"/>
  <c r="EE1" i="10"/>
  <c r="EE2" i="10" s="1"/>
  <c r="EF1" i="10"/>
  <c r="EF2" i="10" s="1"/>
  <c r="EG1" i="10"/>
  <c r="EG2" i="10" s="1"/>
  <c r="EH1" i="10"/>
  <c r="EH2" i="10" s="1"/>
  <c r="DW1" i="10"/>
  <c r="DW2" i="10" s="1"/>
  <c r="DL1" i="10"/>
  <c r="DL2" i="10" s="1"/>
  <c r="DM1" i="10"/>
  <c r="DM2" i="10" s="1"/>
  <c r="DN1" i="10"/>
  <c r="DN2" i="10" s="1"/>
  <c r="DO1" i="10"/>
  <c r="DO2" i="10" s="1"/>
  <c r="DP1" i="10"/>
  <c r="DP2" i="10" s="1"/>
  <c r="DQ1" i="10"/>
  <c r="DQ2" i="10" s="1"/>
  <c r="DR1" i="10"/>
  <c r="DR2" i="10" s="1"/>
  <c r="DS1" i="10"/>
  <c r="DS2" i="10" s="1"/>
  <c r="DT1" i="10"/>
  <c r="DT2" i="10" s="1"/>
  <c r="DU1" i="10"/>
  <c r="DU2" i="10" s="1"/>
  <c r="DV1" i="10"/>
  <c r="DV2" i="10" s="1"/>
  <c r="DK1" i="10"/>
  <c r="DK2" i="10" s="1"/>
  <c r="CZ1" i="10"/>
  <c r="CZ2" i="10" s="1"/>
  <c r="DA1" i="10"/>
  <c r="DA2" i="10" s="1"/>
  <c r="DB1" i="10"/>
  <c r="DB2" i="10" s="1"/>
  <c r="DC1" i="10"/>
  <c r="DC2" i="10" s="1"/>
  <c r="DD1" i="10"/>
  <c r="DD2" i="10" s="1"/>
  <c r="DE1" i="10"/>
  <c r="DE2" i="10" s="1"/>
  <c r="DF1" i="10"/>
  <c r="DF2" i="10" s="1"/>
  <c r="DG1" i="10"/>
  <c r="DG2" i="10" s="1"/>
  <c r="DH1" i="10"/>
  <c r="DH2" i="10" s="1"/>
  <c r="DI1" i="10"/>
  <c r="DI2" i="10" s="1"/>
  <c r="DJ1" i="10"/>
  <c r="DJ2" i="10" s="1"/>
  <c r="CY1" i="10"/>
  <c r="CY2" i="10" s="1"/>
  <c r="CN1" i="10"/>
  <c r="CN2" i="10" s="1"/>
  <c r="CO1" i="10"/>
  <c r="CO2" i="10" s="1"/>
  <c r="CP1" i="10"/>
  <c r="CP2" i="10" s="1"/>
  <c r="CQ1" i="10"/>
  <c r="CQ2" i="10" s="1"/>
  <c r="CR1" i="10"/>
  <c r="CR2" i="10" s="1"/>
  <c r="CS1" i="10"/>
  <c r="CS2" i="10" s="1"/>
  <c r="CT1" i="10"/>
  <c r="CT2" i="10" s="1"/>
  <c r="CU1" i="10"/>
  <c r="CU2" i="10" s="1"/>
  <c r="CV1" i="10"/>
  <c r="CV2" i="10" s="1"/>
  <c r="CW1" i="10"/>
  <c r="CW2" i="10" s="1"/>
  <c r="CX1" i="10"/>
  <c r="CX2" i="10" s="1"/>
  <c r="CM1" i="10"/>
  <c r="CM2" i="10" s="1"/>
  <c r="CB1" i="10"/>
  <c r="CB2" i="10" s="1"/>
  <c r="CC1" i="10"/>
  <c r="CC2" i="10" s="1"/>
  <c r="CD1" i="10"/>
  <c r="CD2" i="10" s="1"/>
  <c r="CE1" i="10"/>
  <c r="CE2" i="10" s="1"/>
  <c r="CF1" i="10"/>
  <c r="CF2" i="10" s="1"/>
  <c r="CG1" i="10"/>
  <c r="CG2" i="10" s="1"/>
  <c r="CH1" i="10"/>
  <c r="CH2" i="10" s="1"/>
  <c r="CI1" i="10"/>
  <c r="CI2" i="10" s="1"/>
  <c r="CJ1" i="10"/>
  <c r="CJ2" i="10" s="1"/>
  <c r="CK1" i="10"/>
  <c r="CK2" i="10" s="1"/>
  <c r="CL1" i="10"/>
  <c r="CL2" i="10" s="1"/>
  <c r="CA1" i="10"/>
  <c r="CA2" i="10" s="1"/>
  <c r="BP1" i="10"/>
  <c r="BP2" i="10" s="1"/>
  <c r="BQ1" i="10"/>
  <c r="BQ2" i="10" s="1"/>
  <c r="BR1" i="10"/>
  <c r="BR2" i="10" s="1"/>
  <c r="BS1" i="10"/>
  <c r="BS2" i="10" s="1"/>
  <c r="BT1" i="10"/>
  <c r="BT2" i="10" s="1"/>
  <c r="BU1" i="10"/>
  <c r="BU2" i="10" s="1"/>
  <c r="BV1" i="10"/>
  <c r="BV2" i="10" s="1"/>
  <c r="BW1" i="10"/>
  <c r="BW2" i="10" s="1"/>
  <c r="BX1" i="10"/>
  <c r="BX2" i="10" s="1"/>
  <c r="BY1" i="10"/>
  <c r="BY2" i="10" s="1"/>
  <c r="BZ1" i="10"/>
  <c r="BZ2" i="10" s="1"/>
  <c r="BO1" i="10"/>
  <c r="BO2" i="10" s="1"/>
  <c r="BD1" i="10"/>
  <c r="BD2" i="10" s="1"/>
  <c r="BE1" i="10"/>
  <c r="BE2" i="10" s="1"/>
  <c r="BF1" i="10"/>
  <c r="BF2" i="10" s="1"/>
  <c r="BG1" i="10"/>
  <c r="BG2" i="10" s="1"/>
  <c r="BH1" i="10"/>
  <c r="BH2" i="10" s="1"/>
  <c r="BI1" i="10"/>
  <c r="BI2" i="10" s="1"/>
  <c r="BJ1" i="10"/>
  <c r="BJ2" i="10" s="1"/>
  <c r="BK1" i="10"/>
  <c r="BK2" i="10" s="1"/>
  <c r="BL1" i="10"/>
  <c r="BL2" i="10" s="1"/>
  <c r="BM1" i="10"/>
  <c r="BM2" i="10" s="1"/>
  <c r="BN1" i="10"/>
  <c r="BN2" i="10" s="1"/>
  <c r="BC1" i="10"/>
  <c r="BC2" i="10" s="1"/>
  <c r="GQ2" i="10" l="1"/>
  <c r="O10" i="5" l="1"/>
  <c r="D5" i="5"/>
  <c r="D4" i="5"/>
  <c r="D3" i="5"/>
  <c r="K10" i="5"/>
  <c r="G10" i="5"/>
  <c r="B4" i="10" l="1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3" i="10"/>
  <c r="I5" i="4"/>
  <c r="I3" i="4"/>
  <c r="I4" i="4"/>
  <c r="HP13" i="10" l="1"/>
  <c r="BH13" i="10"/>
  <c r="BX13" i="10"/>
  <c r="CJ13" i="10"/>
  <c r="CB13" i="10"/>
  <c r="BD13" i="10"/>
  <c r="CN13" i="10"/>
  <c r="DH13" i="10"/>
  <c r="DD13" i="10"/>
  <c r="DT13" i="10"/>
  <c r="DP13" i="10"/>
  <c r="DL13" i="10"/>
  <c r="EB13" i="10"/>
  <c r="ER13" i="10"/>
  <c r="BT13" i="10"/>
  <c r="BP13" i="10"/>
  <c r="CR13" i="10"/>
  <c r="BE13" i="10"/>
  <c r="BL13" i="10"/>
  <c r="CV13" i="10"/>
  <c r="DX13" i="10"/>
  <c r="EF13" i="10"/>
  <c r="EN13" i="10"/>
  <c r="FD13" i="10"/>
  <c r="EV13" i="10"/>
  <c r="FL13" i="10"/>
  <c r="CF13" i="10"/>
  <c r="GB13" i="10"/>
  <c r="DA13" i="10"/>
  <c r="DM13" i="10"/>
  <c r="CZ13" i="10"/>
  <c r="FX13" i="10"/>
  <c r="FT13" i="10"/>
  <c r="EJ13" i="10"/>
  <c r="FP13" i="10"/>
  <c r="FH13" i="10"/>
  <c r="BI13" i="10"/>
  <c r="CC13" i="10"/>
  <c r="CS13" i="10"/>
  <c r="DI13" i="10"/>
  <c r="DU13" i="10"/>
  <c r="EG13" i="10"/>
  <c r="DY13" i="10"/>
  <c r="EO13" i="10"/>
  <c r="FE13" i="10"/>
  <c r="EW13" i="10"/>
  <c r="FQ13" i="10"/>
  <c r="FM13" i="10"/>
  <c r="FI13" i="10"/>
  <c r="GC13" i="10"/>
  <c r="FY13" i="10"/>
  <c r="FU13" i="10"/>
  <c r="GO13" i="10"/>
  <c r="GK13" i="10"/>
  <c r="GG13" i="10"/>
  <c r="BC13" i="10"/>
  <c r="BG13" i="10"/>
  <c r="BO13" i="10"/>
  <c r="BS13" i="10"/>
  <c r="CA13" i="10"/>
  <c r="CI13" i="10"/>
  <c r="CM13" i="10"/>
  <c r="CU13" i="10"/>
  <c r="CQ13" i="10"/>
  <c r="CY13" i="10"/>
  <c r="DS13" i="10"/>
  <c r="DO13" i="10"/>
  <c r="EE13" i="10"/>
  <c r="EA13" i="10"/>
  <c r="EU13" i="10"/>
  <c r="FC13" i="10"/>
  <c r="FS13" i="10"/>
  <c r="EZ13" i="10"/>
  <c r="DE13" i="10"/>
  <c r="DQ13" i="10"/>
  <c r="EK13" i="10"/>
  <c r="FA13" i="10"/>
  <c r="DC13" i="10"/>
  <c r="DW13" i="10"/>
  <c r="EI13" i="10"/>
  <c r="EQ13" i="10"/>
  <c r="EY13" i="10"/>
  <c r="FO13" i="10"/>
  <c r="FF13" i="10"/>
  <c r="FJ13" i="10"/>
  <c r="FZ13" i="10"/>
  <c r="GN13" i="10"/>
  <c r="BY13" i="10"/>
  <c r="BQ13" i="10"/>
  <c r="CK13" i="10"/>
  <c r="CO13" i="10"/>
  <c r="DG13" i="10"/>
  <c r="GJ13" i="10"/>
  <c r="GF13" i="10"/>
  <c r="CW13" i="10"/>
  <c r="EC13" i="10"/>
  <c r="ES13" i="10"/>
  <c r="BW13" i="10"/>
  <c r="CE13" i="10"/>
  <c r="DK13" i="10"/>
  <c r="EM13" i="10"/>
  <c r="FG13" i="10"/>
  <c r="GA13" i="10"/>
  <c r="GI13" i="10"/>
  <c r="BN13" i="10"/>
  <c r="BJ13" i="10"/>
  <c r="BF13" i="10"/>
  <c r="BZ13" i="10"/>
  <c r="BV13" i="10"/>
  <c r="BR13" i="10"/>
  <c r="CL13" i="10"/>
  <c r="CH13" i="10"/>
  <c r="CD13" i="10"/>
  <c r="CX13" i="10"/>
  <c r="CT13" i="10"/>
  <c r="CP13" i="10"/>
  <c r="DJ13" i="10"/>
  <c r="DF13" i="10"/>
  <c r="BU13" i="10"/>
  <c r="GE13" i="10"/>
  <c r="FW13" i="10"/>
  <c r="GL13" i="10"/>
  <c r="BM13" i="10"/>
  <c r="FK13" i="10"/>
  <c r="GM13" i="10"/>
  <c r="DV13" i="10"/>
  <c r="DN13" i="10"/>
  <c r="ED13" i="10"/>
  <c r="ET13" i="10"/>
  <c r="EL13" i="10"/>
  <c r="FB13" i="10"/>
  <c r="FR13" i="10"/>
  <c r="GP13" i="10"/>
  <c r="GH13" i="10"/>
  <c r="CG13" i="10"/>
  <c r="BK13" i="10"/>
  <c r="DB13" i="10"/>
  <c r="DR13" i="10"/>
  <c r="EH13" i="10"/>
  <c r="DZ13" i="10"/>
  <c r="EP13" i="10"/>
  <c r="EX13" i="10"/>
  <c r="FN13" i="10"/>
  <c r="GD13" i="10"/>
  <c r="FV13" i="10"/>
  <c r="HP51" i="10"/>
  <c r="CJ51" i="10"/>
  <c r="BL51" i="10"/>
  <c r="BH51" i="10"/>
  <c r="BD51" i="10"/>
  <c r="BX51" i="10"/>
  <c r="BP51" i="10"/>
  <c r="BT51" i="10"/>
  <c r="CF51" i="10"/>
  <c r="CV51" i="10"/>
  <c r="DH51" i="10"/>
  <c r="DD51" i="10"/>
  <c r="EB51" i="10"/>
  <c r="FD51" i="10"/>
  <c r="FL51" i="10"/>
  <c r="GF51" i="10"/>
  <c r="BM51" i="10"/>
  <c r="BI51" i="10"/>
  <c r="BY51" i="10"/>
  <c r="BQ51" i="10"/>
  <c r="CB51" i="10"/>
  <c r="CZ51" i="10"/>
  <c r="DP51" i="10"/>
  <c r="EF51" i="10"/>
  <c r="ER51" i="10"/>
  <c r="EJ51" i="10"/>
  <c r="EZ51" i="10"/>
  <c r="EV51" i="10"/>
  <c r="FP51" i="10"/>
  <c r="GN51" i="10"/>
  <c r="CN51" i="10"/>
  <c r="DL51" i="10"/>
  <c r="FT51" i="10"/>
  <c r="BU51" i="10"/>
  <c r="CK51" i="10"/>
  <c r="EN51" i="10"/>
  <c r="FX51" i="10"/>
  <c r="BE51" i="10"/>
  <c r="BK51" i="10"/>
  <c r="BW51" i="10"/>
  <c r="BS51" i="10"/>
  <c r="CE51" i="10"/>
  <c r="CU51" i="10"/>
  <c r="DG51" i="10"/>
  <c r="EA51" i="10"/>
  <c r="EU51" i="10"/>
  <c r="FC51" i="10"/>
  <c r="FG51" i="10"/>
  <c r="FO51" i="10"/>
  <c r="CR51" i="10"/>
  <c r="DX51" i="10"/>
  <c r="CW51" i="10"/>
  <c r="CS51" i="10"/>
  <c r="DI51" i="10"/>
  <c r="DM51" i="10"/>
  <c r="EO51" i="10"/>
  <c r="GC51" i="10"/>
  <c r="DK51" i="10"/>
  <c r="EM51" i="10"/>
  <c r="GI51" i="10"/>
  <c r="CH51" i="10"/>
  <c r="FZ51" i="10"/>
  <c r="FV51" i="10"/>
  <c r="FH51" i="10"/>
  <c r="CO51" i="10"/>
  <c r="EC51" i="10"/>
  <c r="DY51" i="10"/>
  <c r="EW51" i="10"/>
  <c r="FM51" i="10"/>
  <c r="GK51" i="10"/>
  <c r="BO51" i="10"/>
  <c r="CM51" i="10"/>
  <c r="DO51" i="10"/>
  <c r="EE51" i="10"/>
  <c r="DT51" i="10"/>
  <c r="GB51" i="10"/>
  <c r="DE51" i="10"/>
  <c r="DA51" i="10"/>
  <c r="DQ51" i="10"/>
  <c r="ES51" i="10"/>
  <c r="FE51" i="10"/>
  <c r="FU51" i="10"/>
  <c r="BC51" i="10"/>
  <c r="BG51" i="10"/>
  <c r="CY51" i="10"/>
  <c r="DW51" i="10"/>
  <c r="EQ51" i="10"/>
  <c r="FW51" i="10"/>
  <c r="GM51" i="10"/>
  <c r="CL51" i="10"/>
  <c r="CT51" i="10"/>
  <c r="DJ51" i="10"/>
  <c r="FI51" i="10"/>
  <c r="CA51" i="10"/>
  <c r="DS51" i="10"/>
  <c r="EY51" i="10"/>
  <c r="BN51" i="10"/>
  <c r="BJ51" i="10"/>
  <c r="BF51" i="10"/>
  <c r="BV51" i="10"/>
  <c r="BR51" i="10"/>
  <c r="CX51" i="10"/>
  <c r="CP51" i="10"/>
  <c r="GJ51" i="10"/>
  <c r="CG51" i="10"/>
  <c r="FA51" i="10"/>
  <c r="GO51" i="10"/>
  <c r="FS51" i="10"/>
  <c r="GE51" i="10"/>
  <c r="DV51" i="10"/>
  <c r="ED51" i="10"/>
  <c r="ET51" i="10"/>
  <c r="EL51" i="10"/>
  <c r="EX51" i="10"/>
  <c r="FN51" i="10"/>
  <c r="GD51" i="10"/>
  <c r="CC51" i="10"/>
  <c r="DU51" i="10"/>
  <c r="EG51" i="10"/>
  <c r="EK51" i="10"/>
  <c r="FY51" i="10"/>
  <c r="CI51" i="10"/>
  <c r="FK51" i="10"/>
  <c r="GA51" i="10"/>
  <c r="BZ51" i="10"/>
  <c r="CD51" i="10"/>
  <c r="DF51" i="10"/>
  <c r="DB51" i="10"/>
  <c r="DR51" i="10"/>
  <c r="DZ51" i="10"/>
  <c r="EP51" i="10"/>
  <c r="GL51" i="10"/>
  <c r="FF51" i="10"/>
  <c r="FB51" i="10"/>
  <c r="GH51" i="10"/>
  <c r="FQ51" i="10"/>
  <c r="GG51" i="10"/>
  <c r="CQ51" i="10"/>
  <c r="DC51" i="10"/>
  <c r="EI51" i="10"/>
  <c r="DN51" i="10"/>
  <c r="EH51" i="10"/>
  <c r="FR51" i="10"/>
  <c r="FJ51" i="10"/>
  <c r="GP51" i="10"/>
  <c r="HP47" i="10"/>
  <c r="BT47" i="10"/>
  <c r="CF47" i="10"/>
  <c r="BL47" i="10"/>
  <c r="BH47" i="10"/>
  <c r="BD47" i="10"/>
  <c r="BX47" i="10"/>
  <c r="BP47" i="10"/>
  <c r="CR47" i="10"/>
  <c r="CZ47" i="10"/>
  <c r="DT47" i="10"/>
  <c r="DL47" i="10"/>
  <c r="EF47" i="10"/>
  <c r="DX47" i="10"/>
  <c r="CV47" i="10"/>
  <c r="DD47" i="10"/>
  <c r="EN47" i="10"/>
  <c r="GB47" i="10"/>
  <c r="FX47" i="10"/>
  <c r="FT47" i="10"/>
  <c r="BM47" i="10"/>
  <c r="BE47" i="10"/>
  <c r="BY47" i="10"/>
  <c r="CK47" i="10"/>
  <c r="CN47" i="10"/>
  <c r="CJ47" i="10"/>
  <c r="EB47" i="10"/>
  <c r="FD47" i="10"/>
  <c r="FL47" i="10"/>
  <c r="FH47" i="10"/>
  <c r="DH47" i="10"/>
  <c r="EV47" i="10"/>
  <c r="FP47" i="10"/>
  <c r="GF47" i="10"/>
  <c r="DP47" i="10"/>
  <c r="ER47" i="10"/>
  <c r="BQ47" i="10"/>
  <c r="CG47" i="10"/>
  <c r="DE47" i="10"/>
  <c r="DQ47" i="10"/>
  <c r="EC47" i="10"/>
  <c r="BC47" i="10"/>
  <c r="BK47" i="10"/>
  <c r="BO47" i="10"/>
  <c r="CE47" i="10"/>
  <c r="CU47" i="10"/>
  <c r="CY47" i="10"/>
  <c r="DC47" i="10"/>
  <c r="DS47" i="10"/>
  <c r="DO47" i="10"/>
  <c r="EE47" i="10"/>
  <c r="EA47" i="10"/>
  <c r="EI47" i="10"/>
  <c r="EM47" i="10"/>
  <c r="EU47" i="10"/>
  <c r="EY47" i="10"/>
  <c r="FK47" i="10"/>
  <c r="DA47" i="10"/>
  <c r="DM47" i="10"/>
  <c r="EO47" i="10"/>
  <c r="EW47" i="10"/>
  <c r="FQ47" i="10"/>
  <c r="GC47" i="10"/>
  <c r="GO47" i="10"/>
  <c r="CI47" i="10"/>
  <c r="CQ47" i="10"/>
  <c r="DK47" i="10"/>
  <c r="FG47" i="10"/>
  <c r="GM47" i="10"/>
  <c r="BZ47" i="10"/>
  <c r="CD47" i="10"/>
  <c r="FB47" i="10"/>
  <c r="EX47" i="10"/>
  <c r="FN47" i="10"/>
  <c r="GD47" i="10"/>
  <c r="GH47" i="10"/>
  <c r="CC47" i="10"/>
  <c r="CW47" i="10"/>
  <c r="FE47" i="10"/>
  <c r="FM47" i="10"/>
  <c r="FU47" i="10"/>
  <c r="GK47" i="10"/>
  <c r="BS47" i="10"/>
  <c r="CM47" i="10"/>
  <c r="DG47" i="10"/>
  <c r="CB47" i="10"/>
  <c r="EJ47" i="10"/>
  <c r="GN47" i="10"/>
  <c r="GJ47" i="10"/>
  <c r="CS47" i="10"/>
  <c r="CO47" i="10"/>
  <c r="EG47" i="10"/>
  <c r="BG47" i="10"/>
  <c r="DW47" i="10"/>
  <c r="FO47" i="10"/>
  <c r="GA47" i="10"/>
  <c r="FW47" i="10"/>
  <c r="GE47" i="10"/>
  <c r="BN47" i="10"/>
  <c r="BJ47" i="10"/>
  <c r="BF47" i="10"/>
  <c r="BV47" i="10"/>
  <c r="BR47" i="10"/>
  <c r="CX47" i="10"/>
  <c r="CP47" i="10"/>
  <c r="BU47" i="10"/>
  <c r="ES47" i="10"/>
  <c r="GG47" i="10"/>
  <c r="FS47" i="10"/>
  <c r="CH47" i="10"/>
  <c r="DN47" i="10"/>
  <c r="EH47" i="10"/>
  <c r="DI47" i="10"/>
  <c r="DU47" i="10"/>
  <c r="EK47" i="10"/>
  <c r="FY47" i="10"/>
  <c r="EQ47" i="10"/>
  <c r="GI47" i="10"/>
  <c r="DF47" i="10"/>
  <c r="DB47" i="10"/>
  <c r="DR47" i="10"/>
  <c r="DZ47" i="10"/>
  <c r="EP47" i="10"/>
  <c r="FZ47" i="10"/>
  <c r="GL47" i="10"/>
  <c r="EZ47" i="10"/>
  <c r="BI47" i="10"/>
  <c r="DY47" i="10"/>
  <c r="FI47" i="10"/>
  <c r="CL47" i="10"/>
  <c r="CT47" i="10"/>
  <c r="DJ47" i="10"/>
  <c r="FF47" i="10"/>
  <c r="FR47" i="10"/>
  <c r="FJ47" i="10"/>
  <c r="GP47" i="10"/>
  <c r="FA47" i="10"/>
  <c r="BW47" i="10"/>
  <c r="CA47" i="10"/>
  <c r="FC47" i="10"/>
  <c r="DV47" i="10"/>
  <c r="ED47" i="10"/>
  <c r="ET47" i="10"/>
  <c r="EL47" i="10"/>
  <c r="FV47" i="10"/>
  <c r="HP43" i="10"/>
  <c r="BL43" i="10"/>
  <c r="BH43" i="10"/>
  <c r="BD43" i="10"/>
  <c r="BX43" i="10"/>
  <c r="BP43" i="10"/>
  <c r="CJ43" i="10"/>
  <c r="CN43" i="10"/>
  <c r="CF43" i="10"/>
  <c r="CB43" i="10"/>
  <c r="DT43" i="10"/>
  <c r="DP43" i="10"/>
  <c r="DL43" i="10"/>
  <c r="ER43" i="10"/>
  <c r="EJ43" i="10"/>
  <c r="EZ43" i="10"/>
  <c r="FP43" i="10"/>
  <c r="GN43" i="10"/>
  <c r="GJ43" i="10"/>
  <c r="BE43" i="10"/>
  <c r="BT43" i="10"/>
  <c r="DD43" i="10"/>
  <c r="CR43" i="10"/>
  <c r="CZ43" i="10"/>
  <c r="EN43" i="10"/>
  <c r="GB43" i="10"/>
  <c r="FT43" i="10"/>
  <c r="EF43" i="10"/>
  <c r="EB43" i="10"/>
  <c r="BM43" i="10"/>
  <c r="DI43" i="10"/>
  <c r="DQ43" i="10"/>
  <c r="EG43" i="10"/>
  <c r="CV43" i="10"/>
  <c r="DH43" i="10"/>
  <c r="DX43" i="10"/>
  <c r="FL43" i="10"/>
  <c r="EO43" i="10"/>
  <c r="GC43" i="10"/>
  <c r="BO43" i="10"/>
  <c r="CI43" i="10"/>
  <c r="CM43" i="10"/>
  <c r="CQ43" i="10"/>
  <c r="DC43" i="10"/>
  <c r="DS43" i="10"/>
  <c r="EI43" i="10"/>
  <c r="EY43" i="10"/>
  <c r="FD43" i="10"/>
  <c r="FH43" i="10"/>
  <c r="BI43" i="10"/>
  <c r="BQ43" i="10"/>
  <c r="CO43" i="10"/>
  <c r="EC43" i="10"/>
  <c r="DY43" i="10"/>
  <c r="EW43" i="10"/>
  <c r="FM43" i="10"/>
  <c r="GK43" i="10"/>
  <c r="DO43" i="10"/>
  <c r="EE43" i="10"/>
  <c r="FG43" i="10"/>
  <c r="FK43" i="10"/>
  <c r="GA43" i="10"/>
  <c r="CL43" i="10"/>
  <c r="CT43" i="10"/>
  <c r="DJ43" i="10"/>
  <c r="DB43" i="10"/>
  <c r="DR43" i="10"/>
  <c r="DN43" i="10"/>
  <c r="DZ43" i="10"/>
  <c r="EP43" i="10"/>
  <c r="FR43" i="10"/>
  <c r="FJ43" i="10"/>
  <c r="GP43" i="10"/>
  <c r="GL43" i="10"/>
  <c r="GF43" i="10"/>
  <c r="BU43" i="10"/>
  <c r="DE43" i="10"/>
  <c r="DA43" i="10"/>
  <c r="ES43" i="10"/>
  <c r="FE43" i="10"/>
  <c r="FU43" i="10"/>
  <c r="BC43" i="10"/>
  <c r="BK43" i="10"/>
  <c r="BG43" i="10"/>
  <c r="BS43" i="10"/>
  <c r="CY43" i="10"/>
  <c r="DG43" i="10"/>
  <c r="DW43" i="10"/>
  <c r="BY43" i="10"/>
  <c r="CG43" i="10"/>
  <c r="CC43" i="10"/>
  <c r="DU43" i="10"/>
  <c r="EK43" i="10"/>
  <c r="FA43" i="10"/>
  <c r="FQ43" i="10"/>
  <c r="FI43" i="10"/>
  <c r="FY43" i="10"/>
  <c r="GO43" i="10"/>
  <c r="GG43" i="10"/>
  <c r="BW43" i="10"/>
  <c r="CA43" i="10"/>
  <c r="CE43" i="10"/>
  <c r="CU43" i="10"/>
  <c r="EA43" i="10"/>
  <c r="FO43" i="10"/>
  <c r="FS43" i="10"/>
  <c r="GE43" i="10"/>
  <c r="CH43" i="10"/>
  <c r="CK43" i="10"/>
  <c r="DK43" i="10"/>
  <c r="EM43" i="10"/>
  <c r="EU43" i="10"/>
  <c r="DV43" i="10"/>
  <c r="ED43" i="10"/>
  <c r="CS43" i="10"/>
  <c r="DM43" i="10"/>
  <c r="GI43" i="10"/>
  <c r="BZ43" i="10"/>
  <c r="CD43" i="10"/>
  <c r="FF43" i="10"/>
  <c r="EQ43" i="10"/>
  <c r="FC43" i="10"/>
  <c r="BN43" i="10"/>
  <c r="BJ43" i="10"/>
  <c r="BF43" i="10"/>
  <c r="BV43" i="10"/>
  <c r="BR43" i="10"/>
  <c r="CX43" i="10"/>
  <c r="CP43" i="10"/>
  <c r="EH43" i="10"/>
  <c r="FB43" i="10"/>
  <c r="GH43" i="10"/>
  <c r="ET43" i="10"/>
  <c r="EL43" i="10"/>
  <c r="FV43" i="10"/>
  <c r="EV43" i="10"/>
  <c r="FX43" i="10"/>
  <c r="CW43" i="10"/>
  <c r="FW43" i="10"/>
  <c r="GM43" i="10"/>
  <c r="DF43" i="10"/>
  <c r="EX43" i="10"/>
  <c r="FN43" i="10"/>
  <c r="GD43" i="10"/>
  <c r="FZ43" i="10"/>
  <c r="HP39" i="10"/>
  <c r="BT39" i="10"/>
  <c r="CF39" i="10"/>
  <c r="CB39" i="10"/>
  <c r="DP39" i="10"/>
  <c r="EB39" i="10"/>
  <c r="BH39" i="10"/>
  <c r="BX39" i="10"/>
  <c r="BL39" i="10"/>
  <c r="BD39" i="10"/>
  <c r="CJ39" i="10"/>
  <c r="CN39" i="10"/>
  <c r="DH39" i="10"/>
  <c r="EV39" i="10"/>
  <c r="FH39" i="10"/>
  <c r="BP39" i="10"/>
  <c r="CR39" i="10"/>
  <c r="EF39" i="10"/>
  <c r="DT39" i="10"/>
  <c r="DX39" i="10"/>
  <c r="GJ39" i="10"/>
  <c r="DD39" i="10"/>
  <c r="ER39" i="10"/>
  <c r="FL39" i="10"/>
  <c r="FX39" i="10"/>
  <c r="BQ39" i="10"/>
  <c r="CW39" i="10"/>
  <c r="CO39" i="10"/>
  <c r="DQ39" i="10"/>
  <c r="ES39" i="10"/>
  <c r="DL39" i="10"/>
  <c r="EJ39" i="10"/>
  <c r="FD39" i="10"/>
  <c r="FP39" i="10"/>
  <c r="EN39" i="10"/>
  <c r="GN39" i="10"/>
  <c r="GF39" i="10"/>
  <c r="BE39" i="10"/>
  <c r="BY39" i="10"/>
  <c r="BU39" i="10"/>
  <c r="CC39" i="10"/>
  <c r="CS39" i="10"/>
  <c r="DI39" i="10"/>
  <c r="DA39" i="10"/>
  <c r="EG39" i="10"/>
  <c r="DY39" i="10"/>
  <c r="BS39" i="10"/>
  <c r="CA39" i="10"/>
  <c r="DG39" i="10"/>
  <c r="FC39" i="10"/>
  <c r="FS39" i="10"/>
  <c r="CV39" i="10"/>
  <c r="CZ39" i="10"/>
  <c r="EZ39" i="10"/>
  <c r="BM39" i="10"/>
  <c r="CG39" i="10"/>
  <c r="FE39" i="10"/>
  <c r="FM39" i="10"/>
  <c r="FU39" i="10"/>
  <c r="GK39" i="10"/>
  <c r="BC39" i="10"/>
  <c r="BK39" i="10"/>
  <c r="CM39" i="10"/>
  <c r="DO39" i="10"/>
  <c r="EE39" i="10"/>
  <c r="EM39" i="10"/>
  <c r="FK39" i="10"/>
  <c r="BN39" i="10"/>
  <c r="BJ39" i="10"/>
  <c r="BF39" i="10"/>
  <c r="BV39" i="10"/>
  <c r="BR39" i="10"/>
  <c r="CX39" i="10"/>
  <c r="CP39" i="10"/>
  <c r="DF39" i="10"/>
  <c r="DV39" i="10"/>
  <c r="EH39" i="10"/>
  <c r="ED39" i="10"/>
  <c r="ET39" i="10"/>
  <c r="EL39" i="10"/>
  <c r="FF39" i="10"/>
  <c r="GB39" i="10"/>
  <c r="FT39" i="10"/>
  <c r="CK39" i="10"/>
  <c r="BG39" i="10"/>
  <c r="BO39" i="10"/>
  <c r="DW39" i="10"/>
  <c r="BI39" i="10"/>
  <c r="DU39" i="10"/>
  <c r="EC39" i="10"/>
  <c r="EK39" i="10"/>
  <c r="FA39" i="10"/>
  <c r="FI39" i="10"/>
  <c r="FY39" i="10"/>
  <c r="GG39" i="10"/>
  <c r="BW39" i="10"/>
  <c r="CY39" i="10"/>
  <c r="EQ39" i="10"/>
  <c r="EU39" i="10"/>
  <c r="GI39" i="10"/>
  <c r="BZ39" i="10"/>
  <c r="CD39" i="10"/>
  <c r="FQ39" i="10"/>
  <c r="CI39" i="10"/>
  <c r="DC39" i="10"/>
  <c r="EA39" i="10"/>
  <c r="FG39" i="10"/>
  <c r="CU39" i="10"/>
  <c r="CQ39" i="10"/>
  <c r="EY39" i="10"/>
  <c r="GM39" i="10"/>
  <c r="CL39" i="10"/>
  <c r="CT39" i="10"/>
  <c r="DJ39" i="10"/>
  <c r="FB39" i="10"/>
  <c r="GH39" i="10"/>
  <c r="DE39" i="10"/>
  <c r="EO39" i="10"/>
  <c r="GC39" i="10"/>
  <c r="CE39" i="10"/>
  <c r="DK39" i="10"/>
  <c r="DS39" i="10"/>
  <c r="EI39" i="10"/>
  <c r="FO39" i="10"/>
  <c r="FW39" i="10"/>
  <c r="GE39" i="10"/>
  <c r="CH39" i="10"/>
  <c r="DN39" i="10"/>
  <c r="FR39" i="10"/>
  <c r="FJ39" i="10"/>
  <c r="FV39" i="10"/>
  <c r="GP39" i="10"/>
  <c r="EX39" i="10"/>
  <c r="FN39" i="10"/>
  <c r="GD39" i="10"/>
  <c r="FZ39" i="10"/>
  <c r="DM39" i="10"/>
  <c r="EW39" i="10"/>
  <c r="GO39" i="10"/>
  <c r="GA39" i="10"/>
  <c r="DB39" i="10"/>
  <c r="DR39" i="10"/>
  <c r="DZ39" i="10"/>
  <c r="EP39" i="10"/>
  <c r="GL39" i="10"/>
  <c r="HP35" i="10"/>
  <c r="BX35" i="10"/>
  <c r="BP35" i="10"/>
  <c r="BL35" i="10"/>
  <c r="BH35" i="10"/>
  <c r="BD35" i="10"/>
  <c r="BT35" i="10"/>
  <c r="CJ35" i="10"/>
  <c r="CF35" i="10"/>
  <c r="CV35" i="10"/>
  <c r="DD35" i="10"/>
  <c r="DT35" i="10"/>
  <c r="DP35" i="10"/>
  <c r="CB35" i="10"/>
  <c r="EV35" i="10"/>
  <c r="GF35" i="10"/>
  <c r="CN35" i="10"/>
  <c r="DH35" i="10"/>
  <c r="CR35" i="10"/>
  <c r="EN35" i="10"/>
  <c r="EJ35" i="10"/>
  <c r="FD35" i="10"/>
  <c r="FX35" i="10"/>
  <c r="FT35" i="10"/>
  <c r="GJ35" i="10"/>
  <c r="CZ35" i="10"/>
  <c r="FP35" i="10"/>
  <c r="FH35" i="10"/>
  <c r="GB35" i="10"/>
  <c r="BQ35" i="10"/>
  <c r="CC35" i="10"/>
  <c r="CS35" i="10"/>
  <c r="DA35" i="10"/>
  <c r="DQ35" i="10"/>
  <c r="DM35" i="10"/>
  <c r="EG35" i="10"/>
  <c r="EC35" i="10"/>
  <c r="ES35" i="10"/>
  <c r="EZ35" i="10"/>
  <c r="FL35" i="10"/>
  <c r="EF35" i="10"/>
  <c r="BM35" i="10"/>
  <c r="BU35" i="10"/>
  <c r="CO35" i="10"/>
  <c r="DY35" i="10"/>
  <c r="EW35" i="10"/>
  <c r="FI35" i="10"/>
  <c r="GC35" i="10"/>
  <c r="BO35" i="10"/>
  <c r="CE35" i="10"/>
  <c r="CQ35" i="10"/>
  <c r="DO35" i="10"/>
  <c r="EE35" i="10"/>
  <c r="EA35" i="10"/>
  <c r="FO35" i="10"/>
  <c r="FK35" i="10"/>
  <c r="EB35" i="10"/>
  <c r="BY35" i="10"/>
  <c r="CW35" i="10"/>
  <c r="DU35" i="10"/>
  <c r="EK35" i="10"/>
  <c r="FA35" i="10"/>
  <c r="GG35" i="10"/>
  <c r="CM35" i="10"/>
  <c r="EM35" i="10"/>
  <c r="FC35" i="10"/>
  <c r="BV35" i="10"/>
  <c r="CP35" i="10"/>
  <c r="DJ35" i="10"/>
  <c r="DV35" i="10"/>
  <c r="DZ35" i="10"/>
  <c r="EP35" i="10"/>
  <c r="EL35" i="10"/>
  <c r="FF35" i="10"/>
  <c r="FZ35" i="10"/>
  <c r="FV35" i="10"/>
  <c r="DL35" i="10"/>
  <c r="DX35" i="10"/>
  <c r="ER35" i="10"/>
  <c r="GN35" i="10"/>
  <c r="BE35" i="10"/>
  <c r="DI35" i="10"/>
  <c r="DE35" i="10"/>
  <c r="EO35" i="10"/>
  <c r="FQ35" i="10"/>
  <c r="FY35" i="10"/>
  <c r="BG35" i="10"/>
  <c r="FE35" i="10"/>
  <c r="FM35" i="10"/>
  <c r="GO35" i="10"/>
  <c r="BK35" i="10"/>
  <c r="BW35" i="10"/>
  <c r="CY35" i="10"/>
  <c r="DS35" i="10"/>
  <c r="DW35" i="10"/>
  <c r="EU35" i="10"/>
  <c r="FS35" i="10"/>
  <c r="GM35" i="10"/>
  <c r="CL35" i="10"/>
  <c r="BS35" i="10"/>
  <c r="CU35" i="10"/>
  <c r="FG35" i="10"/>
  <c r="BJ35" i="10"/>
  <c r="CD35" i="10"/>
  <c r="EH35" i="10"/>
  <c r="BI35" i="10"/>
  <c r="GK35" i="10"/>
  <c r="BC35" i="10"/>
  <c r="DG35" i="10"/>
  <c r="DC35" i="10"/>
  <c r="EY35" i="10"/>
  <c r="GE35" i="10"/>
  <c r="BR35" i="10"/>
  <c r="CH35" i="10"/>
  <c r="CX35" i="10"/>
  <c r="CT35" i="10"/>
  <c r="DR35" i="10"/>
  <c r="DN35" i="10"/>
  <c r="FR35" i="10"/>
  <c r="FJ35" i="10"/>
  <c r="GD35" i="10"/>
  <c r="GP35" i="10"/>
  <c r="CK35" i="10"/>
  <c r="CG35" i="10"/>
  <c r="FU35" i="10"/>
  <c r="CA35" i="10"/>
  <c r="CI35" i="10"/>
  <c r="EI35" i="10"/>
  <c r="BF35" i="10"/>
  <c r="ED35" i="10"/>
  <c r="ET35" i="10"/>
  <c r="GL35" i="10"/>
  <c r="DK35" i="10"/>
  <c r="EQ35" i="10"/>
  <c r="GA35" i="10"/>
  <c r="FW35" i="10"/>
  <c r="GI35" i="10"/>
  <c r="BN35" i="10"/>
  <c r="BZ35" i="10"/>
  <c r="DF35" i="10"/>
  <c r="DB35" i="10"/>
  <c r="FB35" i="10"/>
  <c r="EX35" i="10"/>
  <c r="FN35" i="10"/>
  <c r="GH35" i="10"/>
  <c r="HP31" i="10"/>
  <c r="BH31" i="10"/>
  <c r="BT31" i="10"/>
  <c r="CB31" i="10"/>
  <c r="BD31" i="10"/>
  <c r="BX31" i="10"/>
  <c r="BP31" i="10"/>
  <c r="CJ31" i="10"/>
  <c r="CF31" i="10"/>
  <c r="CV31" i="10"/>
  <c r="CN31" i="10"/>
  <c r="DT31" i="10"/>
  <c r="DL31" i="10"/>
  <c r="BL31" i="10"/>
  <c r="DH31" i="10"/>
  <c r="CZ31" i="10"/>
  <c r="EF31" i="10"/>
  <c r="DX31" i="10"/>
  <c r="ER31" i="10"/>
  <c r="EV31" i="10"/>
  <c r="FX31" i="10"/>
  <c r="GJ31" i="10"/>
  <c r="BI31" i="10"/>
  <c r="BY31" i="10"/>
  <c r="CR31" i="10"/>
  <c r="DD31" i="10"/>
  <c r="DP31" i="10"/>
  <c r="FD31" i="10"/>
  <c r="EZ31" i="10"/>
  <c r="FP31" i="10"/>
  <c r="FH31" i="10"/>
  <c r="GN31" i="10"/>
  <c r="FL31" i="10"/>
  <c r="GB31" i="10"/>
  <c r="FT31" i="10"/>
  <c r="GF31" i="10"/>
  <c r="DI31" i="10"/>
  <c r="DM31" i="10"/>
  <c r="EG31" i="10"/>
  <c r="EN31" i="10"/>
  <c r="EJ31" i="10"/>
  <c r="CO31" i="10"/>
  <c r="FE31" i="10"/>
  <c r="FI31" i="10"/>
  <c r="GC31" i="10"/>
  <c r="FY31" i="10"/>
  <c r="GG31" i="10"/>
  <c r="BC31" i="10"/>
  <c r="BW31" i="10"/>
  <c r="CA31" i="10"/>
  <c r="EE31" i="10"/>
  <c r="EI31" i="10"/>
  <c r="EQ31" i="10"/>
  <c r="EU31" i="10"/>
  <c r="FS31" i="10"/>
  <c r="GA31" i="10"/>
  <c r="CG31" i="10"/>
  <c r="CC31" i="10"/>
  <c r="DY31" i="10"/>
  <c r="GO31" i="10"/>
  <c r="BG31" i="10"/>
  <c r="DO31" i="10"/>
  <c r="DW31" i="10"/>
  <c r="EA31" i="10"/>
  <c r="GE31" i="10"/>
  <c r="GI31" i="10"/>
  <c r="BF31" i="10"/>
  <c r="BR31" i="10"/>
  <c r="CH31" i="10"/>
  <c r="CX31" i="10"/>
  <c r="DR31" i="10"/>
  <c r="EX31" i="10"/>
  <c r="FN31" i="10"/>
  <c r="GP31" i="10"/>
  <c r="GH31" i="10"/>
  <c r="EB31" i="10"/>
  <c r="CK31" i="10"/>
  <c r="CW31" i="10"/>
  <c r="DE31" i="10"/>
  <c r="EC31" i="10"/>
  <c r="FM31" i="10"/>
  <c r="BK31" i="10"/>
  <c r="CE31" i="10"/>
  <c r="CM31" i="10"/>
  <c r="CU31" i="10"/>
  <c r="CQ31" i="10"/>
  <c r="CY31" i="10"/>
  <c r="DC31" i="10"/>
  <c r="DK31" i="10"/>
  <c r="DS31" i="10"/>
  <c r="BU31" i="10"/>
  <c r="BQ31" i="10"/>
  <c r="CS31" i="10"/>
  <c r="DQ31" i="10"/>
  <c r="EO31" i="10"/>
  <c r="FA31" i="10"/>
  <c r="EW31" i="10"/>
  <c r="BS31" i="10"/>
  <c r="CI31" i="10"/>
  <c r="FC31" i="10"/>
  <c r="FG31" i="10"/>
  <c r="BJ31" i="10"/>
  <c r="BZ31" i="10"/>
  <c r="CL31" i="10"/>
  <c r="CP31" i="10"/>
  <c r="DU31" i="10"/>
  <c r="FQ31" i="10"/>
  <c r="DG31" i="10"/>
  <c r="DF31" i="10"/>
  <c r="DA31" i="10"/>
  <c r="EK31" i="10"/>
  <c r="FU31" i="10"/>
  <c r="FK31" i="10"/>
  <c r="FW31" i="10"/>
  <c r="GM31" i="10"/>
  <c r="CT31" i="10"/>
  <c r="DB31" i="10"/>
  <c r="ET31" i="10"/>
  <c r="FB31" i="10"/>
  <c r="FV31" i="10"/>
  <c r="EM31" i="10"/>
  <c r="FO31" i="10"/>
  <c r="BN31" i="10"/>
  <c r="BV31" i="10"/>
  <c r="DN31" i="10"/>
  <c r="GD31" i="10"/>
  <c r="DZ31" i="10"/>
  <c r="EP31" i="10"/>
  <c r="EL31" i="10"/>
  <c r="FF31" i="10"/>
  <c r="GL31" i="10"/>
  <c r="BM31" i="10"/>
  <c r="BE31" i="10"/>
  <c r="ES31" i="10"/>
  <c r="GK31" i="10"/>
  <c r="BO31" i="10"/>
  <c r="EY31" i="10"/>
  <c r="CD31" i="10"/>
  <c r="DJ31" i="10"/>
  <c r="DV31" i="10"/>
  <c r="EH31" i="10"/>
  <c r="ED31" i="10"/>
  <c r="FR31" i="10"/>
  <c r="FJ31" i="10"/>
  <c r="FZ31" i="10"/>
  <c r="HP27" i="10"/>
  <c r="BD27" i="10"/>
  <c r="BT27" i="10"/>
  <c r="BH27" i="10"/>
  <c r="CJ27" i="10"/>
  <c r="CF27" i="10"/>
  <c r="CB27" i="10"/>
  <c r="BX27" i="10"/>
  <c r="DH27" i="10"/>
  <c r="DD27" i="10"/>
  <c r="DX27" i="10"/>
  <c r="BP27" i="10"/>
  <c r="CR27" i="10"/>
  <c r="DP27" i="10"/>
  <c r="EN27" i="10"/>
  <c r="GB27" i="10"/>
  <c r="BE27" i="10"/>
  <c r="DT27" i="10"/>
  <c r="EF27" i="10"/>
  <c r="ER27" i="10"/>
  <c r="FP27" i="10"/>
  <c r="FL27" i="10"/>
  <c r="FX27" i="10"/>
  <c r="FT27" i="10"/>
  <c r="GJ27" i="10"/>
  <c r="CK27" i="10"/>
  <c r="CW27" i="10"/>
  <c r="DE27" i="10"/>
  <c r="DA27" i="10"/>
  <c r="BL27" i="10"/>
  <c r="EB27" i="10"/>
  <c r="FD27" i="10"/>
  <c r="CV27" i="10"/>
  <c r="CZ27" i="10"/>
  <c r="EJ27" i="10"/>
  <c r="GF27" i="10"/>
  <c r="BM27" i="10"/>
  <c r="DI27" i="10"/>
  <c r="FE27" i="10"/>
  <c r="FA27" i="10"/>
  <c r="GO27" i="10"/>
  <c r="BK27" i="10"/>
  <c r="CM27" i="10"/>
  <c r="CQ27" i="10"/>
  <c r="DK27" i="10"/>
  <c r="DO27" i="10"/>
  <c r="EM27" i="10"/>
  <c r="CN27" i="10"/>
  <c r="DL27" i="10"/>
  <c r="EZ27" i="10"/>
  <c r="EV27" i="10"/>
  <c r="BI27" i="10"/>
  <c r="CS27" i="10"/>
  <c r="EG27" i="10"/>
  <c r="EC27" i="10"/>
  <c r="DY27" i="10"/>
  <c r="EO27" i="10"/>
  <c r="EW27" i="10"/>
  <c r="FM27" i="10"/>
  <c r="FI27" i="10"/>
  <c r="FU27" i="10"/>
  <c r="GK27" i="10"/>
  <c r="CE27" i="10"/>
  <c r="CU27" i="10"/>
  <c r="CY27" i="10"/>
  <c r="DC27" i="10"/>
  <c r="DS27" i="10"/>
  <c r="EY27" i="10"/>
  <c r="FO27" i="10"/>
  <c r="DN27" i="10"/>
  <c r="EP27" i="10"/>
  <c r="EL27" i="10"/>
  <c r="FB27" i="10"/>
  <c r="FJ27" i="10"/>
  <c r="GD27" i="10"/>
  <c r="GN27" i="10"/>
  <c r="BU27" i="10"/>
  <c r="CC27" i="10"/>
  <c r="CO27" i="10"/>
  <c r="DQ27" i="10"/>
  <c r="GC27" i="10"/>
  <c r="BW27" i="10"/>
  <c r="BS27" i="10"/>
  <c r="CI27" i="10"/>
  <c r="FH27" i="10"/>
  <c r="BY27" i="10"/>
  <c r="CG27" i="10"/>
  <c r="DU27" i="10"/>
  <c r="DM27" i="10"/>
  <c r="ES27" i="10"/>
  <c r="FQ27" i="10"/>
  <c r="GG27" i="10"/>
  <c r="BC27" i="10"/>
  <c r="BO27" i="10"/>
  <c r="CA27" i="10"/>
  <c r="DG27" i="10"/>
  <c r="FK27" i="10"/>
  <c r="FW27" i="10"/>
  <c r="GM27" i="10"/>
  <c r="BZ27" i="10"/>
  <c r="CD27" i="10"/>
  <c r="EA27" i="10"/>
  <c r="GA27" i="10"/>
  <c r="BJ27" i="10"/>
  <c r="BV27" i="10"/>
  <c r="CT27" i="10"/>
  <c r="DJ27" i="10"/>
  <c r="DF27" i="10"/>
  <c r="BQ27" i="10"/>
  <c r="EI27" i="10"/>
  <c r="GE27" i="10"/>
  <c r="GI27" i="10"/>
  <c r="BN27" i="10"/>
  <c r="BR27" i="10"/>
  <c r="CP27" i="10"/>
  <c r="DB27" i="10"/>
  <c r="DZ27" i="10"/>
  <c r="ET27" i="10"/>
  <c r="FF27" i="10"/>
  <c r="FZ27" i="10"/>
  <c r="GH27" i="10"/>
  <c r="EK27" i="10"/>
  <c r="FY27" i="10"/>
  <c r="EU27" i="10"/>
  <c r="FG27" i="10"/>
  <c r="CL27" i="10"/>
  <c r="DV27" i="10"/>
  <c r="DR27" i="10"/>
  <c r="ED27" i="10"/>
  <c r="FN27" i="10"/>
  <c r="GP27" i="10"/>
  <c r="GL27" i="10"/>
  <c r="EX27" i="10"/>
  <c r="FR27" i="10"/>
  <c r="BG27" i="10"/>
  <c r="DW27" i="10"/>
  <c r="EE27" i="10"/>
  <c r="EQ27" i="10"/>
  <c r="FC27" i="10"/>
  <c r="FS27" i="10"/>
  <c r="BF27" i="10"/>
  <c r="CH27" i="10"/>
  <c r="CX27" i="10"/>
  <c r="EH27" i="10"/>
  <c r="FV27" i="10"/>
  <c r="HP23" i="10"/>
  <c r="BL23" i="10"/>
  <c r="BH23" i="10"/>
  <c r="BX23" i="10"/>
  <c r="BT23" i="10"/>
  <c r="BP23" i="10"/>
  <c r="CB23" i="10"/>
  <c r="BD23" i="10"/>
  <c r="CJ23" i="10"/>
  <c r="DT23" i="10"/>
  <c r="DP23" i="10"/>
  <c r="EB23" i="10"/>
  <c r="DX23" i="10"/>
  <c r="FP23" i="10"/>
  <c r="FL23" i="10"/>
  <c r="GB23" i="10"/>
  <c r="FT23" i="10"/>
  <c r="BM23" i="10"/>
  <c r="DL23" i="10"/>
  <c r="EF23" i="10"/>
  <c r="EN23" i="10"/>
  <c r="CN23" i="10"/>
  <c r="DH23" i="10"/>
  <c r="DD23" i="10"/>
  <c r="CZ23" i="10"/>
  <c r="GN23" i="10"/>
  <c r="GJ23" i="10"/>
  <c r="BI23" i="10"/>
  <c r="CC23" i="10"/>
  <c r="CS23" i="10"/>
  <c r="DI23" i="10"/>
  <c r="CF23" i="10"/>
  <c r="EV23" i="10"/>
  <c r="EZ23" i="10"/>
  <c r="BY23" i="10"/>
  <c r="BU23" i="10"/>
  <c r="BQ23" i="10"/>
  <c r="CG23" i="10"/>
  <c r="DQ23" i="10"/>
  <c r="DM23" i="10"/>
  <c r="EG23" i="10"/>
  <c r="EC23" i="10"/>
  <c r="DY23" i="10"/>
  <c r="FQ23" i="10"/>
  <c r="FM23" i="10"/>
  <c r="FI23" i="10"/>
  <c r="GO23" i="10"/>
  <c r="BS23" i="10"/>
  <c r="CI23" i="10"/>
  <c r="CQ23" i="10"/>
  <c r="DW23" i="10"/>
  <c r="EA23" i="10"/>
  <c r="FC23" i="10"/>
  <c r="FG23" i="10"/>
  <c r="CV23" i="10"/>
  <c r="EJ23" i="10"/>
  <c r="FX23" i="10"/>
  <c r="BE23" i="10"/>
  <c r="GC23" i="10"/>
  <c r="DK23" i="10"/>
  <c r="EQ23" i="10"/>
  <c r="EM23" i="10"/>
  <c r="EU23" i="10"/>
  <c r="FS23" i="10"/>
  <c r="CX23" i="10"/>
  <c r="DB23" i="10"/>
  <c r="FB23" i="10"/>
  <c r="FR23" i="10"/>
  <c r="FV23" i="10"/>
  <c r="GP23" i="10"/>
  <c r="GL23" i="10"/>
  <c r="FH23" i="10"/>
  <c r="CO23" i="10"/>
  <c r="DE23" i="10"/>
  <c r="ES23" i="10"/>
  <c r="EO23" i="10"/>
  <c r="EK23" i="10"/>
  <c r="FE23" i="10"/>
  <c r="FY23" i="10"/>
  <c r="FU23" i="10"/>
  <c r="BC23" i="10"/>
  <c r="BK23" i="10"/>
  <c r="BO23" i="10"/>
  <c r="BW23" i="10"/>
  <c r="CA23" i="10"/>
  <c r="CM23" i="10"/>
  <c r="DG23" i="10"/>
  <c r="GF23" i="10"/>
  <c r="DA23" i="10"/>
  <c r="EW23" i="10"/>
  <c r="BG23" i="10"/>
  <c r="EE23" i="10"/>
  <c r="EI23" i="10"/>
  <c r="GA23" i="10"/>
  <c r="GE23" i="10"/>
  <c r="GI23" i="10"/>
  <c r="BJ23" i="10"/>
  <c r="BF23" i="10"/>
  <c r="BZ23" i="10"/>
  <c r="BV23" i="10"/>
  <c r="CL23" i="10"/>
  <c r="CP23" i="10"/>
  <c r="DJ23" i="10"/>
  <c r="DF23" i="10"/>
  <c r="ER23" i="10"/>
  <c r="GG23" i="10"/>
  <c r="CY23" i="10"/>
  <c r="EY23" i="10"/>
  <c r="DV23" i="10"/>
  <c r="EH23" i="10"/>
  <c r="CR23" i="10"/>
  <c r="CK23" i="10"/>
  <c r="CW23" i="10"/>
  <c r="CE23" i="10"/>
  <c r="DS23" i="10"/>
  <c r="DO23" i="10"/>
  <c r="FO23" i="10"/>
  <c r="BN23" i="10"/>
  <c r="BR23" i="10"/>
  <c r="CH23" i="10"/>
  <c r="CD23" i="10"/>
  <c r="CT23" i="10"/>
  <c r="DR23" i="10"/>
  <c r="ED23" i="10"/>
  <c r="EP23" i="10"/>
  <c r="EL23" i="10"/>
  <c r="EX23" i="10"/>
  <c r="FJ23" i="10"/>
  <c r="DU23" i="10"/>
  <c r="DC23" i="10"/>
  <c r="DN23" i="10"/>
  <c r="FN23" i="10"/>
  <c r="FZ23" i="10"/>
  <c r="DZ23" i="10"/>
  <c r="ET23" i="10"/>
  <c r="FD23" i="10"/>
  <c r="FA23" i="10"/>
  <c r="GK23" i="10"/>
  <c r="CU23" i="10"/>
  <c r="FK23" i="10"/>
  <c r="FW23" i="10"/>
  <c r="GM23" i="10"/>
  <c r="FF23" i="10"/>
  <c r="GD23" i="10"/>
  <c r="GH23" i="10"/>
  <c r="HP19" i="10"/>
  <c r="BD19" i="10"/>
  <c r="BP19" i="10"/>
  <c r="BH19" i="10"/>
  <c r="BX19" i="10"/>
  <c r="BT19" i="10"/>
  <c r="CB19" i="10"/>
  <c r="BL19" i="10"/>
  <c r="CN19" i="10"/>
  <c r="DP19" i="10"/>
  <c r="DL19" i="10"/>
  <c r="EB19" i="10"/>
  <c r="ER19" i="10"/>
  <c r="CR19" i="10"/>
  <c r="CZ19" i="10"/>
  <c r="EF19" i="10"/>
  <c r="DX19" i="10"/>
  <c r="EN19" i="10"/>
  <c r="FP19" i="10"/>
  <c r="GB19" i="10"/>
  <c r="BY19" i="10"/>
  <c r="BQ19" i="10"/>
  <c r="CF19" i="10"/>
  <c r="DH19" i="10"/>
  <c r="DT19" i="10"/>
  <c r="DD19" i="10"/>
  <c r="FT19" i="10"/>
  <c r="EJ19" i="10"/>
  <c r="EZ19" i="10"/>
  <c r="EV19" i="10"/>
  <c r="FX19" i="10"/>
  <c r="BI19" i="10"/>
  <c r="CC19" i="10"/>
  <c r="DE19" i="10"/>
  <c r="DA19" i="10"/>
  <c r="DM19" i="10"/>
  <c r="EC19" i="10"/>
  <c r="CJ19" i="10"/>
  <c r="FD19" i="10"/>
  <c r="FH19" i="10"/>
  <c r="GF19" i="10"/>
  <c r="BE19" i="10"/>
  <c r="CG19" i="10"/>
  <c r="CS19" i="10"/>
  <c r="CO19" i="10"/>
  <c r="DU19" i="10"/>
  <c r="ES19" i="10"/>
  <c r="EO19" i="10"/>
  <c r="GC19" i="10"/>
  <c r="FU19" i="10"/>
  <c r="GG19" i="10"/>
  <c r="BG19" i="10"/>
  <c r="BO19" i="10"/>
  <c r="BS19" i="10"/>
  <c r="CU19" i="10"/>
  <c r="DG19" i="10"/>
  <c r="DC19" i="10"/>
  <c r="EE19" i="10"/>
  <c r="FG19" i="10"/>
  <c r="BM19" i="10"/>
  <c r="BU19" i="10"/>
  <c r="EK19" i="10"/>
  <c r="FM19" i="10"/>
  <c r="BC19" i="10"/>
  <c r="BK19" i="10"/>
  <c r="CE19" i="10"/>
  <c r="CQ19" i="10"/>
  <c r="EI19" i="10"/>
  <c r="EU19" i="10"/>
  <c r="FC19" i="10"/>
  <c r="EY19" i="10"/>
  <c r="FK19" i="10"/>
  <c r="GE19" i="10"/>
  <c r="DJ19" i="10"/>
  <c r="DB19" i="10"/>
  <c r="DR19" i="10"/>
  <c r="DN19" i="10"/>
  <c r="EH19" i="10"/>
  <c r="ED19" i="10"/>
  <c r="DZ19" i="10"/>
  <c r="ET19" i="10"/>
  <c r="EP19" i="10"/>
  <c r="EX19" i="10"/>
  <c r="FN19" i="10"/>
  <c r="GD19" i="10"/>
  <c r="FV19" i="10"/>
  <c r="DQ19" i="10"/>
  <c r="FA19" i="10"/>
  <c r="FI19" i="10"/>
  <c r="GO19" i="10"/>
  <c r="CA19" i="10"/>
  <c r="CI19" i="10"/>
  <c r="FL19" i="10"/>
  <c r="GJ19" i="10"/>
  <c r="DI19" i="10"/>
  <c r="FE19" i="10"/>
  <c r="EW19" i="10"/>
  <c r="FQ19" i="10"/>
  <c r="FY19" i="10"/>
  <c r="GK19" i="10"/>
  <c r="BW19" i="10"/>
  <c r="DO19" i="10"/>
  <c r="DW19" i="10"/>
  <c r="EA19" i="10"/>
  <c r="EQ19" i="10"/>
  <c r="FW19" i="10"/>
  <c r="BN19" i="10"/>
  <c r="BR19" i="10"/>
  <c r="CH19" i="10"/>
  <c r="CD19" i="10"/>
  <c r="CX19" i="10"/>
  <c r="CT19" i="10"/>
  <c r="FS19" i="10"/>
  <c r="GM19" i="10"/>
  <c r="DF19" i="10"/>
  <c r="DV19" i="10"/>
  <c r="CM19" i="10"/>
  <c r="EM19" i="10"/>
  <c r="FO19" i="10"/>
  <c r="FF19" i="10"/>
  <c r="GL19" i="10"/>
  <c r="EG19" i="10"/>
  <c r="DY19" i="10"/>
  <c r="DK19" i="10"/>
  <c r="DS19" i="10"/>
  <c r="FR19" i="10"/>
  <c r="GH19" i="10"/>
  <c r="EL19" i="10"/>
  <c r="FB19" i="10"/>
  <c r="FJ19" i="10"/>
  <c r="FZ19" i="10"/>
  <c r="GP19" i="10"/>
  <c r="CV19" i="10"/>
  <c r="GN19" i="10"/>
  <c r="CK19" i="10"/>
  <c r="CW19" i="10"/>
  <c r="CY19" i="10"/>
  <c r="GA19" i="10"/>
  <c r="GI19" i="10"/>
  <c r="BJ19" i="10"/>
  <c r="BF19" i="10"/>
  <c r="BZ19" i="10"/>
  <c r="BV19" i="10"/>
  <c r="CL19" i="10"/>
  <c r="CP19" i="10"/>
  <c r="HP15" i="10"/>
  <c r="BD15" i="10"/>
  <c r="BT15" i="10"/>
  <c r="BP15" i="10"/>
  <c r="CF15" i="10"/>
  <c r="CB15" i="10"/>
  <c r="BL15" i="10"/>
  <c r="BH15" i="10"/>
  <c r="BX15" i="10"/>
  <c r="CV15" i="10"/>
  <c r="DH15" i="10"/>
  <c r="CZ15" i="10"/>
  <c r="DP15" i="10"/>
  <c r="EF15" i="10"/>
  <c r="EB15" i="10"/>
  <c r="DX15" i="10"/>
  <c r="ER15" i="10"/>
  <c r="CN15" i="10"/>
  <c r="DD15" i="10"/>
  <c r="DT15" i="10"/>
  <c r="DL15" i="10"/>
  <c r="CJ15" i="10"/>
  <c r="FD15" i="10"/>
  <c r="FL15" i="10"/>
  <c r="GB15" i="10"/>
  <c r="FT15" i="10"/>
  <c r="GJ15" i="10"/>
  <c r="EN15" i="10"/>
  <c r="EZ15" i="10"/>
  <c r="FP15" i="10"/>
  <c r="GN15" i="10"/>
  <c r="GF15" i="10"/>
  <c r="BM15" i="10"/>
  <c r="BE15" i="10"/>
  <c r="BY15" i="10"/>
  <c r="BQ15" i="10"/>
  <c r="CG15" i="10"/>
  <c r="DE15" i="10"/>
  <c r="DU15" i="10"/>
  <c r="DM15" i="10"/>
  <c r="EG15" i="10"/>
  <c r="ES15" i="10"/>
  <c r="EV15" i="10"/>
  <c r="EK15" i="10"/>
  <c r="FA15" i="10"/>
  <c r="GG15" i="10"/>
  <c r="BC15" i="10"/>
  <c r="BS15" i="10"/>
  <c r="CU15" i="10"/>
  <c r="DO15" i="10"/>
  <c r="EA15" i="10"/>
  <c r="FC15" i="10"/>
  <c r="BI15" i="10"/>
  <c r="BU15" i="10"/>
  <c r="CK15" i="10"/>
  <c r="CC15" i="10"/>
  <c r="FQ15" i="10"/>
  <c r="FI15" i="10"/>
  <c r="FY15" i="10"/>
  <c r="BK15" i="10"/>
  <c r="BO15" i="10"/>
  <c r="BW15" i="10"/>
  <c r="CA15" i="10"/>
  <c r="EE15" i="10"/>
  <c r="EM15" i="10"/>
  <c r="GA15" i="10"/>
  <c r="FW15" i="10"/>
  <c r="GM15" i="10"/>
  <c r="BN15" i="10"/>
  <c r="BZ15" i="10"/>
  <c r="CT15" i="10"/>
  <c r="FR15" i="10"/>
  <c r="FX15" i="10"/>
  <c r="CS15" i="10"/>
  <c r="DA15" i="10"/>
  <c r="EC15" i="10"/>
  <c r="FE15" i="10"/>
  <c r="FU15" i="10"/>
  <c r="GO15" i="10"/>
  <c r="GK15" i="10"/>
  <c r="BG15" i="10"/>
  <c r="CE15" i="10"/>
  <c r="DC15" i="10"/>
  <c r="DS15" i="10"/>
  <c r="DW15" i="10"/>
  <c r="CR15" i="10"/>
  <c r="EJ15" i="10"/>
  <c r="FH15" i="10"/>
  <c r="CW15" i="10"/>
  <c r="CO15" i="10"/>
  <c r="DI15" i="10"/>
  <c r="DY15" i="10"/>
  <c r="GC15" i="10"/>
  <c r="CI15" i="10"/>
  <c r="CM15" i="10"/>
  <c r="CQ15" i="10"/>
  <c r="DK15" i="10"/>
  <c r="EI15" i="10"/>
  <c r="EQ15" i="10"/>
  <c r="EU15" i="10"/>
  <c r="FK15" i="10"/>
  <c r="FS15" i="10"/>
  <c r="GI15" i="10"/>
  <c r="CD15" i="10"/>
  <c r="GE15" i="10"/>
  <c r="BF15" i="10"/>
  <c r="CP15" i="10"/>
  <c r="DJ15" i="10"/>
  <c r="DN15" i="10"/>
  <c r="ED15" i="10"/>
  <c r="EW15" i="10"/>
  <c r="FM15" i="10"/>
  <c r="BJ15" i="10"/>
  <c r="CL15" i="10"/>
  <c r="DR15" i="10"/>
  <c r="DG15" i="10"/>
  <c r="EY15" i="10"/>
  <c r="EH15" i="10"/>
  <c r="EX15" i="10"/>
  <c r="FJ15" i="10"/>
  <c r="FZ15" i="10"/>
  <c r="GP15" i="10"/>
  <c r="GL15" i="10"/>
  <c r="ET15" i="10"/>
  <c r="EP15" i="10"/>
  <c r="FF15" i="10"/>
  <c r="FB15" i="10"/>
  <c r="FN15" i="10"/>
  <c r="GD15" i="10"/>
  <c r="DQ15" i="10"/>
  <c r="EO15" i="10"/>
  <c r="CY15" i="10"/>
  <c r="FG15" i="10"/>
  <c r="FO15" i="10"/>
  <c r="BV15" i="10"/>
  <c r="BR15" i="10"/>
  <c r="CH15" i="10"/>
  <c r="CX15" i="10"/>
  <c r="DF15" i="10"/>
  <c r="DB15" i="10"/>
  <c r="DV15" i="10"/>
  <c r="DZ15" i="10"/>
  <c r="EL15" i="10"/>
  <c r="FV15" i="10"/>
  <c r="GH15" i="10"/>
  <c r="HP50" i="10"/>
  <c r="BD50" i="10"/>
  <c r="BL50" i="10"/>
  <c r="BT50" i="10"/>
  <c r="CF50" i="10"/>
  <c r="ER50" i="10"/>
  <c r="EJ50" i="10"/>
  <c r="FD50" i="10"/>
  <c r="EZ50" i="10"/>
  <c r="FP50" i="10"/>
  <c r="FH50" i="10"/>
  <c r="FX50" i="10"/>
  <c r="GN50" i="10"/>
  <c r="GF50" i="10"/>
  <c r="BU50" i="10"/>
  <c r="BQ50" i="10"/>
  <c r="CR50" i="10"/>
  <c r="DT50" i="10"/>
  <c r="EF50" i="10"/>
  <c r="CV50" i="10"/>
  <c r="DH50" i="10"/>
  <c r="DD50" i="10"/>
  <c r="DP50" i="10"/>
  <c r="DX50" i="10"/>
  <c r="EV50" i="10"/>
  <c r="FL50" i="10"/>
  <c r="BH50" i="10"/>
  <c r="CJ50" i="10"/>
  <c r="EB50" i="10"/>
  <c r="FT50" i="10"/>
  <c r="GJ50" i="10"/>
  <c r="BM50" i="10"/>
  <c r="BE50" i="10"/>
  <c r="CK50" i="10"/>
  <c r="CC50" i="10"/>
  <c r="CS50" i="10"/>
  <c r="DE50" i="10"/>
  <c r="EC50" i="10"/>
  <c r="CB50" i="10"/>
  <c r="CO50" i="10"/>
  <c r="ES50" i="10"/>
  <c r="FA50" i="10"/>
  <c r="EW50" i="10"/>
  <c r="FM50" i="10"/>
  <c r="FY50" i="10"/>
  <c r="GO50" i="10"/>
  <c r="CM50" i="10"/>
  <c r="CY50" i="10"/>
  <c r="EE50" i="10"/>
  <c r="EQ50" i="10"/>
  <c r="EM50" i="10"/>
  <c r="FG50" i="10"/>
  <c r="FO50" i="10"/>
  <c r="FS50" i="10"/>
  <c r="BP50" i="10"/>
  <c r="DL50" i="10"/>
  <c r="BY50" i="10"/>
  <c r="DA50" i="10"/>
  <c r="DY50" i="10"/>
  <c r="EO50" i="10"/>
  <c r="BK50" i="10"/>
  <c r="BG50" i="10"/>
  <c r="BS50" i="10"/>
  <c r="DG50" i="10"/>
  <c r="DW50" i="10"/>
  <c r="EI50" i="10"/>
  <c r="FW50" i="10"/>
  <c r="GE50" i="10"/>
  <c r="BZ50" i="10"/>
  <c r="DF50" i="10"/>
  <c r="FB50" i="10"/>
  <c r="GH50" i="10"/>
  <c r="BX50" i="10"/>
  <c r="CN50" i="10"/>
  <c r="EN50" i="10"/>
  <c r="CG50" i="10"/>
  <c r="DU50" i="10"/>
  <c r="DQ50" i="10"/>
  <c r="FE50" i="10"/>
  <c r="GC50" i="10"/>
  <c r="BW50" i="10"/>
  <c r="CA50" i="10"/>
  <c r="CI50" i="10"/>
  <c r="CQ50" i="10"/>
  <c r="BI50" i="10"/>
  <c r="DM50" i="10"/>
  <c r="EG50" i="10"/>
  <c r="FU50" i="10"/>
  <c r="GK50" i="10"/>
  <c r="CE50" i="10"/>
  <c r="CU50" i="10"/>
  <c r="DC50" i="10"/>
  <c r="DK50" i="10"/>
  <c r="DS50" i="10"/>
  <c r="EU50" i="10"/>
  <c r="GM50" i="10"/>
  <c r="GI50" i="10"/>
  <c r="BJ50" i="10"/>
  <c r="BR50" i="10"/>
  <c r="CL50" i="10"/>
  <c r="CH50" i="10"/>
  <c r="CD50" i="10"/>
  <c r="CX50" i="10"/>
  <c r="CT50" i="10"/>
  <c r="CP50" i="10"/>
  <c r="DJ50" i="10"/>
  <c r="DI50" i="10"/>
  <c r="EK50" i="10"/>
  <c r="DB50" i="10"/>
  <c r="CZ50" i="10"/>
  <c r="FQ50" i="10"/>
  <c r="GG50" i="10"/>
  <c r="DO50" i="10"/>
  <c r="FC50" i="10"/>
  <c r="FK50" i="10"/>
  <c r="GA50" i="10"/>
  <c r="BN50" i="10"/>
  <c r="BF50" i="10"/>
  <c r="BV50" i="10"/>
  <c r="DN50" i="10"/>
  <c r="FR50" i="10"/>
  <c r="FJ50" i="10"/>
  <c r="GB50" i="10"/>
  <c r="CW50" i="10"/>
  <c r="BC50" i="10"/>
  <c r="EA50" i="10"/>
  <c r="DV50" i="10"/>
  <c r="EH50" i="10"/>
  <c r="ED50" i="10"/>
  <c r="ET50" i="10"/>
  <c r="EL50" i="10"/>
  <c r="FZ50" i="10"/>
  <c r="GP50" i="10"/>
  <c r="DZ50" i="10"/>
  <c r="EP50" i="10"/>
  <c r="FF50" i="10"/>
  <c r="FN50" i="10"/>
  <c r="FV50" i="10"/>
  <c r="GL50" i="10"/>
  <c r="FI50" i="10"/>
  <c r="BO50" i="10"/>
  <c r="EY50" i="10"/>
  <c r="DR50" i="10"/>
  <c r="EX50" i="10"/>
  <c r="GD50" i="10"/>
  <c r="HP46" i="10"/>
  <c r="BX46" i="10"/>
  <c r="BP46" i="10"/>
  <c r="CJ46" i="10"/>
  <c r="CF46" i="10"/>
  <c r="BH46" i="10"/>
  <c r="DD46" i="10"/>
  <c r="DT46" i="10"/>
  <c r="EB46" i="10"/>
  <c r="ER46" i="10"/>
  <c r="EN46" i="10"/>
  <c r="FD46" i="10"/>
  <c r="FH46" i="10"/>
  <c r="FT46" i="10"/>
  <c r="GJ46" i="10"/>
  <c r="BM46" i="10"/>
  <c r="BI46" i="10"/>
  <c r="BE46" i="10"/>
  <c r="BY46" i="10"/>
  <c r="CK46" i="10"/>
  <c r="BL46" i="10"/>
  <c r="CR46" i="10"/>
  <c r="CB46" i="10"/>
  <c r="CN46" i="10"/>
  <c r="CZ46" i="10"/>
  <c r="EF46" i="10"/>
  <c r="DX46" i="10"/>
  <c r="FP46" i="10"/>
  <c r="GN46" i="10"/>
  <c r="CV46" i="10"/>
  <c r="DH46" i="10"/>
  <c r="FL46" i="10"/>
  <c r="CG46" i="10"/>
  <c r="DU46" i="10"/>
  <c r="DM46" i="10"/>
  <c r="DY46" i="10"/>
  <c r="BD46" i="10"/>
  <c r="EV46" i="10"/>
  <c r="BT46" i="10"/>
  <c r="EZ46" i="10"/>
  <c r="FX46" i="10"/>
  <c r="BU46" i="10"/>
  <c r="DE46" i="10"/>
  <c r="EC46" i="10"/>
  <c r="FU46" i="10"/>
  <c r="GK46" i="10"/>
  <c r="BO46" i="10"/>
  <c r="BW46" i="10"/>
  <c r="CA46" i="10"/>
  <c r="DO46" i="10"/>
  <c r="EA46" i="10"/>
  <c r="FC46" i="10"/>
  <c r="EY46" i="10"/>
  <c r="FK46" i="10"/>
  <c r="DP46" i="10"/>
  <c r="GB46" i="10"/>
  <c r="CO46" i="10"/>
  <c r="DQ46" i="10"/>
  <c r="FE46" i="10"/>
  <c r="GC46" i="10"/>
  <c r="BC46" i="10"/>
  <c r="CI46" i="10"/>
  <c r="CQ46" i="10"/>
  <c r="CY46" i="10"/>
  <c r="EQ46" i="10"/>
  <c r="FO46" i="10"/>
  <c r="FS46" i="10"/>
  <c r="CL46" i="10"/>
  <c r="DB46" i="10"/>
  <c r="EP46" i="10"/>
  <c r="EX46" i="10"/>
  <c r="GF46" i="10"/>
  <c r="BQ46" i="10"/>
  <c r="CC46" i="10"/>
  <c r="EG46" i="10"/>
  <c r="ES46" i="10"/>
  <c r="FM46" i="10"/>
  <c r="CE46" i="10"/>
  <c r="CU46" i="10"/>
  <c r="DC46" i="10"/>
  <c r="DK46" i="10"/>
  <c r="DS46" i="10"/>
  <c r="DL46" i="10"/>
  <c r="CW46" i="10"/>
  <c r="CS46" i="10"/>
  <c r="DI46" i="10"/>
  <c r="EK46" i="10"/>
  <c r="EW46" i="10"/>
  <c r="FQ46" i="10"/>
  <c r="FI46" i="10"/>
  <c r="GG46" i="10"/>
  <c r="CM46" i="10"/>
  <c r="EE46" i="10"/>
  <c r="EM46" i="10"/>
  <c r="FG46" i="10"/>
  <c r="GA46" i="10"/>
  <c r="BN46" i="10"/>
  <c r="BV46" i="10"/>
  <c r="BR46" i="10"/>
  <c r="CP46" i="10"/>
  <c r="EJ46" i="10"/>
  <c r="EO46" i="10"/>
  <c r="FY46" i="10"/>
  <c r="BS46" i="10"/>
  <c r="DG46" i="10"/>
  <c r="BF46" i="10"/>
  <c r="DR46" i="10"/>
  <c r="BK46" i="10"/>
  <c r="EI46" i="10"/>
  <c r="FW46" i="10"/>
  <c r="GE46" i="10"/>
  <c r="BJ46" i="10"/>
  <c r="CH46" i="10"/>
  <c r="CX46" i="10"/>
  <c r="DF46" i="10"/>
  <c r="DV46" i="10"/>
  <c r="EL46" i="10"/>
  <c r="DA46" i="10"/>
  <c r="FA46" i="10"/>
  <c r="GO46" i="10"/>
  <c r="EU46" i="10"/>
  <c r="CD46" i="10"/>
  <c r="CT46" i="10"/>
  <c r="DJ46" i="10"/>
  <c r="DN46" i="10"/>
  <c r="EH46" i="10"/>
  <c r="ED46" i="10"/>
  <c r="ET46" i="10"/>
  <c r="FJ46" i="10"/>
  <c r="FZ46" i="10"/>
  <c r="FV46" i="10"/>
  <c r="GP46" i="10"/>
  <c r="FN46" i="10"/>
  <c r="GD46" i="10"/>
  <c r="GL46" i="10"/>
  <c r="BG46" i="10"/>
  <c r="DW46" i="10"/>
  <c r="GM46" i="10"/>
  <c r="GI46" i="10"/>
  <c r="BZ46" i="10"/>
  <c r="DZ46" i="10"/>
  <c r="FF46" i="10"/>
  <c r="FB46" i="10"/>
  <c r="FR46" i="10"/>
  <c r="GH46" i="10"/>
  <c r="HP42" i="10"/>
  <c r="CJ42" i="10"/>
  <c r="BL42" i="10"/>
  <c r="BH42" i="10"/>
  <c r="BX42" i="10"/>
  <c r="BT42" i="10"/>
  <c r="BP42" i="10"/>
  <c r="CF42" i="10"/>
  <c r="BD42" i="10"/>
  <c r="CB42" i="10"/>
  <c r="CR42" i="10"/>
  <c r="DH42" i="10"/>
  <c r="CZ42" i="10"/>
  <c r="DP42" i="10"/>
  <c r="EF42" i="10"/>
  <c r="DX42" i="10"/>
  <c r="CV42" i="10"/>
  <c r="CN42" i="10"/>
  <c r="DD42" i="10"/>
  <c r="DT42" i="10"/>
  <c r="DL42" i="10"/>
  <c r="EV42" i="10"/>
  <c r="FL42" i="10"/>
  <c r="EB42" i="10"/>
  <c r="GB42" i="10"/>
  <c r="GJ42" i="10"/>
  <c r="EJ42" i="10"/>
  <c r="FX42" i="10"/>
  <c r="GN42" i="10"/>
  <c r="BQ42" i="10"/>
  <c r="CW42" i="10"/>
  <c r="ER42" i="10"/>
  <c r="GF42" i="10"/>
  <c r="BI42" i="10"/>
  <c r="DI42" i="10"/>
  <c r="DA42" i="10"/>
  <c r="DQ42" i="10"/>
  <c r="EG42" i="10"/>
  <c r="EO42" i="10"/>
  <c r="BK42" i="10"/>
  <c r="BS42" i="10"/>
  <c r="CI42" i="10"/>
  <c r="CE42" i="10"/>
  <c r="CU42" i="10"/>
  <c r="CQ42" i="10"/>
  <c r="DG42" i="10"/>
  <c r="DC42" i="10"/>
  <c r="DS42" i="10"/>
  <c r="EI42" i="10"/>
  <c r="EU42" i="10"/>
  <c r="EN42" i="10"/>
  <c r="FP42" i="10"/>
  <c r="BU42" i="10"/>
  <c r="CG42" i="10"/>
  <c r="CC42" i="10"/>
  <c r="DU42" i="10"/>
  <c r="EC42" i="10"/>
  <c r="ES42" i="10"/>
  <c r="FM42" i="10"/>
  <c r="BW42" i="10"/>
  <c r="CA42" i="10"/>
  <c r="DK42" i="10"/>
  <c r="EA42" i="10"/>
  <c r="EY42" i="10"/>
  <c r="GM42" i="10"/>
  <c r="GI42" i="10"/>
  <c r="DN42" i="10"/>
  <c r="EH42" i="10"/>
  <c r="FR42" i="10"/>
  <c r="FJ42" i="10"/>
  <c r="FD42" i="10"/>
  <c r="EZ42" i="10"/>
  <c r="BM42" i="10"/>
  <c r="CS42" i="10"/>
  <c r="DE42" i="10"/>
  <c r="DM42" i="10"/>
  <c r="EK42" i="10"/>
  <c r="EW42" i="10"/>
  <c r="FQ42" i="10"/>
  <c r="FI42" i="10"/>
  <c r="FU42" i="10"/>
  <c r="GK42" i="10"/>
  <c r="GG42" i="10"/>
  <c r="CM42" i="10"/>
  <c r="EE42" i="10"/>
  <c r="CK42" i="10"/>
  <c r="FA42" i="10"/>
  <c r="FY42" i="10"/>
  <c r="GO42" i="10"/>
  <c r="BG42" i="10"/>
  <c r="BO42" i="10"/>
  <c r="DO42" i="10"/>
  <c r="DW42" i="10"/>
  <c r="FC42" i="10"/>
  <c r="FK42" i="10"/>
  <c r="FW42" i="10"/>
  <c r="GE42" i="10"/>
  <c r="BN42" i="10"/>
  <c r="BF42" i="10"/>
  <c r="BV42" i="10"/>
  <c r="FT42" i="10"/>
  <c r="GC42" i="10"/>
  <c r="BC42" i="10"/>
  <c r="CY42" i="10"/>
  <c r="EQ42" i="10"/>
  <c r="FS42" i="10"/>
  <c r="DR42" i="10"/>
  <c r="BE42" i="10"/>
  <c r="BY42" i="10"/>
  <c r="CO42" i="10"/>
  <c r="FO42" i="10"/>
  <c r="BZ42" i="10"/>
  <c r="DV42" i="10"/>
  <c r="ED42" i="10"/>
  <c r="ET42" i="10"/>
  <c r="EL42" i="10"/>
  <c r="FZ42" i="10"/>
  <c r="GP42" i="10"/>
  <c r="FE42" i="10"/>
  <c r="EM42" i="10"/>
  <c r="FG42" i="10"/>
  <c r="BJ42" i="10"/>
  <c r="BR42" i="10"/>
  <c r="CH42" i="10"/>
  <c r="CX42" i="10"/>
  <c r="CP42" i="10"/>
  <c r="DB42" i="10"/>
  <c r="DZ42" i="10"/>
  <c r="EP42" i="10"/>
  <c r="FF42" i="10"/>
  <c r="FN42" i="10"/>
  <c r="FV42" i="10"/>
  <c r="GL42" i="10"/>
  <c r="EX42" i="10"/>
  <c r="GD42" i="10"/>
  <c r="FH42" i="10"/>
  <c r="DY42" i="10"/>
  <c r="GA42" i="10"/>
  <c r="CL42" i="10"/>
  <c r="CD42" i="10"/>
  <c r="CT42" i="10"/>
  <c r="DJ42" i="10"/>
  <c r="DF42" i="10"/>
  <c r="FB42" i="10"/>
  <c r="GH42" i="10"/>
  <c r="HP38" i="10"/>
  <c r="BL38" i="10"/>
  <c r="BH38" i="10"/>
  <c r="BD38" i="10"/>
  <c r="BT38" i="10"/>
  <c r="BX38" i="10"/>
  <c r="CJ38" i="10"/>
  <c r="DD38" i="10"/>
  <c r="DT38" i="10"/>
  <c r="EB38" i="10"/>
  <c r="BP38" i="10"/>
  <c r="CV38" i="10"/>
  <c r="CN38" i="10"/>
  <c r="CF38" i="10"/>
  <c r="DH38" i="10"/>
  <c r="CZ38" i="10"/>
  <c r="ER38" i="10"/>
  <c r="EV38" i="10"/>
  <c r="FL38" i="10"/>
  <c r="FH38" i="10"/>
  <c r="GB38" i="10"/>
  <c r="EJ38" i="10"/>
  <c r="FX38" i="10"/>
  <c r="BI38" i="10"/>
  <c r="BY38" i="10"/>
  <c r="CO38" i="10"/>
  <c r="DI38" i="10"/>
  <c r="DA38" i="10"/>
  <c r="DQ38" i="10"/>
  <c r="EG38" i="10"/>
  <c r="ES38" i="10"/>
  <c r="CR38" i="10"/>
  <c r="DP38" i="10"/>
  <c r="EF38" i="10"/>
  <c r="DX38" i="10"/>
  <c r="EN38" i="10"/>
  <c r="EZ38" i="10"/>
  <c r="DL38" i="10"/>
  <c r="FT38" i="10"/>
  <c r="CK38" i="10"/>
  <c r="CG38" i="10"/>
  <c r="CC38" i="10"/>
  <c r="CS38" i="10"/>
  <c r="DU38" i="10"/>
  <c r="DM38" i="10"/>
  <c r="EK38" i="10"/>
  <c r="FE38" i="10"/>
  <c r="FQ38" i="10"/>
  <c r="FI38" i="10"/>
  <c r="GC38" i="10"/>
  <c r="GG38" i="10"/>
  <c r="BG38" i="10"/>
  <c r="DK38" i="10"/>
  <c r="DW38" i="10"/>
  <c r="CB38" i="10"/>
  <c r="GN38" i="10"/>
  <c r="GF38" i="10"/>
  <c r="BM38" i="10"/>
  <c r="BQ38" i="10"/>
  <c r="DE38" i="10"/>
  <c r="EW38" i="10"/>
  <c r="FU38" i="10"/>
  <c r="GK38" i="10"/>
  <c r="CE38" i="10"/>
  <c r="CM38" i="10"/>
  <c r="CU38" i="10"/>
  <c r="DC38" i="10"/>
  <c r="DS38" i="10"/>
  <c r="EE38" i="10"/>
  <c r="EM38" i="10"/>
  <c r="EU38" i="10"/>
  <c r="FG38" i="10"/>
  <c r="GA38" i="10"/>
  <c r="BZ38" i="10"/>
  <c r="CD38" i="10"/>
  <c r="CT38" i="10"/>
  <c r="DJ38" i="10"/>
  <c r="DR38" i="10"/>
  <c r="FB38" i="10"/>
  <c r="FR38" i="10"/>
  <c r="FN38" i="10"/>
  <c r="GD38" i="10"/>
  <c r="GL38" i="10"/>
  <c r="GH38" i="10"/>
  <c r="CW38" i="10"/>
  <c r="FA38" i="10"/>
  <c r="FY38" i="10"/>
  <c r="GO38" i="10"/>
  <c r="BO38" i="10"/>
  <c r="DO38" i="10"/>
  <c r="FD38" i="10"/>
  <c r="GJ38" i="10"/>
  <c r="BE38" i="10"/>
  <c r="DY38" i="10"/>
  <c r="EO38" i="10"/>
  <c r="BK38" i="10"/>
  <c r="BS38" i="10"/>
  <c r="CY38" i="10"/>
  <c r="DG38" i="10"/>
  <c r="EI38" i="10"/>
  <c r="EQ38" i="10"/>
  <c r="FO38" i="10"/>
  <c r="FS38" i="10"/>
  <c r="BJ38" i="10"/>
  <c r="BF38" i="10"/>
  <c r="CH38" i="10"/>
  <c r="CX38" i="10"/>
  <c r="FP38" i="10"/>
  <c r="BW38" i="10"/>
  <c r="CQ38" i="10"/>
  <c r="EY38" i="10"/>
  <c r="GM38" i="10"/>
  <c r="GI38" i="10"/>
  <c r="BU38" i="10"/>
  <c r="CI38" i="10"/>
  <c r="EA38" i="10"/>
  <c r="CL38" i="10"/>
  <c r="DN38" i="10"/>
  <c r="EH38" i="10"/>
  <c r="ED38" i="10"/>
  <c r="ET38" i="10"/>
  <c r="FJ38" i="10"/>
  <c r="FZ38" i="10"/>
  <c r="FV38" i="10"/>
  <c r="GP38" i="10"/>
  <c r="EC38" i="10"/>
  <c r="CA38" i="10"/>
  <c r="BN38" i="10"/>
  <c r="BV38" i="10"/>
  <c r="DB38" i="10"/>
  <c r="EP38" i="10"/>
  <c r="EX38" i="10"/>
  <c r="DZ38" i="10"/>
  <c r="FF38" i="10"/>
  <c r="FM38" i="10"/>
  <c r="BC38" i="10"/>
  <c r="FC38" i="10"/>
  <c r="FK38" i="10"/>
  <c r="FW38" i="10"/>
  <c r="GE38" i="10"/>
  <c r="BR38" i="10"/>
  <c r="CP38" i="10"/>
  <c r="DF38" i="10"/>
  <c r="DV38" i="10"/>
  <c r="EL38" i="10"/>
  <c r="HP34" i="10"/>
  <c r="BL34" i="10"/>
  <c r="BT34" i="10"/>
  <c r="BP34" i="10"/>
  <c r="CF34" i="10"/>
  <c r="CR34" i="10"/>
  <c r="EF34" i="10"/>
  <c r="BX34" i="10"/>
  <c r="CJ34" i="10"/>
  <c r="CZ34" i="10"/>
  <c r="EB34" i="10"/>
  <c r="EN34" i="10"/>
  <c r="FD34" i="10"/>
  <c r="FL34" i="10"/>
  <c r="GJ34" i="10"/>
  <c r="BI34" i="10"/>
  <c r="BQ34" i="10"/>
  <c r="CK34" i="10"/>
  <c r="BH34" i="10"/>
  <c r="DD34" i="10"/>
  <c r="DL34" i="10"/>
  <c r="BD34" i="10"/>
  <c r="CV34" i="10"/>
  <c r="FX34" i="10"/>
  <c r="GN34" i="10"/>
  <c r="DT34" i="10"/>
  <c r="DP34" i="10"/>
  <c r="ER34" i="10"/>
  <c r="EJ34" i="10"/>
  <c r="EZ34" i="10"/>
  <c r="GB34" i="10"/>
  <c r="FT34" i="10"/>
  <c r="BY34" i="10"/>
  <c r="BU34" i="10"/>
  <c r="CG34" i="10"/>
  <c r="CO34" i="10"/>
  <c r="DI34" i="10"/>
  <c r="DY34" i="10"/>
  <c r="CB34" i="10"/>
  <c r="DX34" i="10"/>
  <c r="CW34" i="10"/>
  <c r="DE34" i="10"/>
  <c r="ES34" i="10"/>
  <c r="FA34" i="10"/>
  <c r="GK34" i="10"/>
  <c r="BC34" i="10"/>
  <c r="BK34" i="10"/>
  <c r="CY34" i="10"/>
  <c r="DW34" i="10"/>
  <c r="EE34" i="10"/>
  <c r="EI34" i="10"/>
  <c r="EQ34" i="10"/>
  <c r="EM34" i="10"/>
  <c r="EY34" i="10"/>
  <c r="FG34" i="10"/>
  <c r="FS34" i="10"/>
  <c r="DH34" i="10"/>
  <c r="CN34" i="10"/>
  <c r="CS34" i="10"/>
  <c r="DM34" i="10"/>
  <c r="EG34" i="10"/>
  <c r="FQ34" i="10"/>
  <c r="FI34" i="10"/>
  <c r="FY34" i="10"/>
  <c r="FU34" i="10"/>
  <c r="GO34" i="10"/>
  <c r="GG34" i="10"/>
  <c r="BS34" i="10"/>
  <c r="DC34" i="10"/>
  <c r="DK34" i="10"/>
  <c r="DO34" i="10"/>
  <c r="FC34" i="10"/>
  <c r="GM34" i="10"/>
  <c r="BJ34" i="10"/>
  <c r="CL34" i="10"/>
  <c r="CT34" i="10"/>
  <c r="DB34" i="10"/>
  <c r="DR34" i="10"/>
  <c r="EH34" i="10"/>
  <c r="ET34" i="10"/>
  <c r="FN34" i="10"/>
  <c r="GD34" i="10"/>
  <c r="GP34" i="10"/>
  <c r="GL34" i="10"/>
  <c r="EV34" i="10"/>
  <c r="BM34" i="10"/>
  <c r="BE34" i="10"/>
  <c r="EO34" i="10"/>
  <c r="EK34" i="10"/>
  <c r="EW34" i="10"/>
  <c r="BO34" i="10"/>
  <c r="CQ34" i="10"/>
  <c r="DG34" i="10"/>
  <c r="DS34" i="10"/>
  <c r="CC34" i="10"/>
  <c r="DA34" i="10"/>
  <c r="DU34" i="10"/>
  <c r="EC34" i="10"/>
  <c r="FE34" i="10"/>
  <c r="GC34" i="10"/>
  <c r="BG34" i="10"/>
  <c r="CE34" i="10"/>
  <c r="EA34" i="10"/>
  <c r="FO34" i="10"/>
  <c r="FW34" i="10"/>
  <c r="GE34" i="10"/>
  <c r="GI34" i="10"/>
  <c r="BF34" i="10"/>
  <c r="BZ34" i="10"/>
  <c r="BV34" i="10"/>
  <c r="CX34" i="10"/>
  <c r="CP34" i="10"/>
  <c r="FH34" i="10"/>
  <c r="FM34" i="10"/>
  <c r="CM34" i="10"/>
  <c r="EU34" i="10"/>
  <c r="FK34" i="10"/>
  <c r="GA34" i="10"/>
  <c r="BN34" i="10"/>
  <c r="BR34" i="10"/>
  <c r="CH34" i="10"/>
  <c r="CD34" i="10"/>
  <c r="DN34" i="10"/>
  <c r="ED34" i="10"/>
  <c r="GF34" i="10"/>
  <c r="DQ34" i="10"/>
  <c r="BW34" i="10"/>
  <c r="CA34" i="10"/>
  <c r="DF34" i="10"/>
  <c r="DZ34" i="10"/>
  <c r="EP34" i="10"/>
  <c r="FR34" i="10"/>
  <c r="FV34" i="10"/>
  <c r="FP34" i="10"/>
  <c r="CU34" i="10"/>
  <c r="DJ34" i="10"/>
  <c r="EL34" i="10"/>
  <c r="FB34" i="10"/>
  <c r="EX34" i="10"/>
  <c r="FJ34" i="10"/>
  <c r="FF34" i="10"/>
  <c r="FZ34" i="10"/>
  <c r="CI34" i="10"/>
  <c r="DV34" i="10"/>
  <c r="GH34" i="10"/>
  <c r="HP30" i="10"/>
  <c r="BX30" i="10"/>
  <c r="BP30" i="10"/>
  <c r="BD30" i="10"/>
  <c r="CF30" i="10"/>
  <c r="CR30" i="10"/>
  <c r="CZ30" i="10"/>
  <c r="EB30" i="10"/>
  <c r="BT30" i="10"/>
  <c r="DP30" i="10"/>
  <c r="DL30" i="10"/>
  <c r="FL30" i="10"/>
  <c r="FH30" i="10"/>
  <c r="FX30" i="10"/>
  <c r="GN30" i="10"/>
  <c r="GF30" i="10"/>
  <c r="BI30" i="10"/>
  <c r="CJ30" i="10"/>
  <c r="CV30" i="10"/>
  <c r="DH30" i="10"/>
  <c r="BL30" i="10"/>
  <c r="BH30" i="10"/>
  <c r="CN30" i="10"/>
  <c r="DT30" i="10"/>
  <c r="EJ30" i="10"/>
  <c r="GJ30" i="10"/>
  <c r="DX30" i="10"/>
  <c r="ER30" i="10"/>
  <c r="FD30" i="10"/>
  <c r="CG30" i="10"/>
  <c r="CO30" i="10"/>
  <c r="DU30" i="10"/>
  <c r="EO30" i="10"/>
  <c r="EN30" i="10"/>
  <c r="EZ30" i="10"/>
  <c r="FP30" i="10"/>
  <c r="CB30" i="10"/>
  <c r="DD30" i="10"/>
  <c r="FT30" i="10"/>
  <c r="CK30" i="10"/>
  <c r="DA30" i="10"/>
  <c r="DM30" i="10"/>
  <c r="EG30" i="10"/>
  <c r="EK30" i="10"/>
  <c r="FA30" i="10"/>
  <c r="FQ30" i="10"/>
  <c r="GO30" i="10"/>
  <c r="BK30" i="10"/>
  <c r="BO30" i="10"/>
  <c r="DC30" i="10"/>
  <c r="DS30" i="10"/>
  <c r="EA30" i="10"/>
  <c r="EI30" i="10"/>
  <c r="EQ30" i="10"/>
  <c r="EF30" i="10"/>
  <c r="BY30" i="10"/>
  <c r="CW30" i="10"/>
  <c r="DI30" i="10"/>
  <c r="DE30" i="10"/>
  <c r="ES30" i="10"/>
  <c r="EW30" i="10"/>
  <c r="FM30" i="10"/>
  <c r="BW30" i="10"/>
  <c r="CA30" i="10"/>
  <c r="CQ30" i="10"/>
  <c r="CY30" i="10"/>
  <c r="DG30" i="10"/>
  <c r="DO30" i="10"/>
  <c r="EE30" i="10"/>
  <c r="FO30" i="10"/>
  <c r="DJ30" i="10"/>
  <c r="DN30" i="10"/>
  <c r="ED30" i="10"/>
  <c r="DZ30" i="10"/>
  <c r="EP30" i="10"/>
  <c r="FZ30" i="10"/>
  <c r="FV30" i="10"/>
  <c r="EV30" i="10"/>
  <c r="EC30" i="10"/>
  <c r="FE30" i="10"/>
  <c r="BC30" i="10"/>
  <c r="BG30" i="10"/>
  <c r="CI30" i="10"/>
  <c r="GB30" i="10"/>
  <c r="BM30" i="10"/>
  <c r="BE30" i="10"/>
  <c r="DQ30" i="10"/>
  <c r="GC30" i="10"/>
  <c r="FU30" i="10"/>
  <c r="GK30" i="10"/>
  <c r="CU30" i="10"/>
  <c r="DW30" i="10"/>
  <c r="FK30" i="10"/>
  <c r="GA30" i="10"/>
  <c r="GE30" i="10"/>
  <c r="GI30" i="10"/>
  <c r="BN30" i="10"/>
  <c r="BR30" i="10"/>
  <c r="CH30" i="10"/>
  <c r="CD30" i="10"/>
  <c r="DF30" i="10"/>
  <c r="BQ30" i="10"/>
  <c r="CC30" i="10"/>
  <c r="CS30" i="10"/>
  <c r="DY30" i="10"/>
  <c r="DK30" i="10"/>
  <c r="EM30" i="10"/>
  <c r="FC30" i="10"/>
  <c r="FW30" i="10"/>
  <c r="BJ30" i="10"/>
  <c r="CL30" i="10"/>
  <c r="CT30" i="10"/>
  <c r="DV30" i="10"/>
  <c r="FI30" i="10"/>
  <c r="FY30" i="10"/>
  <c r="CM30" i="10"/>
  <c r="FG30" i="10"/>
  <c r="FS30" i="10"/>
  <c r="EL30" i="10"/>
  <c r="FB30" i="10"/>
  <c r="EX30" i="10"/>
  <c r="FJ30" i="10"/>
  <c r="EU30" i="10"/>
  <c r="GM30" i="10"/>
  <c r="BF30" i="10"/>
  <c r="BZ30" i="10"/>
  <c r="BV30" i="10"/>
  <c r="CX30" i="10"/>
  <c r="CP30" i="10"/>
  <c r="ET30" i="10"/>
  <c r="FF30" i="10"/>
  <c r="GP30" i="10"/>
  <c r="GH30" i="10"/>
  <c r="BU30" i="10"/>
  <c r="GG30" i="10"/>
  <c r="BS30" i="10"/>
  <c r="CE30" i="10"/>
  <c r="EY30" i="10"/>
  <c r="DB30" i="10"/>
  <c r="DR30" i="10"/>
  <c r="EH30" i="10"/>
  <c r="FR30" i="10"/>
  <c r="FN30" i="10"/>
  <c r="GD30" i="10"/>
  <c r="GL30" i="10"/>
  <c r="HP26" i="10"/>
  <c r="BH26" i="10"/>
  <c r="BP26" i="10"/>
  <c r="BL26" i="10"/>
  <c r="BX26" i="10"/>
  <c r="CJ26" i="10"/>
  <c r="CN26" i="10"/>
  <c r="DD26" i="10"/>
  <c r="CZ26" i="10"/>
  <c r="DT26" i="10"/>
  <c r="EF26" i="10"/>
  <c r="DX26" i="10"/>
  <c r="BD26" i="10"/>
  <c r="BT26" i="10"/>
  <c r="CF26" i="10"/>
  <c r="EJ26" i="10"/>
  <c r="EZ26" i="10"/>
  <c r="FP26" i="10"/>
  <c r="FH26" i="10"/>
  <c r="GF26" i="10"/>
  <c r="EB26" i="10"/>
  <c r="CV26" i="10"/>
  <c r="DH26" i="10"/>
  <c r="DL26" i="10"/>
  <c r="GJ26" i="10"/>
  <c r="DP26" i="10"/>
  <c r="EV26" i="10"/>
  <c r="BU26" i="10"/>
  <c r="DI26" i="10"/>
  <c r="DQ26" i="10"/>
  <c r="EG26" i="10"/>
  <c r="CB26" i="10"/>
  <c r="FD26" i="10"/>
  <c r="GN26" i="10"/>
  <c r="CC26" i="10"/>
  <c r="DA26" i="10"/>
  <c r="EO26" i="10"/>
  <c r="FM26" i="10"/>
  <c r="GG26" i="10"/>
  <c r="BC26" i="10"/>
  <c r="BK26" i="10"/>
  <c r="CA26" i="10"/>
  <c r="DK26" i="10"/>
  <c r="EQ26" i="10"/>
  <c r="EM26" i="10"/>
  <c r="FO26" i="10"/>
  <c r="FS26" i="10"/>
  <c r="CR26" i="10"/>
  <c r="ER26" i="10"/>
  <c r="FL26" i="10"/>
  <c r="GB26" i="10"/>
  <c r="CK26" i="10"/>
  <c r="CW26" i="10"/>
  <c r="CO26" i="10"/>
  <c r="EC26" i="10"/>
  <c r="FE26" i="10"/>
  <c r="FU26" i="10"/>
  <c r="GK26" i="10"/>
  <c r="BO26" i="10"/>
  <c r="BS26" i="10"/>
  <c r="DG26" i="10"/>
  <c r="DS26" i="10"/>
  <c r="EI26" i="10"/>
  <c r="EU26" i="10"/>
  <c r="FC26" i="10"/>
  <c r="FK26" i="10"/>
  <c r="FW26" i="10"/>
  <c r="BF26" i="10"/>
  <c r="BZ26" i="10"/>
  <c r="BV26" i="10"/>
  <c r="CX26" i="10"/>
  <c r="CP26" i="10"/>
  <c r="DV26" i="10"/>
  <c r="EX26" i="10"/>
  <c r="FR26" i="10"/>
  <c r="GH26" i="10"/>
  <c r="EN26" i="10"/>
  <c r="FT26" i="10"/>
  <c r="BY26" i="10"/>
  <c r="BQ26" i="10"/>
  <c r="DU26" i="10"/>
  <c r="DM26" i="10"/>
  <c r="DY26" i="10"/>
  <c r="FQ26" i="10"/>
  <c r="GC26" i="10"/>
  <c r="BG26" i="10"/>
  <c r="CU26" i="10"/>
  <c r="CQ26" i="10"/>
  <c r="BM26" i="10"/>
  <c r="CS26" i="10"/>
  <c r="ES26" i="10"/>
  <c r="EK26" i="10"/>
  <c r="FI26" i="10"/>
  <c r="FY26" i="10"/>
  <c r="GO26" i="10"/>
  <c r="CM26" i="10"/>
  <c r="CY26" i="10"/>
  <c r="DC26" i="10"/>
  <c r="DO26" i="10"/>
  <c r="EA26" i="10"/>
  <c r="GA26" i="10"/>
  <c r="BJ26" i="10"/>
  <c r="CL26" i="10"/>
  <c r="CT26" i="10"/>
  <c r="FX26" i="10"/>
  <c r="DE26" i="10"/>
  <c r="DB26" i="10"/>
  <c r="DR26" i="10"/>
  <c r="EH26" i="10"/>
  <c r="CG26" i="10"/>
  <c r="FA26" i="10"/>
  <c r="CE26" i="10"/>
  <c r="GM26" i="10"/>
  <c r="GI26" i="10"/>
  <c r="DJ26" i="10"/>
  <c r="ET26" i="10"/>
  <c r="FF26" i="10"/>
  <c r="GP26" i="10"/>
  <c r="BE26" i="10"/>
  <c r="DW26" i="10"/>
  <c r="EE26" i="10"/>
  <c r="EY26" i="10"/>
  <c r="FG26" i="10"/>
  <c r="BN26" i="10"/>
  <c r="BR26" i="10"/>
  <c r="CH26" i="10"/>
  <c r="CD26" i="10"/>
  <c r="DN26" i="10"/>
  <c r="ED26" i="10"/>
  <c r="FZ26" i="10"/>
  <c r="FN26" i="10"/>
  <c r="GD26" i="10"/>
  <c r="GL26" i="10"/>
  <c r="BI26" i="10"/>
  <c r="EW26" i="10"/>
  <c r="BW26" i="10"/>
  <c r="CI26" i="10"/>
  <c r="GE26" i="10"/>
  <c r="DF26" i="10"/>
  <c r="DZ26" i="10"/>
  <c r="EP26" i="10"/>
  <c r="EL26" i="10"/>
  <c r="FB26" i="10"/>
  <c r="FJ26" i="10"/>
  <c r="FV26" i="10"/>
  <c r="HP22" i="10"/>
  <c r="CB22" i="10"/>
  <c r="BT22" i="10"/>
  <c r="CF22" i="10"/>
  <c r="BH22" i="10"/>
  <c r="BX22" i="10"/>
  <c r="BP22" i="10"/>
  <c r="CR22" i="10"/>
  <c r="DH22" i="10"/>
  <c r="DP22" i="10"/>
  <c r="DL22" i="10"/>
  <c r="EB22" i="10"/>
  <c r="BL22" i="10"/>
  <c r="BD22" i="10"/>
  <c r="FD22" i="10"/>
  <c r="FT22" i="10"/>
  <c r="BU22" i="10"/>
  <c r="CK22" i="10"/>
  <c r="CG22" i="10"/>
  <c r="CV22" i="10"/>
  <c r="DD22" i="10"/>
  <c r="CN22" i="10"/>
  <c r="CZ22" i="10"/>
  <c r="FH22" i="10"/>
  <c r="GB22" i="10"/>
  <c r="GN22" i="10"/>
  <c r="EN22" i="10"/>
  <c r="EV22" i="10"/>
  <c r="FX22" i="10"/>
  <c r="BE22" i="10"/>
  <c r="DT22" i="10"/>
  <c r="ER22" i="10"/>
  <c r="FL22" i="10"/>
  <c r="EF22" i="10"/>
  <c r="EZ22" i="10"/>
  <c r="GJ22" i="10"/>
  <c r="BQ22" i="10"/>
  <c r="CO22" i="10"/>
  <c r="DE22" i="10"/>
  <c r="EC22" i="10"/>
  <c r="ES22" i="10"/>
  <c r="FE22" i="10"/>
  <c r="FI22" i="10"/>
  <c r="FY22" i="10"/>
  <c r="FU22" i="10"/>
  <c r="GO22" i="10"/>
  <c r="GK22" i="10"/>
  <c r="BS22" i="10"/>
  <c r="CI22" i="10"/>
  <c r="CE22" i="10"/>
  <c r="CY22" i="10"/>
  <c r="DG22" i="10"/>
  <c r="DW22" i="10"/>
  <c r="EM22" i="10"/>
  <c r="EY22" i="10"/>
  <c r="FK22" i="10"/>
  <c r="EJ22" i="10"/>
  <c r="FP22" i="10"/>
  <c r="GF22" i="10"/>
  <c r="BY22" i="10"/>
  <c r="CW22" i="10"/>
  <c r="DI22" i="10"/>
  <c r="DA22" i="10"/>
  <c r="DQ22" i="10"/>
  <c r="DM22" i="10"/>
  <c r="DY22" i="10"/>
  <c r="FQ22" i="10"/>
  <c r="GG22" i="10"/>
  <c r="BK22" i="10"/>
  <c r="BW22" i="10"/>
  <c r="CM22" i="10"/>
  <c r="CU22" i="10"/>
  <c r="FG22" i="10"/>
  <c r="FW22" i="10"/>
  <c r="GM22" i="10"/>
  <c r="GI22" i="10"/>
  <c r="BN22" i="10"/>
  <c r="BV22" i="10"/>
  <c r="CD22" i="10"/>
  <c r="DF22" i="10"/>
  <c r="DB22" i="10"/>
  <c r="EH22" i="10"/>
  <c r="ED22" i="10"/>
  <c r="FF22" i="10"/>
  <c r="FJ22" i="10"/>
  <c r="FZ22" i="10"/>
  <c r="GP22" i="10"/>
  <c r="GH22" i="10"/>
  <c r="BM22" i="10"/>
  <c r="EO22" i="10"/>
  <c r="EW22" i="10"/>
  <c r="BC22" i="10"/>
  <c r="BO22" i="10"/>
  <c r="CQ22" i="10"/>
  <c r="DC22" i="10"/>
  <c r="DK22" i="10"/>
  <c r="DS22" i="10"/>
  <c r="EE22" i="10"/>
  <c r="BI22" i="10"/>
  <c r="CC22" i="10"/>
  <c r="DU22" i="10"/>
  <c r="EG22" i="10"/>
  <c r="FM22" i="10"/>
  <c r="GC22" i="10"/>
  <c r="CA22" i="10"/>
  <c r="DO22" i="10"/>
  <c r="EQ22" i="10"/>
  <c r="BR22" i="10"/>
  <c r="CL22" i="10"/>
  <c r="DJ22" i="10"/>
  <c r="CJ22" i="10"/>
  <c r="EK22" i="10"/>
  <c r="EI22" i="10"/>
  <c r="FS22" i="10"/>
  <c r="DN22" i="10"/>
  <c r="CS22" i="10"/>
  <c r="BG22" i="10"/>
  <c r="EA22" i="10"/>
  <c r="EU22" i="10"/>
  <c r="GE22" i="10"/>
  <c r="CX22" i="10"/>
  <c r="FN22" i="10"/>
  <c r="DX22" i="10"/>
  <c r="FA22" i="10"/>
  <c r="FO22" i="10"/>
  <c r="GA22" i="10"/>
  <c r="BJ22" i="10"/>
  <c r="CT22" i="10"/>
  <c r="CP22" i="10"/>
  <c r="DV22" i="10"/>
  <c r="ET22" i="10"/>
  <c r="GD22" i="10"/>
  <c r="GL22" i="10"/>
  <c r="DZ22" i="10"/>
  <c r="EP22" i="10"/>
  <c r="EL22" i="10"/>
  <c r="FB22" i="10"/>
  <c r="FV22" i="10"/>
  <c r="FC22" i="10"/>
  <c r="BF22" i="10"/>
  <c r="BZ22" i="10"/>
  <c r="CH22" i="10"/>
  <c r="DR22" i="10"/>
  <c r="EX22" i="10"/>
  <c r="FR22" i="10"/>
  <c r="HP18" i="10"/>
  <c r="BL18" i="10"/>
  <c r="BD18" i="10"/>
  <c r="BP18" i="10"/>
  <c r="CJ18" i="10"/>
  <c r="BH18" i="10"/>
  <c r="BX18" i="10"/>
  <c r="DP18" i="10"/>
  <c r="EF18" i="10"/>
  <c r="BT18" i="10"/>
  <c r="CF18" i="10"/>
  <c r="CB18" i="10"/>
  <c r="CN18" i="10"/>
  <c r="DH18" i="10"/>
  <c r="EB18" i="10"/>
  <c r="EZ18" i="10"/>
  <c r="GN18" i="10"/>
  <c r="BM18" i="10"/>
  <c r="BI18" i="10"/>
  <c r="BY18" i="10"/>
  <c r="BQ18" i="10"/>
  <c r="DT18" i="10"/>
  <c r="DL18" i="10"/>
  <c r="CR18" i="10"/>
  <c r="EN18" i="10"/>
  <c r="GB18" i="10"/>
  <c r="EV18" i="10"/>
  <c r="FH18" i="10"/>
  <c r="GJ18" i="10"/>
  <c r="BU18" i="10"/>
  <c r="CK18" i="10"/>
  <c r="DU18" i="10"/>
  <c r="DQ18" i="10"/>
  <c r="FX18" i="10"/>
  <c r="CV18" i="10"/>
  <c r="DD18" i="10"/>
  <c r="CG18" i="10"/>
  <c r="CW18" i="10"/>
  <c r="DM18" i="10"/>
  <c r="BO18" i="10"/>
  <c r="CA18" i="10"/>
  <c r="CE18" i="10"/>
  <c r="CU18" i="10"/>
  <c r="CZ18" i="10"/>
  <c r="DX18" i="10"/>
  <c r="ER18" i="10"/>
  <c r="FD18" i="10"/>
  <c r="FT18" i="10"/>
  <c r="CO18" i="10"/>
  <c r="EC18" i="10"/>
  <c r="EO18" i="10"/>
  <c r="EW18" i="10"/>
  <c r="FI18" i="10"/>
  <c r="FY18" i="10"/>
  <c r="GO18" i="10"/>
  <c r="BG18" i="10"/>
  <c r="CI18" i="10"/>
  <c r="DC18" i="10"/>
  <c r="FG18" i="10"/>
  <c r="GA18" i="10"/>
  <c r="FW18" i="10"/>
  <c r="GM18" i="10"/>
  <c r="BF18" i="10"/>
  <c r="CD18" i="10"/>
  <c r="CX18" i="10"/>
  <c r="DF18" i="10"/>
  <c r="EL18" i="10"/>
  <c r="FF18" i="10"/>
  <c r="FB18" i="10"/>
  <c r="EX18" i="10"/>
  <c r="FP18" i="10"/>
  <c r="FL18" i="10"/>
  <c r="CC18" i="10"/>
  <c r="DE18" i="10"/>
  <c r="EG18" i="10"/>
  <c r="ES18" i="10"/>
  <c r="FM18" i="10"/>
  <c r="GC18" i="10"/>
  <c r="BW18" i="10"/>
  <c r="BS18" i="10"/>
  <c r="CY18" i="10"/>
  <c r="DO18" i="10"/>
  <c r="GF18" i="10"/>
  <c r="BE18" i="10"/>
  <c r="CS18" i="10"/>
  <c r="EK18" i="10"/>
  <c r="FE18" i="10"/>
  <c r="FA18" i="10"/>
  <c r="FU18" i="10"/>
  <c r="GK18" i="10"/>
  <c r="BC18" i="10"/>
  <c r="CM18" i="10"/>
  <c r="DG18" i="10"/>
  <c r="DS18" i="10"/>
  <c r="EE18" i="10"/>
  <c r="EA18" i="10"/>
  <c r="EM18" i="10"/>
  <c r="FC18" i="10"/>
  <c r="FO18" i="10"/>
  <c r="GI18" i="10"/>
  <c r="DJ18" i="10"/>
  <c r="DA18" i="10"/>
  <c r="EQ18" i="10"/>
  <c r="EU18" i="10"/>
  <c r="GE18" i="10"/>
  <c r="EH18" i="10"/>
  <c r="DY18" i="10"/>
  <c r="FQ18" i="10"/>
  <c r="GG18" i="10"/>
  <c r="BK18" i="10"/>
  <c r="DK18" i="10"/>
  <c r="DW18" i="10"/>
  <c r="EI18" i="10"/>
  <c r="EY18" i="10"/>
  <c r="FK18" i="10"/>
  <c r="BZ18" i="10"/>
  <c r="BV18" i="10"/>
  <c r="CP18" i="10"/>
  <c r="DR18" i="10"/>
  <c r="ED18" i="10"/>
  <c r="FJ18" i="10"/>
  <c r="FZ18" i="10"/>
  <c r="EJ18" i="10"/>
  <c r="BJ18" i="10"/>
  <c r="CH18" i="10"/>
  <c r="DB18" i="10"/>
  <c r="DV18" i="10"/>
  <c r="DZ18" i="10"/>
  <c r="ET18" i="10"/>
  <c r="EP18" i="10"/>
  <c r="FN18" i="10"/>
  <c r="FV18" i="10"/>
  <c r="GH18" i="10"/>
  <c r="FR18" i="10"/>
  <c r="GD18" i="10"/>
  <c r="GL18" i="10"/>
  <c r="DI18" i="10"/>
  <c r="CQ18" i="10"/>
  <c r="FS18" i="10"/>
  <c r="BN18" i="10"/>
  <c r="BR18" i="10"/>
  <c r="CL18" i="10"/>
  <c r="CT18" i="10"/>
  <c r="DN18" i="10"/>
  <c r="GP18" i="10"/>
  <c r="HP14" i="10"/>
  <c r="BL14" i="10"/>
  <c r="BX14" i="10"/>
  <c r="BT14" i="10"/>
  <c r="CJ14" i="10"/>
  <c r="BH14" i="10"/>
  <c r="BD14" i="10"/>
  <c r="CR14" i="10"/>
  <c r="DD14" i="10"/>
  <c r="CZ14" i="10"/>
  <c r="DP14" i="10"/>
  <c r="EF14" i="10"/>
  <c r="FH14" i="10"/>
  <c r="BE14" i="10"/>
  <c r="BU14" i="10"/>
  <c r="CV14" i="10"/>
  <c r="EJ14" i="10"/>
  <c r="FX14" i="10"/>
  <c r="CB14" i="10"/>
  <c r="DH14" i="10"/>
  <c r="DT14" i="10"/>
  <c r="ER14" i="10"/>
  <c r="BI14" i="10"/>
  <c r="BQ14" i="10"/>
  <c r="CG14" i="10"/>
  <c r="CW14" i="10"/>
  <c r="CS14" i="10"/>
  <c r="DI14" i="10"/>
  <c r="DA14" i="10"/>
  <c r="DQ14" i="10"/>
  <c r="EC14" i="10"/>
  <c r="DY14" i="10"/>
  <c r="ES14" i="10"/>
  <c r="BP14" i="10"/>
  <c r="FP14" i="10"/>
  <c r="CN14" i="10"/>
  <c r="DX14" i="10"/>
  <c r="EN14" i="10"/>
  <c r="FL14" i="10"/>
  <c r="CC14" i="10"/>
  <c r="DE14" i="10"/>
  <c r="DU14" i="10"/>
  <c r="FQ14" i="10"/>
  <c r="FM14" i="10"/>
  <c r="GC14" i="10"/>
  <c r="BC14" i="10"/>
  <c r="BK14" i="10"/>
  <c r="BW14" i="10"/>
  <c r="CM14" i="10"/>
  <c r="DG14" i="10"/>
  <c r="DC14" i="10"/>
  <c r="DK14" i="10"/>
  <c r="DW14" i="10"/>
  <c r="EI14" i="10"/>
  <c r="EQ14" i="10"/>
  <c r="EM14" i="10"/>
  <c r="EY14" i="10"/>
  <c r="FG14" i="10"/>
  <c r="FO14" i="10"/>
  <c r="FK14" i="10"/>
  <c r="GA14" i="10"/>
  <c r="DL14" i="10"/>
  <c r="CF14" i="10"/>
  <c r="FD14" i="10"/>
  <c r="GB14" i="10"/>
  <c r="GF14" i="10"/>
  <c r="EK14" i="10"/>
  <c r="FE14" i="10"/>
  <c r="BG14" i="10"/>
  <c r="BO14" i="10"/>
  <c r="CI14" i="10"/>
  <c r="CU14" i="10"/>
  <c r="DS14" i="10"/>
  <c r="EA14" i="10"/>
  <c r="EU14" i="10"/>
  <c r="FS14" i="10"/>
  <c r="DV14" i="10"/>
  <c r="DZ14" i="10"/>
  <c r="GP14" i="10"/>
  <c r="GH14" i="10"/>
  <c r="GN14" i="10"/>
  <c r="EG14" i="10"/>
  <c r="EO14" i="10"/>
  <c r="EW14" i="10"/>
  <c r="GK14" i="10"/>
  <c r="FT14" i="10"/>
  <c r="BY14" i="10"/>
  <c r="CK14" i="10"/>
  <c r="GG14" i="10"/>
  <c r="BS14" i="10"/>
  <c r="CA14" i="10"/>
  <c r="CY14" i="10"/>
  <c r="DO14" i="10"/>
  <c r="EE14" i="10"/>
  <c r="FC14" i="10"/>
  <c r="FW14" i="10"/>
  <c r="GE14" i="10"/>
  <c r="GM14" i="10"/>
  <c r="DJ14" i="10"/>
  <c r="EV14" i="10"/>
  <c r="GJ14" i="10"/>
  <c r="BM14" i="10"/>
  <c r="FA14" i="10"/>
  <c r="FY14" i="10"/>
  <c r="FU14" i="10"/>
  <c r="CQ14" i="10"/>
  <c r="GI14" i="10"/>
  <c r="BN14" i="10"/>
  <c r="BJ14" i="10"/>
  <c r="BF14" i="10"/>
  <c r="BZ14" i="10"/>
  <c r="BV14" i="10"/>
  <c r="BR14" i="10"/>
  <c r="CL14" i="10"/>
  <c r="CH14" i="10"/>
  <c r="CD14" i="10"/>
  <c r="CX14" i="10"/>
  <c r="CT14" i="10"/>
  <c r="CP14" i="10"/>
  <c r="EB14" i="10"/>
  <c r="EZ14" i="10"/>
  <c r="DF14" i="10"/>
  <c r="DB14" i="10"/>
  <c r="DR14" i="10"/>
  <c r="EH14" i="10"/>
  <c r="ET14" i="10"/>
  <c r="EX14" i="10"/>
  <c r="FN14" i="10"/>
  <c r="GD14" i="10"/>
  <c r="FV14" i="10"/>
  <c r="GL14" i="10"/>
  <c r="GO14" i="10"/>
  <c r="CE14" i="10"/>
  <c r="EP14" i="10"/>
  <c r="FF14" i="10"/>
  <c r="FR14" i="10"/>
  <c r="EL14" i="10"/>
  <c r="FJ14" i="10"/>
  <c r="FZ14" i="10"/>
  <c r="CO14" i="10"/>
  <c r="DM14" i="10"/>
  <c r="FI14" i="10"/>
  <c r="DN14" i="10"/>
  <c r="ED14" i="10"/>
  <c r="FB14" i="10"/>
  <c r="HP49" i="10"/>
  <c r="CJ49" i="10"/>
  <c r="BH49" i="10"/>
  <c r="BD49" i="10"/>
  <c r="BL49" i="10"/>
  <c r="BX49" i="10"/>
  <c r="CR49" i="10"/>
  <c r="DD49" i="10"/>
  <c r="DT49" i="10"/>
  <c r="DL49" i="10"/>
  <c r="EF49" i="10"/>
  <c r="BT49" i="10"/>
  <c r="DX49" i="10"/>
  <c r="FD49" i="10"/>
  <c r="GF49" i="10"/>
  <c r="CV49" i="10"/>
  <c r="DH49" i="10"/>
  <c r="EB49" i="10"/>
  <c r="CF49" i="10"/>
  <c r="CN49" i="10"/>
  <c r="DP49" i="10"/>
  <c r="ER49" i="10"/>
  <c r="CB49" i="10"/>
  <c r="CZ49" i="10"/>
  <c r="GN49" i="10"/>
  <c r="BI49" i="10"/>
  <c r="BY49" i="10"/>
  <c r="CC49" i="10"/>
  <c r="CS49" i="10"/>
  <c r="DE49" i="10"/>
  <c r="DA49" i="10"/>
  <c r="DM49" i="10"/>
  <c r="EG49" i="10"/>
  <c r="DY49" i="10"/>
  <c r="BP49" i="10"/>
  <c r="EJ49" i="10"/>
  <c r="FH49" i="10"/>
  <c r="GB49" i="10"/>
  <c r="GJ49" i="10"/>
  <c r="DU49" i="10"/>
  <c r="EO49" i="10"/>
  <c r="EK49" i="10"/>
  <c r="EW49" i="10"/>
  <c r="FM49" i="10"/>
  <c r="GC49" i="10"/>
  <c r="GO49" i="10"/>
  <c r="GK49" i="10"/>
  <c r="GG49" i="10"/>
  <c r="CI49" i="10"/>
  <c r="CQ49" i="10"/>
  <c r="FT49" i="10"/>
  <c r="BE49" i="10"/>
  <c r="CK49" i="10"/>
  <c r="CO49" i="10"/>
  <c r="DQ49" i="10"/>
  <c r="CU49" i="10"/>
  <c r="DG49" i="10"/>
  <c r="DW49" i="10"/>
  <c r="EA49" i="10"/>
  <c r="FC49" i="10"/>
  <c r="GA49" i="10"/>
  <c r="FW49" i="10"/>
  <c r="GM49" i="10"/>
  <c r="GI49" i="10"/>
  <c r="BN49" i="10"/>
  <c r="BF49" i="10"/>
  <c r="BV49" i="10"/>
  <c r="CH49" i="10"/>
  <c r="CP49" i="10"/>
  <c r="DV49" i="10"/>
  <c r="EH49" i="10"/>
  <c r="ED49" i="10"/>
  <c r="ET49" i="10"/>
  <c r="EL49" i="10"/>
  <c r="FZ49" i="10"/>
  <c r="GP49" i="10"/>
  <c r="FP49" i="10"/>
  <c r="FL49" i="10"/>
  <c r="BQ49" i="10"/>
  <c r="EC49" i="10"/>
  <c r="FA49" i="10"/>
  <c r="FI49" i="10"/>
  <c r="FY49" i="10"/>
  <c r="BC49" i="10"/>
  <c r="BG49" i="10"/>
  <c r="BW49" i="10"/>
  <c r="CA49" i="10"/>
  <c r="CE49" i="10"/>
  <c r="CY49" i="10"/>
  <c r="DC49" i="10"/>
  <c r="DS49" i="10"/>
  <c r="EZ49" i="10"/>
  <c r="EV49" i="10"/>
  <c r="FX49" i="10"/>
  <c r="BU49" i="10"/>
  <c r="DI49" i="10"/>
  <c r="ES49" i="10"/>
  <c r="FQ49" i="10"/>
  <c r="DK49" i="10"/>
  <c r="DO49" i="10"/>
  <c r="FG49" i="10"/>
  <c r="FK49" i="10"/>
  <c r="BZ49" i="10"/>
  <c r="CL49" i="10"/>
  <c r="CT49" i="10"/>
  <c r="CW49" i="10"/>
  <c r="CM49" i="10"/>
  <c r="DF49" i="10"/>
  <c r="EN49" i="10"/>
  <c r="FE49" i="10"/>
  <c r="FU49" i="10"/>
  <c r="EE49" i="10"/>
  <c r="EI49" i="10"/>
  <c r="EM49" i="10"/>
  <c r="BJ49" i="10"/>
  <c r="BR49" i="10"/>
  <c r="CD49" i="10"/>
  <c r="CX49" i="10"/>
  <c r="DJ49" i="10"/>
  <c r="DB49" i="10"/>
  <c r="DZ49" i="10"/>
  <c r="EP49" i="10"/>
  <c r="EX49" i="10"/>
  <c r="GD49" i="10"/>
  <c r="GL49" i="10"/>
  <c r="BM49" i="10"/>
  <c r="BK49" i="10"/>
  <c r="BO49" i="10"/>
  <c r="FO49" i="10"/>
  <c r="FS49" i="10"/>
  <c r="GE49" i="10"/>
  <c r="DR49" i="10"/>
  <c r="FF49" i="10"/>
  <c r="FN49" i="10"/>
  <c r="FB49" i="10"/>
  <c r="FJ49" i="10"/>
  <c r="GH49" i="10"/>
  <c r="CG49" i="10"/>
  <c r="BS49" i="10"/>
  <c r="EQ49" i="10"/>
  <c r="EU49" i="10"/>
  <c r="EY49" i="10"/>
  <c r="DN49" i="10"/>
  <c r="FR49" i="10"/>
  <c r="FV49" i="10"/>
  <c r="HP45" i="10"/>
  <c r="BL45" i="10"/>
  <c r="BX45" i="10"/>
  <c r="BT45" i="10"/>
  <c r="BP45" i="10"/>
  <c r="CF45" i="10"/>
  <c r="BH45" i="10"/>
  <c r="BD45" i="10"/>
  <c r="CN45" i="10"/>
  <c r="EB45" i="10"/>
  <c r="DX45" i="10"/>
  <c r="CV45" i="10"/>
  <c r="ER45" i="10"/>
  <c r="EN45" i="10"/>
  <c r="FL45" i="10"/>
  <c r="GB45" i="10"/>
  <c r="FT45" i="10"/>
  <c r="GJ45" i="10"/>
  <c r="BM45" i="10"/>
  <c r="BQ45" i="10"/>
  <c r="CZ45" i="10"/>
  <c r="DL45" i="10"/>
  <c r="CB45" i="10"/>
  <c r="DH45" i="10"/>
  <c r="EZ45" i="10"/>
  <c r="EV45" i="10"/>
  <c r="FP45" i="10"/>
  <c r="FH45" i="10"/>
  <c r="BI45" i="10"/>
  <c r="BY45" i="10"/>
  <c r="CG45" i="10"/>
  <c r="CC45" i="10"/>
  <c r="CW45" i="10"/>
  <c r="CS45" i="10"/>
  <c r="CO45" i="10"/>
  <c r="DE45" i="10"/>
  <c r="DA45" i="10"/>
  <c r="EC45" i="10"/>
  <c r="DY45" i="10"/>
  <c r="CJ45" i="10"/>
  <c r="DT45" i="10"/>
  <c r="FD45" i="10"/>
  <c r="FX45" i="10"/>
  <c r="DI45" i="10"/>
  <c r="DQ45" i="10"/>
  <c r="EG45" i="10"/>
  <c r="EK45" i="10"/>
  <c r="FE45" i="10"/>
  <c r="EW45" i="10"/>
  <c r="FM45" i="10"/>
  <c r="FI45" i="10"/>
  <c r="FY45" i="10"/>
  <c r="FU45" i="10"/>
  <c r="GK45" i="10"/>
  <c r="DD45" i="10"/>
  <c r="EF45" i="10"/>
  <c r="CR45" i="10"/>
  <c r="GN45" i="10"/>
  <c r="GF45" i="10"/>
  <c r="BU45" i="10"/>
  <c r="ES45" i="10"/>
  <c r="BG45" i="10"/>
  <c r="BW45" i="10"/>
  <c r="DW45" i="10"/>
  <c r="EQ45" i="10"/>
  <c r="FO45" i="10"/>
  <c r="FW45" i="10"/>
  <c r="GE45" i="10"/>
  <c r="FV45" i="10"/>
  <c r="DP45" i="10"/>
  <c r="EJ45" i="10"/>
  <c r="DU45" i="10"/>
  <c r="FA45" i="10"/>
  <c r="FQ45" i="10"/>
  <c r="GO45" i="10"/>
  <c r="GG45" i="10"/>
  <c r="CA45" i="10"/>
  <c r="CE45" i="10"/>
  <c r="CU45" i="10"/>
  <c r="CY45" i="10"/>
  <c r="DC45" i="10"/>
  <c r="DS45" i="10"/>
  <c r="BE45" i="10"/>
  <c r="CK45" i="10"/>
  <c r="DM45" i="10"/>
  <c r="BC45" i="10"/>
  <c r="BK45" i="10"/>
  <c r="CI45" i="10"/>
  <c r="DK45" i="10"/>
  <c r="GM45" i="10"/>
  <c r="BJ45" i="10"/>
  <c r="BR45" i="10"/>
  <c r="CD45" i="10"/>
  <c r="CX45" i="10"/>
  <c r="DJ45" i="10"/>
  <c r="DO45" i="10"/>
  <c r="EI45" i="10"/>
  <c r="EM45" i="10"/>
  <c r="DN45" i="10"/>
  <c r="EH45" i="10"/>
  <c r="EO45" i="10"/>
  <c r="GC45" i="10"/>
  <c r="BO45" i="10"/>
  <c r="BS45" i="10"/>
  <c r="DG45" i="10"/>
  <c r="FC45" i="10"/>
  <c r="FG45" i="10"/>
  <c r="FK45" i="10"/>
  <c r="BN45" i="10"/>
  <c r="BF45" i="10"/>
  <c r="BV45" i="10"/>
  <c r="CH45" i="10"/>
  <c r="CP45" i="10"/>
  <c r="DR45" i="10"/>
  <c r="FF45" i="10"/>
  <c r="FN45" i="10"/>
  <c r="CM45" i="10"/>
  <c r="CQ45" i="10"/>
  <c r="EE45" i="10"/>
  <c r="EU45" i="10"/>
  <c r="EY45" i="10"/>
  <c r="GA45" i="10"/>
  <c r="GI45" i="10"/>
  <c r="DF45" i="10"/>
  <c r="FB45" i="10"/>
  <c r="FJ45" i="10"/>
  <c r="GH45" i="10"/>
  <c r="FR45" i="10"/>
  <c r="EA45" i="10"/>
  <c r="FS45" i="10"/>
  <c r="BZ45" i="10"/>
  <c r="CL45" i="10"/>
  <c r="CT45" i="10"/>
  <c r="DB45" i="10"/>
  <c r="DV45" i="10"/>
  <c r="ED45" i="10"/>
  <c r="DZ45" i="10"/>
  <c r="ET45" i="10"/>
  <c r="EP45" i="10"/>
  <c r="EL45" i="10"/>
  <c r="EX45" i="10"/>
  <c r="GD45" i="10"/>
  <c r="FZ45" i="10"/>
  <c r="GP45" i="10"/>
  <c r="GL45" i="10"/>
  <c r="HP41" i="10"/>
  <c r="BH41" i="10"/>
  <c r="BD41" i="10"/>
  <c r="CJ41" i="10"/>
  <c r="BP41" i="10"/>
  <c r="DD41" i="10"/>
  <c r="DT41" i="10"/>
  <c r="DL41" i="10"/>
  <c r="EZ41" i="10"/>
  <c r="FP41" i="10"/>
  <c r="FH41" i="10"/>
  <c r="BI41" i="10"/>
  <c r="BE41" i="10"/>
  <c r="BY41" i="10"/>
  <c r="BU41" i="10"/>
  <c r="CB41" i="10"/>
  <c r="DP41" i="10"/>
  <c r="DX41" i="10"/>
  <c r="BX41" i="10"/>
  <c r="FD41" i="10"/>
  <c r="BL41" i="10"/>
  <c r="BT41" i="10"/>
  <c r="CV41" i="10"/>
  <c r="EN41" i="10"/>
  <c r="GB41" i="10"/>
  <c r="GF41" i="10"/>
  <c r="DU41" i="10"/>
  <c r="CF41" i="10"/>
  <c r="CR41" i="10"/>
  <c r="EF41" i="10"/>
  <c r="EV41" i="10"/>
  <c r="FX41" i="10"/>
  <c r="CN41" i="10"/>
  <c r="EB41" i="10"/>
  <c r="CK41" i="10"/>
  <c r="CW41" i="10"/>
  <c r="CO41" i="10"/>
  <c r="FE41" i="10"/>
  <c r="FQ41" i="10"/>
  <c r="FU41" i="10"/>
  <c r="DK41" i="10"/>
  <c r="DO41" i="10"/>
  <c r="DW41" i="10"/>
  <c r="FK41" i="10"/>
  <c r="ER41" i="10"/>
  <c r="EJ41" i="10"/>
  <c r="FL41" i="10"/>
  <c r="BQ41" i="10"/>
  <c r="CC41" i="10"/>
  <c r="EC41" i="10"/>
  <c r="FA41" i="10"/>
  <c r="FI41" i="10"/>
  <c r="FY41" i="10"/>
  <c r="BG41" i="10"/>
  <c r="BW41" i="10"/>
  <c r="CA41" i="10"/>
  <c r="CY41" i="10"/>
  <c r="DC41" i="10"/>
  <c r="DS41" i="10"/>
  <c r="EU41" i="10"/>
  <c r="EY41" i="10"/>
  <c r="FS41" i="10"/>
  <c r="GE41" i="10"/>
  <c r="BZ41" i="10"/>
  <c r="CL41" i="10"/>
  <c r="CT41" i="10"/>
  <c r="DF41" i="10"/>
  <c r="DB41" i="10"/>
  <c r="DZ41" i="10"/>
  <c r="EP41" i="10"/>
  <c r="FB41" i="10"/>
  <c r="EX41" i="10"/>
  <c r="FJ41" i="10"/>
  <c r="GD41" i="10"/>
  <c r="GL41" i="10"/>
  <c r="GH41" i="10"/>
  <c r="GJ41" i="10"/>
  <c r="CS41" i="10"/>
  <c r="DI41" i="10"/>
  <c r="EG41" i="10"/>
  <c r="ES41" i="10"/>
  <c r="EK41" i="10"/>
  <c r="GO41" i="10"/>
  <c r="GG41" i="10"/>
  <c r="BC41" i="10"/>
  <c r="CI41" i="10"/>
  <c r="CQ41" i="10"/>
  <c r="CZ41" i="10"/>
  <c r="BM41" i="10"/>
  <c r="CG41" i="10"/>
  <c r="DE41" i="10"/>
  <c r="DM41" i="10"/>
  <c r="DY41" i="10"/>
  <c r="EO41" i="10"/>
  <c r="EW41" i="10"/>
  <c r="FM41" i="10"/>
  <c r="GC41" i="10"/>
  <c r="GK41" i="10"/>
  <c r="BK41" i="10"/>
  <c r="BO41" i="10"/>
  <c r="BS41" i="10"/>
  <c r="CM41" i="10"/>
  <c r="EE41" i="10"/>
  <c r="EI41" i="10"/>
  <c r="EM41" i="10"/>
  <c r="BN41" i="10"/>
  <c r="BF41" i="10"/>
  <c r="BV41" i="10"/>
  <c r="CH41" i="10"/>
  <c r="CP41" i="10"/>
  <c r="DH41" i="10"/>
  <c r="DQ41" i="10"/>
  <c r="CE41" i="10"/>
  <c r="EQ41" i="10"/>
  <c r="FC41" i="10"/>
  <c r="GA41" i="10"/>
  <c r="GI41" i="10"/>
  <c r="DV41" i="10"/>
  <c r="ED41" i="10"/>
  <c r="GN41" i="10"/>
  <c r="EA41" i="10"/>
  <c r="FO41" i="10"/>
  <c r="FW41" i="10"/>
  <c r="GM41" i="10"/>
  <c r="FT41" i="10"/>
  <c r="CU41" i="10"/>
  <c r="FG41" i="10"/>
  <c r="DN41" i="10"/>
  <c r="EH41" i="10"/>
  <c r="FR41" i="10"/>
  <c r="ET41" i="10"/>
  <c r="EL41" i="10"/>
  <c r="FZ41" i="10"/>
  <c r="FV41" i="10"/>
  <c r="GP41" i="10"/>
  <c r="DA41" i="10"/>
  <c r="DG41" i="10"/>
  <c r="BJ41" i="10"/>
  <c r="BR41" i="10"/>
  <c r="CD41" i="10"/>
  <c r="CX41" i="10"/>
  <c r="DJ41" i="10"/>
  <c r="DR41" i="10"/>
  <c r="FF41" i="10"/>
  <c r="FN41" i="10"/>
  <c r="HP37" i="10"/>
  <c r="BL37" i="10"/>
  <c r="BX37" i="10"/>
  <c r="BT37" i="10"/>
  <c r="BP37" i="10"/>
  <c r="CF37" i="10"/>
  <c r="CJ37" i="10"/>
  <c r="CB37" i="10"/>
  <c r="CV37" i="10"/>
  <c r="DH37" i="10"/>
  <c r="CZ37" i="10"/>
  <c r="DP37" i="10"/>
  <c r="CN37" i="10"/>
  <c r="EJ37" i="10"/>
  <c r="EV37" i="10"/>
  <c r="FX37" i="10"/>
  <c r="GN37" i="10"/>
  <c r="BU37" i="10"/>
  <c r="CK37" i="10"/>
  <c r="BD37" i="10"/>
  <c r="DD37" i="10"/>
  <c r="DL37" i="10"/>
  <c r="EF37" i="10"/>
  <c r="EB37" i="10"/>
  <c r="EN37" i="10"/>
  <c r="GB37" i="10"/>
  <c r="FT37" i="10"/>
  <c r="GJ37" i="10"/>
  <c r="CR37" i="10"/>
  <c r="DT37" i="10"/>
  <c r="DX37" i="10"/>
  <c r="FD37" i="10"/>
  <c r="EZ37" i="10"/>
  <c r="FL37" i="10"/>
  <c r="BE37" i="10"/>
  <c r="ER37" i="10"/>
  <c r="FH37" i="10"/>
  <c r="BH37" i="10"/>
  <c r="BI37" i="10"/>
  <c r="CC37" i="10"/>
  <c r="CS37" i="10"/>
  <c r="DA37" i="10"/>
  <c r="DU37" i="10"/>
  <c r="DM37" i="10"/>
  <c r="DY37" i="10"/>
  <c r="ES37" i="10"/>
  <c r="FA37" i="10"/>
  <c r="FQ37" i="10"/>
  <c r="GO37" i="10"/>
  <c r="GG37" i="10"/>
  <c r="BG37" i="10"/>
  <c r="BW37" i="10"/>
  <c r="DK37" i="10"/>
  <c r="EQ37" i="10"/>
  <c r="FO37" i="10"/>
  <c r="FP37" i="10"/>
  <c r="BM37" i="10"/>
  <c r="DE37" i="10"/>
  <c r="EK37" i="10"/>
  <c r="FI37" i="10"/>
  <c r="FY37" i="10"/>
  <c r="CA37" i="10"/>
  <c r="CE37" i="10"/>
  <c r="CU37" i="10"/>
  <c r="CY37" i="10"/>
  <c r="DC37" i="10"/>
  <c r="DS37" i="10"/>
  <c r="EA37" i="10"/>
  <c r="EU37" i="10"/>
  <c r="EY37" i="10"/>
  <c r="FS37" i="10"/>
  <c r="GA37" i="10"/>
  <c r="GI37" i="10"/>
  <c r="BJ37" i="10"/>
  <c r="BR37" i="10"/>
  <c r="CD37" i="10"/>
  <c r="CX37" i="10"/>
  <c r="DJ37" i="10"/>
  <c r="DR37" i="10"/>
  <c r="DN37" i="10"/>
  <c r="FF37" i="10"/>
  <c r="FR37" i="10"/>
  <c r="FN37" i="10"/>
  <c r="BY37" i="10"/>
  <c r="CG37" i="10"/>
  <c r="DQ37" i="10"/>
  <c r="BK37" i="10"/>
  <c r="CI37" i="10"/>
  <c r="BQ37" i="10"/>
  <c r="CW37" i="10"/>
  <c r="EG37" i="10"/>
  <c r="EO37" i="10"/>
  <c r="GC37" i="10"/>
  <c r="BC37" i="10"/>
  <c r="BO37" i="10"/>
  <c r="BS37" i="10"/>
  <c r="CM37" i="10"/>
  <c r="CQ37" i="10"/>
  <c r="DG37" i="10"/>
  <c r="DO37" i="10"/>
  <c r="EE37" i="10"/>
  <c r="EI37" i="10"/>
  <c r="EM37" i="10"/>
  <c r="FC37" i="10"/>
  <c r="FG37" i="10"/>
  <c r="FK37" i="10"/>
  <c r="CO37" i="10"/>
  <c r="EW37" i="10"/>
  <c r="GK37" i="10"/>
  <c r="FW37" i="10"/>
  <c r="GE37" i="10"/>
  <c r="BZ37" i="10"/>
  <c r="CL37" i="10"/>
  <c r="CT37" i="10"/>
  <c r="DB37" i="10"/>
  <c r="DF37" i="10"/>
  <c r="EH37" i="10"/>
  <c r="FB37" i="10"/>
  <c r="FJ37" i="10"/>
  <c r="GH37" i="10"/>
  <c r="FM37" i="10"/>
  <c r="DW37" i="10"/>
  <c r="GM37" i="10"/>
  <c r="DV37" i="10"/>
  <c r="ED37" i="10"/>
  <c r="ET37" i="10"/>
  <c r="EL37" i="10"/>
  <c r="FZ37" i="10"/>
  <c r="FV37" i="10"/>
  <c r="GP37" i="10"/>
  <c r="DZ37" i="10"/>
  <c r="EP37" i="10"/>
  <c r="EX37" i="10"/>
  <c r="GD37" i="10"/>
  <c r="GL37" i="10"/>
  <c r="GF37" i="10"/>
  <c r="DI37" i="10"/>
  <c r="EC37" i="10"/>
  <c r="FE37" i="10"/>
  <c r="FU37" i="10"/>
  <c r="BN37" i="10"/>
  <c r="BF37" i="10"/>
  <c r="BV37" i="10"/>
  <c r="CH37" i="10"/>
  <c r="CP37" i="10"/>
  <c r="HP33" i="10"/>
  <c r="BL33" i="10"/>
  <c r="BX33" i="10"/>
  <c r="CJ33" i="10"/>
  <c r="BH33" i="10"/>
  <c r="BD33" i="10"/>
  <c r="DP33" i="10"/>
  <c r="DL33" i="10"/>
  <c r="DX33" i="10"/>
  <c r="CB33" i="10"/>
  <c r="CV33" i="10"/>
  <c r="CN33" i="10"/>
  <c r="DH33" i="10"/>
  <c r="CZ33" i="10"/>
  <c r="EF33" i="10"/>
  <c r="EJ33" i="10"/>
  <c r="FT33" i="10"/>
  <c r="GN33" i="10"/>
  <c r="BE33" i="10"/>
  <c r="BU33" i="10"/>
  <c r="CF33" i="10"/>
  <c r="CR33" i="10"/>
  <c r="DD33" i="10"/>
  <c r="BT33" i="10"/>
  <c r="ER33" i="10"/>
  <c r="FP33" i="10"/>
  <c r="FH33" i="10"/>
  <c r="BM33" i="10"/>
  <c r="CK33" i="10"/>
  <c r="CC33" i="10"/>
  <c r="DI33" i="10"/>
  <c r="EB33" i="10"/>
  <c r="GB33" i="10"/>
  <c r="FX33" i="10"/>
  <c r="FD33" i="10"/>
  <c r="EV33" i="10"/>
  <c r="BI33" i="10"/>
  <c r="CG33" i="10"/>
  <c r="CW33" i="10"/>
  <c r="DQ33" i="10"/>
  <c r="DM33" i="10"/>
  <c r="EC33" i="10"/>
  <c r="ES33" i="10"/>
  <c r="EK33" i="10"/>
  <c r="FE33" i="10"/>
  <c r="FI33" i="10"/>
  <c r="FY33" i="10"/>
  <c r="GK33" i="10"/>
  <c r="BC33" i="10"/>
  <c r="BG33" i="10"/>
  <c r="CM33" i="10"/>
  <c r="CQ33" i="10"/>
  <c r="DC33" i="10"/>
  <c r="DW33" i="10"/>
  <c r="DT33" i="10"/>
  <c r="EN33" i="10"/>
  <c r="EZ33" i="10"/>
  <c r="GJ33" i="10"/>
  <c r="BQ33" i="10"/>
  <c r="DE33" i="10"/>
  <c r="EG33" i="10"/>
  <c r="EW33" i="10"/>
  <c r="GO33" i="10"/>
  <c r="BO33" i="10"/>
  <c r="BS33" i="10"/>
  <c r="CA33" i="10"/>
  <c r="CU33" i="10"/>
  <c r="DK33" i="10"/>
  <c r="DO33" i="10"/>
  <c r="FC33" i="10"/>
  <c r="FW33" i="10"/>
  <c r="GE33" i="10"/>
  <c r="GI33" i="10"/>
  <c r="BN33" i="10"/>
  <c r="CL33" i="10"/>
  <c r="CX33" i="10"/>
  <c r="CT33" i="10"/>
  <c r="CP33" i="10"/>
  <c r="ET33" i="10"/>
  <c r="GL33" i="10"/>
  <c r="CS33" i="10"/>
  <c r="DU33" i="10"/>
  <c r="GC33" i="10"/>
  <c r="DG33" i="10"/>
  <c r="EE33" i="10"/>
  <c r="BP33" i="10"/>
  <c r="FL33" i="10"/>
  <c r="BY33" i="10"/>
  <c r="DY33" i="10"/>
  <c r="FA33" i="10"/>
  <c r="FM33" i="10"/>
  <c r="FU33" i="10"/>
  <c r="BK33" i="10"/>
  <c r="BW33" i="10"/>
  <c r="CE33" i="10"/>
  <c r="EA33" i="10"/>
  <c r="EY33" i="10"/>
  <c r="FG33" i="10"/>
  <c r="FS33" i="10"/>
  <c r="BF33" i="10"/>
  <c r="BV33" i="10"/>
  <c r="BR33" i="10"/>
  <c r="CH33" i="10"/>
  <c r="GF33" i="10"/>
  <c r="CO33" i="10"/>
  <c r="CI33" i="10"/>
  <c r="FO33" i="10"/>
  <c r="GM33" i="10"/>
  <c r="EO33" i="10"/>
  <c r="CY33" i="10"/>
  <c r="GA33" i="10"/>
  <c r="BJ33" i="10"/>
  <c r="DF33" i="10"/>
  <c r="DN33" i="10"/>
  <c r="EH33" i="10"/>
  <c r="ED33" i="10"/>
  <c r="FR33" i="10"/>
  <c r="FN33" i="10"/>
  <c r="GH33" i="10"/>
  <c r="FQ33" i="10"/>
  <c r="GG33" i="10"/>
  <c r="EM33" i="10"/>
  <c r="BZ33" i="10"/>
  <c r="CD33" i="10"/>
  <c r="DJ33" i="10"/>
  <c r="DB33" i="10"/>
  <c r="DV33" i="10"/>
  <c r="DR33" i="10"/>
  <c r="DZ33" i="10"/>
  <c r="EX33" i="10"/>
  <c r="GD33" i="10"/>
  <c r="FZ33" i="10"/>
  <c r="GP33" i="10"/>
  <c r="FB33" i="10"/>
  <c r="FV33" i="10"/>
  <c r="DA33" i="10"/>
  <c r="DS33" i="10"/>
  <c r="EI33" i="10"/>
  <c r="EQ33" i="10"/>
  <c r="EU33" i="10"/>
  <c r="FK33" i="10"/>
  <c r="EP33" i="10"/>
  <c r="EL33" i="10"/>
  <c r="FF33" i="10"/>
  <c r="FJ33" i="10"/>
  <c r="HP29" i="10"/>
  <c r="BD29" i="10"/>
  <c r="BT29" i="10"/>
  <c r="CF29" i="10"/>
  <c r="BL29" i="10"/>
  <c r="BH29" i="10"/>
  <c r="BP29" i="10"/>
  <c r="CJ29" i="10"/>
  <c r="BX29" i="10"/>
  <c r="CB29" i="10"/>
  <c r="CV29" i="10"/>
  <c r="CZ29" i="10"/>
  <c r="EF29" i="10"/>
  <c r="DH29" i="10"/>
  <c r="DL29" i="10"/>
  <c r="ER29" i="10"/>
  <c r="EZ29" i="10"/>
  <c r="FT29" i="10"/>
  <c r="GJ29" i="10"/>
  <c r="BM29" i="10"/>
  <c r="BI29" i="10"/>
  <c r="CK29" i="10"/>
  <c r="CN29" i="10"/>
  <c r="DX29" i="10"/>
  <c r="EV29" i="10"/>
  <c r="FX29" i="10"/>
  <c r="EB29" i="10"/>
  <c r="DQ29" i="10"/>
  <c r="DD29" i="10"/>
  <c r="EJ29" i="10"/>
  <c r="FH29" i="10"/>
  <c r="GB29" i="10"/>
  <c r="CR29" i="10"/>
  <c r="FP29" i="10"/>
  <c r="EG29" i="10"/>
  <c r="FM29" i="10"/>
  <c r="FU29" i="10"/>
  <c r="GO29" i="10"/>
  <c r="BO29" i="10"/>
  <c r="BW29" i="10"/>
  <c r="BS29" i="10"/>
  <c r="CY29" i="10"/>
  <c r="EA29" i="10"/>
  <c r="EU29" i="10"/>
  <c r="FK29" i="10"/>
  <c r="DP29" i="10"/>
  <c r="BE29" i="10"/>
  <c r="CC29" i="10"/>
  <c r="CS29" i="10"/>
  <c r="DU29" i="10"/>
  <c r="ES29" i="10"/>
  <c r="GC29" i="10"/>
  <c r="BC29" i="10"/>
  <c r="BG29" i="10"/>
  <c r="CI29" i="10"/>
  <c r="DG29" i="10"/>
  <c r="DK29" i="10"/>
  <c r="DS29" i="10"/>
  <c r="DW29" i="10"/>
  <c r="EQ29" i="10"/>
  <c r="EM29" i="10"/>
  <c r="GA29" i="10"/>
  <c r="FW29" i="10"/>
  <c r="GM29" i="10"/>
  <c r="DJ29" i="10"/>
  <c r="DF29" i="10"/>
  <c r="DB29" i="10"/>
  <c r="DV29" i="10"/>
  <c r="EH29" i="10"/>
  <c r="ED29" i="10"/>
  <c r="EL29" i="10"/>
  <c r="FV29" i="10"/>
  <c r="GL29" i="10"/>
  <c r="GH29" i="10"/>
  <c r="DT29" i="10"/>
  <c r="GF29" i="10"/>
  <c r="BY29" i="10"/>
  <c r="CG29" i="10"/>
  <c r="DY29" i="10"/>
  <c r="FE29" i="10"/>
  <c r="FA29" i="10"/>
  <c r="GK29" i="10"/>
  <c r="CE29" i="10"/>
  <c r="CU29" i="10"/>
  <c r="EN29" i="10"/>
  <c r="FD29" i="10"/>
  <c r="GN29" i="10"/>
  <c r="BU29" i="10"/>
  <c r="CW29" i="10"/>
  <c r="CO29" i="10"/>
  <c r="DI29" i="10"/>
  <c r="DA29" i="10"/>
  <c r="DM29" i="10"/>
  <c r="EO29" i="10"/>
  <c r="FQ29" i="10"/>
  <c r="GG29" i="10"/>
  <c r="CM29" i="10"/>
  <c r="CQ29" i="10"/>
  <c r="FC29" i="10"/>
  <c r="EY29" i="10"/>
  <c r="FG29" i="10"/>
  <c r="FS29" i="10"/>
  <c r="GI29" i="10"/>
  <c r="BN29" i="10"/>
  <c r="BJ29" i="10"/>
  <c r="CX29" i="10"/>
  <c r="CT29" i="10"/>
  <c r="CP29" i="10"/>
  <c r="BK29" i="10"/>
  <c r="FO29" i="10"/>
  <c r="CL29" i="10"/>
  <c r="CD29" i="10"/>
  <c r="DR29" i="10"/>
  <c r="FI29" i="10"/>
  <c r="EE29" i="10"/>
  <c r="BF29" i="10"/>
  <c r="BZ29" i="10"/>
  <c r="CH29" i="10"/>
  <c r="EP29" i="10"/>
  <c r="EX29" i="10"/>
  <c r="GD29" i="10"/>
  <c r="GP29" i="10"/>
  <c r="DE29" i="10"/>
  <c r="EW29" i="10"/>
  <c r="DO29" i="10"/>
  <c r="GE29" i="10"/>
  <c r="DN29" i="10"/>
  <c r="FZ29" i="10"/>
  <c r="FB29" i="10"/>
  <c r="FR29" i="10"/>
  <c r="FN29" i="10"/>
  <c r="FL29" i="10"/>
  <c r="BQ29" i="10"/>
  <c r="EC29" i="10"/>
  <c r="EK29" i="10"/>
  <c r="FY29" i="10"/>
  <c r="CA29" i="10"/>
  <c r="DC29" i="10"/>
  <c r="EI29" i="10"/>
  <c r="BV29" i="10"/>
  <c r="BR29" i="10"/>
  <c r="DZ29" i="10"/>
  <c r="ET29" i="10"/>
  <c r="FF29" i="10"/>
  <c r="FJ29" i="10"/>
  <c r="HP25" i="10"/>
  <c r="BX25" i="10"/>
  <c r="CJ25" i="10"/>
  <c r="CF25" i="10"/>
  <c r="CB25" i="10"/>
  <c r="BD25" i="10"/>
  <c r="BT25" i="10"/>
  <c r="BL25" i="10"/>
  <c r="CV25" i="10"/>
  <c r="DH25" i="10"/>
  <c r="BH25" i="10"/>
  <c r="CR25" i="10"/>
  <c r="DT25" i="10"/>
  <c r="EB25" i="10"/>
  <c r="ER25" i="10"/>
  <c r="FD25" i="10"/>
  <c r="EV25" i="10"/>
  <c r="BY25" i="10"/>
  <c r="BQ25" i="10"/>
  <c r="BP25" i="10"/>
  <c r="CZ25" i="10"/>
  <c r="DX25" i="10"/>
  <c r="EZ25" i="10"/>
  <c r="FL25" i="10"/>
  <c r="EF25" i="10"/>
  <c r="EN25" i="10"/>
  <c r="EJ25" i="10"/>
  <c r="FX25" i="10"/>
  <c r="GF25" i="10"/>
  <c r="CO25" i="10"/>
  <c r="DE25" i="10"/>
  <c r="DU25" i="10"/>
  <c r="EG25" i="10"/>
  <c r="DP25" i="10"/>
  <c r="DL25" i="10"/>
  <c r="FT25" i="10"/>
  <c r="FH25" i="10"/>
  <c r="CK25" i="10"/>
  <c r="CS25" i="10"/>
  <c r="DA25" i="10"/>
  <c r="DY25" i="10"/>
  <c r="EO25" i="10"/>
  <c r="FA25" i="10"/>
  <c r="EW25" i="10"/>
  <c r="BC25" i="10"/>
  <c r="CE25" i="10"/>
  <c r="CM25" i="10"/>
  <c r="CQ25" i="10"/>
  <c r="DG25" i="10"/>
  <c r="DO25" i="10"/>
  <c r="EU25" i="10"/>
  <c r="FC25" i="10"/>
  <c r="EY25" i="10"/>
  <c r="GN25" i="10"/>
  <c r="CG25" i="10"/>
  <c r="FE25" i="10"/>
  <c r="GK25" i="10"/>
  <c r="CU25" i="10"/>
  <c r="FG25" i="10"/>
  <c r="FO25" i="10"/>
  <c r="BN25" i="10"/>
  <c r="BZ25" i="10"/>
  <c r="BV25" i="10"/>
  <c r="BR25" i="10"/>
  <c r="CD25" i="10"/>
  <c r="DJ25" i="10"/>
  <c r="EH25" i="10"/>
  <c r="FR25" i="10"/>
  <c r="FV25" i="10"/>
  <c r="GH25" i="10"/>
  <c r="BU25" i="10"/>
  <c r="CW25" i="10"/>
  <c r="DI25" i="10"/>
  <c r="DM25" i="10"/>
  <c r="FQ25" i="10"/>
  <c r="FM25" i="10"/>
  <c r="FU25" i="10"/>
  <c r="GG25" i="10"/>
  <c r="BW25" i="10"/>
  <c r="CY25" i="10"/>
  <c r="DK25" i="10"/>
  <c r="DW25" i="10"/>
  <c r="EA25" i="10"/>
  <c r="DD25" i="10"/>
  <c r="FP25" i="10"/>
  <c r="BM25" i="10"/>
  <c r="DQ25" i="10"/>
  <c r="EC25" i="10"/>
  <c r="EK25" i="10"/>
  <c r="FI25" i="10"/>
  <c r="FY25" i="10"/>
  <c r="BK25" i="10"/>
  <c r="CI25" i="10"/>
  <c r="DC25" i="10"/>
  <c r="EE25" i="10"/>
  <c r="EI25" i="10"/>
  <c r="EM25" i="10"/>
  <c r="FS25" i="10"/>
  <c r="FW25" i="10"/>
  <c r="GM25" i="10"/>
  <c r="BJ25" i="10"/>
  <c r="CX25" i="10"/>
  <c r="CT25" i="10"/>
  <c r="DF25" i="10"/>
  <c r="BI25" i="10"/>
  <c r="BE25" i="10"/>
  <c r="ES25" i="10"/>
  <c r="GO25" i="10"/>
  <c r="CA25" i="10"/>
  <c r="DS25" i="10"/>
  <c r="EQ25" i="10"/>
  <c r="FK25" i="10"/>
  <c r="GA25" i="10"/>
  <c r="BF25" i="10"/>
  <c r="CH25" i="10"/>
  <c r="DR25" i="10"/>
  <c r="ED25" i="10"/>
  <c r="GB25" i="10"/>
  <c r="BG25" i="10"/>
  <c r="BO25" i="10"/>
  <c r="BS25" i="10"/>
  <c r="DV25" i="10"/>
  <c r="EL25" i="10"/>
  <c r="GD25" i="10"/>
  <c r="CN25" i="10"/>
  <c r="CC25" i="10"/>
  <c r="FF25" i="10"/>
  <c r="FN25" i="10"/>
  <c r="DZ25" i="10"/>
  <c r="EP25" i="10"/>
  <c r="EX25" i="10"/>
  <c r="FJ25" i="10"/>
  <c r="GL25" i="10"/>
  <c r="GJ25" i="10"/>
  <c r="GC25" i="10"/>
  <c r="GE25" i="10"/>
  <c r="GI25" i="10"/>
  <c r="CL25" i="10"/>
  <c r="CP25" i="10"/>
  <c r="DB25" i="10"/>
  <c r="DN25" i="10"/>
  <c r="ET25" i="10"/>
  <c r="FB25" i="10"/>
  <c r="FZ25" i="10"/>
  <c r="GP25" i="10"/>
  <c r="HP21" i="10"/>
  <c r="BL21" i="10"/>
  <c r="BT21" i="10"/>
  <c r="CF21" i="10"/>
  <c r="CN21" i="10"/>
  <c r="DD21" i="10"/>
  <c r="DT21" i="10"/>
  <c r="BD21" i="10"/>
  <c r="BH21" i="10"/>
  <c r="BX21" i="10"/>
  <c r="BP21" i="10"/>
  <c r="CJ21" i="10"/>
  <c r="CV21" i="10"/>
  <c r="DH21" i="10"/>
  <c r="EF21" i="10"/>
  <c r="DX21" i="10"/>
  <c r="FD21" i="10"/>
  <c r="EV21" i="10"/>
  <c r="FP21" i="10"/>
  <c r="FH21" i="10"/>
  <c r="GB21" i="10"/>
  <c r="FX21" i="10"/>
  <c r="FT21" i="10"/>
  <c r="GN21" i="10"/>
  <c r="GF21" i="10"/>
  <c r="BU21" i="10"/>
  <c r="CK21" i="10"/>
  <c r="CB21" i="10"/>
  <c r="DL21" i="10"/>
  <c r="EB21" i="10"/>
  <c r="EJ21" i="10"/>
  <c r="FL21" i="10"/>
  <c r="GJ21" i="10"/>
  <c r="BQ21" i="10"/>
  <c r="CS21" i="10"/>
  <c r="DA21" i="10"/>
  <c r="EC21" i="10"/>
  <c r="DY21" i="10"/>
  <c r="EO21" i="10"/>
  <c r="CR21" i="10"/>
  <c r="EZ21" i="10"/>
  <c r="DP21" i="10"/>
  <c r="ER21" i="10"/>
  <c r="BM21" i="10"/>
  <c r="BE21" i="10"/>
  <c r="BY21" i="10"/>
  <c r="CC21" i="10"/>
  <c r="CW21" i="10"/>
  <c r="DI21" i="10"/>
  <c r="DE21" i="10"/>
  <c r="EK21" i="10"/>
  <c r="FA21" i="10"/>
  <c r="EW21" i="10"/>
  <c r="GC21" i="10"/>
  <c r="BK21" i="10"/>
  <c r="BG21" i="10"/>
  <c r="CY21" i="10"/>
  <c r="DC21" i="10"/>
  <c r="DK21" i="10"/>
  <c r="DS21" i="10"/>
  <c r="EQ21" i="10"/>
  <c r="EY21" i="10"/>
  <c r="FG21" i="10"/>
  <c r="FO21" i="10"/>
  <c r="FK21" i="10"/>
  <c r="CZ21" i="10"/>
  <c r="EN21" i="10"/>
  <c r="CO21" i="10"/>
  <c r="EG21" i="10"/>
  <c r="FQ21" i="10"/>
  <c r="FY21" i="10"/>
  <c r="FU21" i="10"/>
  <c r="BC21" i="10"/>
  <c r="BO21" i="10"/>
  <c r="BW21" i="10"/>
  <c r="BS21" i="10"/>
  <c r="CM21" i="10"/>
  <c r="DW21" i="10"/>
  <c r="EE21" i="10"/>
  <c r="FS21" i="10"/>
  <c r="GA21" i="10"/>
  <c r="GM21" i="10"/>
  <c r="BJ21" i="10"/>
  <c r="BF21" i="10"/>
  <c r="BZ21" i="10"/>
  <c r="BR21" i="10"/>
  <c r="CH21" i="10"/>
  <c r="DZ21" i="10"/>
  <c r="FF21" i="10"/>
  <c r="FB21" i="10"/>
  <c r="EX21" i="10"/>
  <c r="FJ21" i="10"/>
  <c r="GD21" i="10"/>
  <c r="BI21" i="10"/>
  <c r="DQ21" i="10"/>
  <c r="ES21" i="10"/>
  <c r="GO21" i="10"/>
  <c r="GG21" i="10"/>
  <c r="CA21" i="10"/>
  <c r="EA21" i="10"/>
  <c r="CG21" i="10"/>
  <c r="DU21" i="10"/>
  <c r="CI21" i="10"/>
  <c r="CQ21" i="10"/>
  <c r="DG21" i="10"/>
  <c r="CT21" i="10"/>
  <c r="FE21" i="10"/>
  <c r="FM21" i="10"/>
  <c r="FI21" i="10"/>
  <c r="CE21" i="10"/>
  <c r="FW21" i="10"/>
  <c r="GI21" i="10"/>
  <c r="BV21" i="10"/>
  <c r="DB21" i="10"/>
  <c r="DR21" i="10"/>
  <c r="DM21" i="10"/>
  <c r="CU21" i="10"/>
  <c r="EU21" i="10"/>
  <c r="FC21" i="10"/>
  <c r="CL21" i="10"/>
  <c r="CX21" i="10"/>
  <c r="CP21" i="10"/>
  <c r="DV21" i="10"/>
  <c r="DN21" i="10"/>
  <c r="EH21" i="10"/>
  <c r="ED21" i="10"/>
  <c r="FR21" i="10"/>
  <c r="FZ21" i="10"/>
  <c r="GL21" i="10"/>
  <c r="GK21" i="10"/>
  <c r="DO21" i="10"/>
  <c r="EM21" i="10"/>
  <c r="DF21" i="10"/>
  <c r="EL21" i="10"/>
  <c r="FV21" i="10"/>
  <c r="GH21" i="10"/>
  <c r="EI21" i="10"/>
  <c r="GE21" i="10"/>
  <c r="BN21" i="10"/>
  <c r="CD21" i="10"/>
  <c r="DJ21" i="10"/>
  <c r="ET21" i="10"/>
  <c r="EP21" i="10"/>
  <c r="FN21" i="10"/>
  <c r="GP21" i="10"/>
  <c r="HP17" i="10"/>
  <c r="BH17" i="10"/>
  <c r="BD17" i="10"/>
  <c r="CJ17" i="10"/>
  <c r="BL17" i="10"/>
  <c r="BT17" i="10"/>
  <c r="CR17" i="10"/>
  <c r="EB17" i="10"/>
  <c r="ER17" i="10"/>
  <c r="EN17" i="10"/>
  <c r="EJ17" i="10"/>
  <c r="EZ17" i="10"/>
  <c r="GJ17" i="10"/>
  <c r="BX17" i="10"/>
  <c r="DH17" i="10"/>
  <c r="CZ17" i="10"/>
  <c r="DT17" i="10"/>
  <c r="DL17" i="10"/>
  <c r="DX17" i="10"/>
  <c r="BP17" i="10"/>
  <c r="CF17" i="10"/>
  <c r="FP17" i="10"/>
  <c r="FH17" i="10"/>
  <c r="FX17" i="10"/>
  <c r="GN17" i="10"/>
  <c r="EF17" i="10"/>
  <c r="BM17" i="10"/>
  <c r="BU17" i="10"/>
  <c r="BQ17" i="10"/>
  <c r="CC17" i="10"/>
  <c r="CW17" i="10"/>
  <c r="CO17" i="10"/>
  <c r="ES17" i="10"/>
  <c r="EO17" i="10"/>
  <c r="CB17" i="10"/>
  <c r="CV17" i="10"/>
  <c r="DD17" i="10"/>
  <c r="DP17" i="10"/>
  <c r="GB17" i="10"/>
  <c r="FL17" i="10"/>
  <c r="GF17" i="10"/>
  <c r="BE17" i="10"/>
  <c r="EC17" i="10"/>
  <c r="FQ17" i="10"/>
  <c r="FM17" i="10"/>
  <c r="GK17" i="10"/>
  <c r="GG17" i="10"/>
  <c r="CA17" i="10"/>
  <c r="CI17" i="10"/>
  <c r="CE17" i="10"/>
  <c r="CM17" i="10"/>
  <c r="DG17" i="10"/>
  <c r="DS17" i="10"/>
  <c r="EE17" i="10"/>
  <c r="EU17" i="10"/>
  <c r="GA17" i="10"/>
  <c r="FD17" i="10"/>
  <c r="DA17" i="10"/>
  <c r="DM17" i="10"/>
  <c r="FE17" i="10"/>
  <c r="FA17" i="10"/>
  <c r="BC17" i="10"/>
  <c r="EQ17" i="10"/>
  <c r="FK17" i="10"/>
  <c r="FS17" i="10"/>
  <c r="BN17" i="10"/>
  <c r="BJ17" i="10"/>
  <c r="BF17" i="10"/>
  <c r="BZ17" i="10"/>
  <c r="BV17" i="10"/>
  <c r="BR17" i="10"/>
  <c r="CL17" i="10"/>
  <c r="CH17" i="10"/>
  <c r="CD17" i="10"/>
  <c r="CX17" i="10"/>
  <c r="CT17" i="10"/>
  <c r="CP17" i="10"/>
  <c r="DN17" i="10"/>
  <c r="ET17" i="10"/>
  <c r="EL17" i="10"/>
  <c r="FR17" i="10"/>
  <c r="GD17" i="10"/>
  <c r="FZ17" i="10"/>
  <c r="GL17" i="10"/>
  <c r="BI17" i="10"/>
  <c r="CG17" i="10"/>
  <c r="EK17" i="10"/>
  <c r="FY17" i="10"/>
  <c r="BK17" i="10"/>
  <c r="CU17" i="10"/>
  <c r="DO17" i="10"/>
  <c r="CN17" i="10"/>
  <c r="EV17" i="10"/>
  <c r="CK17" i="10"/>
  <c r="CS17" i="10"/>
  <c r="DE17" i="10"/>
  <c r="DY17" i="10"/>
  <c r="EW17" i="10"/>
  <c r="BG17" i="10"/>
  <c r="BO17" i="10"/>
  <c r="BS17" i="10"/>
  <c r="CQ17" i="10"/>
  <c r="CY17" i="10"/>
  <c r="DK17" i="10"/>
  <c r="DW17" i="10"/>
  <c r="EI17" i="10"/>
  <c r="EY17" i="10"/>
  <c r="GE17" i="10"/>
  <c r="GM17" i="10"/>
  <c r="DF17" i="10"/>
  <c r="BY17" i="10"/>
  <c r="DQ17" i="10"/>
  <c r="EG17" i="10"/>
  <c r="BW17" i="10"/>
  <c r="DC17" i="10"/>
  <c r="FG17" i="10"/>
  <c r="FT17" i="10"/>
  <c r="DI17" i="10"/>
  <c r="DU17" i="10"/>
  <c r="GC17" i="10"/>
  <c r="GO17" i="10"/>
  <c r="DB17" i="10"/>
  <c r="FN17" i="10"/>
  <c r="FI17" i="10"/>
  <c r="FC17" i="10"/>
  <c r="GI17" i="10"/>
  <c r="EH17" i="10"/>
  <c r="DZ17" i="10"/>
  <c r="EP17" i="10"/>
  <c r="EX17" i="10"/>
  <c r="FV17" i="10"/>
  <c r="GP17" i="10"/>
  <c r="FU17" i="10"/>
  <c r="EA17" i="10"/>
  <c r="EM17" i="10"/>
  <c r="FO17" i="10"/>
  <c r="FW17" i="10"/>
  <c r="DJ17" i="10"/>
  <c r="DV17" i="10"/>
  <c r="DR17" i="10"/>
  <c r="ED17" i="10"/>
  <c r="FF17" i="10"/>
  <c r="FB17" i="10"/>
  <c r="FJ17" i="10"/>
  <c r="GH17" i="10"/>
  <c r="HP52" i="10"/>
  <c r="BD52" i="10"/>
  <c r="CF52" i="10"/>
  <c r="BL52" i="10"/>
  <c r="BH52" i="10"/>
  <c r="BX52" i="10"/>
  <c r="BP52" i="10"/>
  <c r="CV52" i="10"/>
  <c r="DL52" i="10"/>
  <c r="EN52" i="10"/>
  <c r="EV52" i="10"/>
  <c r="FL52" i="10"/>
  <c r="GB52" i="10"/>
  <c r="FX52" i="10"/>
  <c r="FT52" i="10"/>
  <c r="CB52" i="10"/>
  <c r="EF52" i="10"/>
  <c r="FD52" i="10"/>
  <c r="DD52" i="10"/>
  <c r="DX52" i="10"/>
  <c r="FH52" i="10"/>
  <c r="GF52" i="10"/>
  <c r="BM52" i="10"/>
  <c r="BU52" i="10"/>
  <c r="CG52" i="10"/>
  <c r="CW52" i="10"/>
  <c r="CO52" i="10"/>
  <c r="ES52" i="10"/>
  <c r="BT52" i="10"/>
  <c r="EJ52" i="10"/>
  <c r="FP52" i="10"/>
  <c r="CJ52" i="10"/>
  <c r="CZ52" i="10"/>
  <c r="GJ52" i="10"/>
  <c r="BI52" i="10"/>
  <c r="DE52" i="10"/>
  <c r="EC52" i="10"/>
  <c r="EO52" i="10"/>
  <c r="FQ52" i="10"/>
  <c r="FI52" i="10"/>
  <c r="BK52" i="10"/>
  <c r="BW52" i="10"/>
  <c r="CA52" i="10"/>
  <c r="CI52" i="10"/>
  <c r="FS52" i="10"/>
  <c r="CN52" i="10"/>
  <c r="EB52" i="10"/>
  <c r="DH52" i="10"/>
  <c r="EZ52" i="10"/>
  <c r="DQ52" i="10"/>
  <c r="GO52" i="10"/>
  <c r="GG52" i="10"/>
  <c r="BO52" i="10"/>
  <c r="CE52" i="10"/>
  <c r="CM52" i="10"/>
  <c r="CQ52" i="10"/>
  <c r="EI52" i="10"/>
  <c r="EQ52" i="10"/>
  <c r="BN52" i="10"/>
  <c r="EH52" i="10"/>
  <c r="CR52" i="10"/>
  <c r="BE52" i="10"/>
  <c r="CK52" i="10"/>
  <c r="CC52" i="10"/>
  <c r="CS52" i="10"/>
  <c r="DU52" i="10"/>
  <c r="DM52" i="10"/>
  <c r="EG52" i="10"/>
  <c r="EW52" i="10"/>
  <c r="GC52" i="10"/>
  <c r="BG52" i="10"/>
  <c r="BS52" i="10"/>
  <c r="CU52" i="10"/>
  <c r="DO52" i="10"/>
  <c r="EE52" i="10"/>
  <c r="ER52" i="10"/>
  <c r="DI52" i="10"/>
  <c r="FE52" i="10"/>
  <c r="FM52" i="10"/>
  <c r="FU52" i="10"/>
  <c r="GK52" i="10"/>
  <c r="BC52" i="10"/>
  <c r="DG52" i="10"/>
  <c r="DC52" i="10"/>
  <c r="DS52" i="10"/>
  <c r="FC52" i="10"/>
  <c r="EY52" i="10"/>
  <c r="DP52" i="10"/>
  <c r="DA52" i="10"/>
  <c r="FA52" i="10"/>
  <c r="FG52" i="10"/>
  <c r="DF52" i="10"/>
  <c r="DB52" i="10"/>
  <c r="DV52" i="10"/>
  <c r="DY52" i="10"/>
  <c r="CY52" i="10"/>
  <c r="DW52" i="10"/>
  <c r="EU52" i="10"/>
  <c r="GA52" i="10"/>
  <c r="CD52" i="10"/>
  <c r="CT52" i="10"/>
  <c r="DJ52" i="10"/>
  <c r="DT52" i="10"/>
  <c r="GN52" i="10"/>
  <c r="BY52" i="10"/>
  <c r="BQ52" i="10"/>
  <c r="EA52" i="10"/>
  <c r="FW52" i="10"/>
  <c r="GM52" i="10"/>
  <c r="GI52" i="10"/>
  <c r="BJ52" i="10"/>
  <c r="BZ52" i="10"/>
  <c r="BR52" i="10"/>
  <c r="CL52" i="10"/>
  <c r="CP52" i="10"/>
  <c r="EL52" i="10"/>
  <c r="FB52" i="10"/>
  <c r="EX52" i="10"/>
  <c r="FR52" i="10"/>
  <c r="GH52" i="10"/>
  <c r="EK52" i="10"/>
  <c r="FY52" i="10"/>
  <c r="DK52" i="10"/>
  <c r="EM52" i="10"/>
  <c r="FO52" i="10"/>
  <c r="FK52" i="10"/>
  <c r="GE52" i="10"/>
  <c r="BF52" i="10"/>
  <c r="BV52" i="10"/>
  <c r="CH52" i="10"/>
  <c r="CX52" i="10"/>
  <c r="DR52" i="10"/>
  <c r="DN52" i="10"/>
  <c r="ED52" i="10"/>
  <c r="DZ52" i="10"/>
  <c r="ET52" i="10"/>
  <c r="EP52" i="10"/>
  <c r="FF52" i="10"/>
  <c r="FN52" i="10"/>
  <c r="FJ52" i="10"/>
  <c r="GD52" i="10"/>
  <c r="FZ52" i="10"/>
  <c r="FV52" i="10"/>
  <c r="GP52" i="10"/>
  <c r="GL52" i="10"/>
  <c r="HP48" i="10"/>
  <c r="BD48" i="10"/>
  <c r="BX48" i="10"/>
  <c r="BP48" i="10"/>
  <c r="CJ48" i="10"/>
  <c r="BH48" i="10"/>
  <c r="BL48" i="10"/>
  <c r="BT48" i="10"/>
  <c r="CR48" i="10"/>
  <c r="CN48" i="10"/>
  <c r="CZ48" i="10"/>
  <c r="DL48" i="10"/>
  <c r="EF48" i="10"/>
  <c r="DX48" i="10"/>
  <c r="DP48" i="10"/>
  <c r="ER48" i="10"/>
  <c r="EJ48" i="10"/>
  <c r="FD48" i="10"/>
  <c r="EZ48" i="10"/>
  <c r="FP48" i="10"/>
  <c r="GB48" i="10"/>
  <c r="GN48" i="10"/>
  <c r="GF48" i="10"/>
  <c r="BE48" i="10"/>
  <c r="BQ48" i="10"/>
  <c r="DT48" i="10"/>
  <c r="EB48" i="10"/>
  <c r="DD48" i="10"/>
  <c r="EN48" i="10"/>
  <c r="FT48" i="10"/>
  <c r="CB48" i="10"/>
  <c r="CK48" i="10"/>
  <c r="CS48" i="10"/>
  <c r="DI48" i="10"/>
  <c r="DE48" i="10"/>
  <c r="DA48" i="10"/>
  <c r="DQ48" i="10"/>
  <c r="EG48" i="10"/>
  <c r="EC48" i="10"/>
  <c r="FH48" i="10"/>
  <c r="EK48" i="10"/>
  <c r="FA48" i="10"/>
  <c r="EW48" i="10"/>
  <c r="GC48" i="10"/>
  <c r="FY48" i="10"/>
  <c r="BC48" i="10"/>
  <c r="BO48" i="10"/>
  <c r="DO48" i="10"/>
  <c r="EE48" i="10"/>
  <c r="EA48" i="10"/>
  <c r="EM48" i="10"/>
  <c r="FO48" i="10"/>
  <c r="CF48" i="10"/>
  <c r="DH48" i="10"/>
  <c r="FX48" i="10"/>
  <c r="BI48" i="10"/>
  <c r="CC48" i="10"/>
  <c r="DU48" i="10"/>
  <c r="DM48" i="10"/>
  <c r="ES48" i="10"/>
  <c r="EO48" i="10"/>
  <c r="BG48" i="10"/>
  <c r="BS48" i="10"/>
  <c r="DG48" i="10"/>
  <c r="EI48" i="10"/>
  <c r="FK48" i="10"/>
  <c r="BR48" i="10"/>
  <c r="CH48" i="10"/>
  <c r="CX48" i="10"/>
  <c r="CP48" i="10"/>
  <c r="DV48" i="10"/>
  <c r="DN48" i="10"/>
  <c r="ED48" i="10"/>
  <c r="ET48" i="10"/>
  <c r="EL48" i="10"/>
  <c r="FJ48" i="10"/>
  <c r="FZ48" i="10"/>
  <c r="GP48" i="10"/>
  <c r="CV48" i="10"/>
  <c r="FL48" i="10"/>
  <c r="GJ48" i="10"/>
  <c r="CG48" i="10"/>
  <c r="FE48" i="10"/>
  <c r="FM48" i="10"/>
  <c r="FU48" i="10"/>
  <c r="GK48" i="10"/>
  <c r="BW48" i="10"/>
  <c r="CQ48" i="10"/>
  <c r="CY48" i="10"/>
  <c r="DW48" i="10"/>
  <c r="EV48" i="10"/>
  <c r="BY48" i="10"/>
  <c r="CW48" i="10"/>
  <c r="DY48" i="10"/>
  <c r="FQ48" i="10"/>
  <c r="FI48" i="10"/>
  <c r="CA48" i="10"/>
  <c r="CI48" i="10"/>
  <c r="CE48" i="10"/>
  <c r="DS48" i="10"/>
  <c r="EU48" i="10"/>
  <c r="EY48" i="10"/>
  <c r="FG48" i="10"/>
  <c r="FW48" i="10"/>
  <c r="GM48" i="10"/>
  <c r="GI48" i="10"/>
  <c r="GO48" i="10"/>
  <c r="FC48" i="10"/>
  <c r="GE48" i="10"/>
  <c r="BZ48" i="10"/>
  <c r="DF48" i="10"/>
  <c r="BM48" i="10"/>
  <c r="DK48" i="10"/>
  <c r="DB48" i="10"/>
  <c r="DR48" i="10"/>
  <c r="EH48" i="10"/>
  <c r="DZ48" i="10"/>
  <c r="EP48" i="10"/>
  <c r="FF48" i="10"/>
  <c r="EX48" i="10"/>
  <c r="FN48" i="10"/>
  <c r="GD48" i="10"/>
  <c r="FV48" i="10"/>
  <c r="GL48" i="10"/>
  <c r="BU48" i="10"/>
  <c r="CO48" i="10"/>
  <c r="GG48" i="10"/>
  <c r="DC48" i="10"/>
  <c r="EQ48" i="10"/>
  <c r="FS48" i="10"/>
  <c r="GA48" i="10"/>
  <c r="BN48" i="10"/>
  <c r="BF48" i="10"/>
  <c r="BV48" i="10"/>
  <c r="CL48" i="10"/>
  <c r="CD48" i="10"/>
  <c r="CT48" i="10"/>
  <c r="DJ48" i="10"/>
  <c r="FB48" i="10"/>
  <c r="FR48" i="10"/>
  <c r="GH48" i="10"/>
  <c r="BK48" i="10"/>
  <c r="CM48" i="10"/>
  <c r="CU48" i="10"/>
  <c r="BJ48" i="10"/>
  <c r="HP44" i="10"/>
  <c r="BL44" i="10"/>
  <c r="BH44" i="10"/>
  <c r="BX44" i="10"/>
  <c r="BT44" i="10"/>
  <c r="BP44" i="10"/>
  <c r="CF44" i="10"/>
  <c r="CN44" i="10"/>
  <c r="DD44" i="10"/>
  <c r="DT44" i="10"/>
  <c r="EB44" i="10"/>
  <c r="DH44" i="10"/>
  <c r="DP44" i="10"/>
  <c r="EN44" i="10"/>
  <c r="EJ44" i="10"/>
  <c r="EZ44" i="10"/>
  <c r="GB44" i="10"/>
  <c r="GJ44" i="10"/>
  <c r="BM44" i="10"/>
  <c r="BI44" i="10"/>
  <c r="BU44" i="10"/>
  <c r="CJ44" i="10"/>
  <c r="CV44" i="10"/>
  <c r="DL44" i="10"/>
  <c r="CB44" i="10"/>
  <c r="CR44" i="10"/>
  <c r="FP44" i="10"/>
  <c r="BQ44" i="10"/>
  <c r="CC44" i="10"/>
  <c r="DM44" i="10"/>
  <c r="DY44" i="10"/>
  <c r="BD44" i="10"/>
  <c r="CZ44" i="10"/>
  <c r="EV44" i="10"/>
  <c r="FH44" i="10"/>
  <c r="GN44" i="10"/>
  <c r="BY44" i="10"/>
  <c r="CK44" i="10"/>
  <c r="FE44" i="10"/>
  <c r="FM44" i="10"/>
  <c r="FU44" i="10"/>
  <c r="GO44" i="10"/>
  <c r="GK44" i="10"/>
  <c r="GG44" i="10"/>
  <c r="BS44" i="10"/>
  <c r="CA44" i="10"/>
  <c r="CE44" i="10"/>
  <c r="CQ44" i="10"/>
  <c r="DG44" i="10"/>
  <c r="DS44" i="10"/>
  <c r="EI44" i="10"/>
  <c r="EU44" i="10"/>
  <c r="EY44" i="10"/>
  <c r="FK44" i="10"/>
  <c r="DX44" i="10"/>
  <c r="FD44" i="10"/>
  <c r="BE44" i="10"/>
  <c r="CG44" i="10"/>
  <c r="CS44" i="10"/>
  <c r="DE44" i="10"/>
  <c r="EG44" i="10"/>
  <c r="EW44" i="10"/>
  <c r="GC44" i="10"/>
  <c r="BC44" i="10"/>
  <c r="BW44" i="10"/>
  <c r="CY44" i="10"/>
  <c r="DW44" i="10"/>
  <c r="EQ44" i="10"/>
  <c r="FS44" i="10"/>
  <c r="GA44" i="10"/>
  <c r="BJ44" i="10"/>
  <c r="BF44" i="10"/>
  <c r="BZ44" i="10"/>
  <c r="BV44" i="10"/>
  <c r="BR44" i="10"/>
  <c r="CL44" i="10"/>
  <c r="CD44" i="10"/>
  <c r="CT44" i="10"/>
  <c r="CP44" i="10"/>
  <c r="DF44" i="10"/>
  <c r="DB44" i="10"/>
  <c r="DV44" i="10"/>
  <c r="DZ44" i="10"/>
  <c r="EL44" i="10"/>
  <c r="FF44" i="10"/>
  <c r="EX44" i="10"/>
  <c r="FN44" i="10"/>
  <c r="EF44" i="10"/>
  <c r="FX44" i="10"/>
  <c r="CW44" i="10"/>
  <c r="DI44" i="10"/>
  <c r="FQ44" i="10"/>
  <c r="FI44" i="10"/>
  <c r="CI44" i="10"/>
  <c r="FT44" i="10"/>
  <c r="GF44" i="10"/>
  <c r="CO44" i="10"/>
  <c r="DA44" i="10"/>
  <c r="EK44" i="10"/>
  <c r="FA44" i="10"/>
  <c r="FY44" i="10"/>
  <c r="BK44" i="10"/>
  <c r="CM44" i="10"/>
  <c r="CU44" i="10"/>
  <c r="DC44" i="10"/>
  <c r="DK44" i="10"/>
  <c r="FC44" i="10"/>
  <c r="GE44" i="10"/>
  <c r="EC44" i="10"/>
  <c r="BG44" i="10"/>
  <c r="BO44" i="10"/>
  <c r="EE44" i="10"/>
  <c r="BN44" i="10"/>
  <c r="DJ44" i="10"/>
  <c r="DN44" i="10"/>
  <c r="ED44" i="10"/>
  <c r="FL44" i="10"/>
  <c r="EM44" i="10"/>
  <c r="EP44" i="10"/>
  <c r="GL44" i="10"/>
  <c r="DQ44" i="10"/>
  <c r="ES44" i="10"/>
  <c r="FW44" i="10"/>
  <c r="GM44" i="10"/>
  <c r="GI44" i="10"/>
  <c r="CH44" i="10"/>
  <c r="CX44" i="10"/>
  <c r="DR44" i="10"/>
  <c r="FB44" i="10"/>
  <c r="FR44" i="10"/>
  <c r="GD44" i="10"/>
  <c r="GH44" i="10"/>
  <c r="ET44" i="10"/>
  <c r="FJ44" i="10"/>
  <c r="FZ44" i="10"/>
  <c r="FV44" i="10"/>
  <c r="GP44" i="10"/>
  <c r="ER44" i="10"/>
  <c r="DU44" i="10"/>
  <c r="EO44" i="10"/>
  <c r="DO44" i="10"/>
  <c r="EA44" i="10"/>
  <c r="FG44" i="10"/>
  <c r="FO44" i="10"/>
  <c r="EH44" i="10"/>
  <c r="HP40" i="10"/>
  <c r="BL40" i="10"/>
  <c r="BH40" i="10"/>
  <c r="BT40" i="10"/>
  <c r="CF40" i="10"/>
  <c r="CB40" i="10"/>
  <c r="DH40" i="10"/>
  <c r="EB40" i="10"/>
  <c r="BD40" i="10"/>
  <c r="CJ40" i="10"/>
  <c r="CR40" i="10"/>
  <c r="CZ40" i="10"/>
  <c r="EF40" i="10"/>
  <c r="DX40" i="10"/>
  <c r="EV40" i="10"/>
  <c r="FL40" i="10"/>
  <c r="FH40" i="10"/>
  <c r="GJ40" i="10"/>
  <c r="BY40" i="10"/>
  <c r="CK40" i="10"/>
  <c r="CV40" i="10"/>
  <c r="DP40" i="10"/>
  <c r="BP40" i="10"/>
  <c r="DL40" i="10"/>
  <c r="FX40" i="10"/>
  <c r="EN40" i="10"/>
  <c r="FD40" i="10"/>
  <c r="EZ40" i="10"/>
  <c r="GN40" i="10"/>
  <c r="BI40" i="10"/>
  <c r="DU40" i="10"/>
  <c r="CN40" i="10"/>
  <c r="ER40" i="10"/>
  <c r="FP40" i="10"/>
  <c r="GB40" i="10"/>
  <c r="GF40" i="10"/>
  <c r="BM40" i="10"/>
  <c r="BE40" i="10"/>
  <c r="BQ40" i="10"/>
  <c r="CS40" i="10"/>
  <c r="DI40" i="10"/>
  <c r="DA40" i="10"/>
  <c r="DQ40" i="10"/>
  <c r="DM40" i="10"/>
  <c r="EG40" i="10"/>
  <c r="BG40" i="10"/>
  <c r="CI40" i="10"/>
  <c r="CU40" i="10"/>
  <c r="DC40" i="10"/>
  <c r="FG40" i="10"/>
  <c r="BX40" i="10"/>
  <c r="DT40" i="10"/>
  <c r="EJ40" i="10"/>
  <c r="FT40" i="10"/>
  <c r="CW40" i="10"/>
  <c r="FE40" i="10"/>
  <c r="FQ40" i="10"/>
  <c r="FM40" i="10"/>
  <c r="FI40" i="10"/>
  <c r="FU40" i="10"/>
  <c r="GK40" i="10"/>
  <c r="CQ40" i="10"/>
  <c r="EA40" i="10"/>
  <c r="FO40" i="10"/>
  <c r="FW40" i="10"/>
  <c r="GM40" i="10"/>
  <c r="GI40" i="10"/>
  <c r="BN40" i="10"/>
  <c r="BJ40" i="10"/>
  <c r="BF40" i="10"/>
  <c r="BV40" i="10"/>
  <c r="CL40" i="10"/>
  <c r="CD40" i="10"/>
  <c r="CT40" i="10"/>
  <c r="DJ40" i="10"/>
  <c r="DB40" i="10"/>
  <c r="DR40" i="10"/>
  <c r="DZ40" i="10"/>
  <c r="EP40" i="10"/>
  <c r="FF40" i="10"/>
  <c r="EX40" i="10"/>
  <c r="FN40" i="10"/>
  <c r="GD40" i="10"/>
  <c r="FV40" i="10"/>
  <c r="GL40" i="10"/>
  <c r="CO40" i="10"/>
  <c r="DY40" i="10"/>
  <c r="EK40" i="10"/>
  <c r="FA40" i="10"/>
  <c r="FY40" i="10"/>
  <c r="BC40" i="10"/>
  <c r="BK40" i="10"/>
  <c r="CA40" i="10"/>
  <c r="CE40" i="10"/>
  <c r="CM40" i="10"/>
  <c r="DK40" i="10"/>
  <c r="DS40" i="10"/>
  <c r="BU40" i="10"/>
  <c r="EC40" i="10"/>
  <c r="ES40" i="10"/>
  <c r="EO40" i="10"/>
  <c r="GO40" i="10"/>
  <c r="GG40" i="10"/>
  <c r="BO40" i="10"/>
  <c r="DO40" i="10"/>
  <c r="EE40" i="10"/>
  <c r="EM40" i="10"/>
  <c r="BZ40" i="10"/>
  <c r="CG40" i="10"/>
  <c r="DW40" i="10"/>
  <c r="EI40" i="10"/>
  <c r="FK40" i="10"/>
  <c r="BR40" i="10"/>
  <c r="CH40" i="10"/>
  <c r="CX40" i="10"/>
  <c r="CP40" i="10"/>
  <c r="DV40" i="10"/>
  <c r="DN40" i="10"/>
  <c r="ED40" i="10"/>
  <c r="CC40" i="10"/>
  <c r="DE40" i="10"/>
  <c r="EQ40" i="10"/>
  <c r="FS40" i="10"/>
  <c r="GA40" i="10"/>
  <c r="FB40" i="10"/>
  <c r="EW40" i="10"/>
  <c r="BW40" i="10"/>
  <c r="BS40" i="10"/>
  <c r="CY40" i="10"/>
  <c r="DG40" i="10"/>
  <c r="FC40" i="10"/>
  <c r="EY40" i="10"/>
  <c r="GE40" i="10"/>
  <c r="DF40" i="10"/>
  <c r="FR40" i="10"/>
  <c r="GH40" i="10"/>
  <c r="ET40" i="10"/>
  <c r="EL40" i="10"/>
  <c r="FJ40" i="10"/>
  <c r="FZ40" i="10"/>
  <c r="GP40" i="10"/>
  <c r="DD40" i="10"/>
  <c r="GC40" i="10"/>
  <c r="EU40" i="10"/>
  <c r="EH40" i="10"/>
  <c r="HP36" i="10"/>
  <c r="BL36" i="10"/>
  <c r="BH36" i="10"/>
  <c r="BD36" i="10"/>
  <c r="CJ36" i="10"/>
  <c r="CV36" i="10"/>
  <c r="DL36" i="10"/>
  <c r="BX36" i="10"/>
  <c r="BT36" i="10"/>
  <c r="CB36" i="10"/>
  <c r="CR36" i="10"/>
  <c r="CZ36" i="10"/>
  <c r="EF36" i="10"/>
  <c r="DX36" i="10"/>
  <c r="FP36" i="10"/>
  <c r="FX36" i="10"/>
  <c r="GN36" i="10"/>
  <c r="GF36" i="10"/>
  <c r="CN36" i="10"/>
  <c r="EB36" i="10"/>
  <c r="DT36" i="10"/>
  <c r="EJ36" i="10"/>
  <c r="EZ36" i="10"/>
  <c r="BP36" i="10"/>
  <c r="FD36" i="10"/>
  <c r="BE36" i="10"/>
  <c r="BY36" i="10"/>
  <c r="CG36" i="10"/>
  <c r="CW36" i="10"/>
  <c r="CO36" i="10"/>
  <c r="ES36" i="10"/>
  <c r="DD36" i="10"/>
  <c r="GB36" i="10"/>
  <c r="DH36" i="10"/>
  <c r="FL36" i="10"/>
  <c r="FT36" i="10"/>
  <c r="BM36" i="10"/>
  <c r="CC36" i="10"/>
  <c r="DU36" i="10"/>
  <c r="DY36" i="10"/>
  <c r="EO36" i="10"/>
  <c r="FQ36" i="10"/>
  <c r="FI36" i="10"/>
  <c r="BW36" i="10"/>
  <c r="CM36" i="10"/>
  <c r="CY36" i="10"/>
  <c r="DK36" i="10"/>
  <c r="DW36" i="10"/>
  <c r="EQ36" i="10"/>
  <c r="FC36" i="10"/>
  <c r="FS36" i="10"/>
  <c r="ER36" i="10"/>
  <c r="EN36" i="10"/>
  <c r="EV36" i="10"/>
  <c r="GJ36" i="10"/>
  <c r="CK36" i="10"/>
  <c r="DI36" i="10"/>
  <c r="EK36" i="10"/>
  <c r="FA36" i="10"/>
  <c r="FY36" i="10"/>
  <c r="BO36" i="10"/>
  <c r="CA36" i="10"/>
  <c r="CI36" i="10"/>
  <c r="CE36" i="10"/>
  <c r="DS36" i="10"/>
  <c r="EU36" i="10"/>
  <c r="EY36" i="10"/>
  <c r="FG36" i="10"/>
  <c r="GE36" i="10"/>
  <c r="BJ36" i="10"/>
  <c r="BF36" i="10"/>
  <c r="CH36" i="10"/>
  <c r="CX36" i="10"/>
  <c r="DR36" i="10"/>
  <c r="DN36" i="10"/>
  <c r="ED36" i="10"/>
  <c r="ET36" i="10"/>
  <c r="FJ36" i="10"/>
  <c r="GD36" i="10"/>
  <c r="FZ36" i="10"/>
  <c r="FV36" i="10"/>
  <c r="GP36" i="10"/>
  <c r="CF36" i="10"/>
  <c r="BI36" i="10"/>
  <c r="BU36" i="10"/>
  <c r="DA36" i="10"/>
  <c r="EC36" i="10"/>
  <c r="GO36" i="10"/>
  <c r="GG36" i="10"/>
  <c r="BK36" i="10"/>
  <c r="CU36" i="10"/>
  <c r="DC36" i="10"/>
  <c r="DO36" i="10"/>
  <c r="EE36" i="10"/>
  <c r="DP36" i="10"/>
  <c r="FH36" i="10"/>
  <c r="BQ36" i="10"/>
  <c r="DE36" i="10"/>
  <c r="DQ36" i="10"/>
  <c r="EW36" i="10"/>
  <c r="GC36" i="10"/>
  <c r="BS36" i="10"/>
  <c r="DG36" i="10"/>
  <c r="EI36" i="10"/>
  <c r="FK36" i="10"/>
  <c r="GA36" i="10"/>
  <c r="DJ36" i="10"/>
  <c r="DM36" i="10"/>
  <c r="FE36" i="10"/>
  <c r="FU36" i="10"/>
  <c r="BC36" i="10"/>
  <c r="EA36" i="10"/>
  <c r="FO36" i="10"/>
  <c r="BV36" i="10"/>
  <c r="CL36" i="10"/>
  <c r="CD36" i="10"/>
  <c r="CT36" i="10"/>
  <c r="EH36" i="10"/>
  <c r="EG36" i="10"/>
  <c r="FM36" i="10"/>
  <c r="FW36" i="10"/>
  <c r="GM36" i="10"/>
  <c r="GI36" i="10"/>
  <c r="BN36" i="10"/>
  <c r="BZ36" i="10"/>
  <c r="BR36" i="10"/>
  <c r="CP36" i="10"/>
  <c r="DB36" i="10"/>
  <c r="DZ36" i="10"/>
  <c r="FF36" i="10"/>
  <c r="FB36" i="10"/>
  <c r="EX36" i="10"/>
  <c r="FR36" i="10"/>
  <c r="FN36" i="10"/>
  <c r="GH36" i="10"/>
  <c r="GK36" i="10"/>
  <c r="BG36" i="10"/>
  <c r="CQ36" i="10"/>
  <c r="DF36" i="10"/>
  <c r="DV36" i="10"/>
  <c r="EL36" i="10"/>
  <c r="CS36" i="10"/>
  <c r="EM36" i="10"/>
  <c r="EP36" i="10"/>
  <c r="GL36" i="10"/>
  <c r="HP32" i="10"/>
  <c r="BH32" i="10"/>
  <c r="BD32" i="10"/>
  <c r="BX32" i="10"/>
  <c r="CJ32" i="10"/>
  <c r="BL32" i="10"/>
  <c r="CF32" i="10"/>
  <c r="CR32" i="10"/>
  <c r="CN32" i="10"/>
  <c r="DH32" i="10"/>
  <c r="DD32" i="10"/>
  <c r="CZ32" i="10"/>
  <c r="DT32" i="10"/>
  <c r="BP32" i="10"/>
  <c r="CV32" i="10"/>
  <c r="EV32" i="10"/>
  <c r="FL32" i="10"/>
  <c r="FH32" i="10"/>
  <c r="FX32" i="10"/>
  <c r="FT32" i="10"/>
  <c r="GF32" i="10"/>
  <c r="BQ32" i="10"/>
  <c r="CK32" i="10"/>
  <c r="BT32" i="10"/>
  <c r="CB32" i="10"/>
  <c r="EB32" i="10"/>
  <c r="ER32" i="10"/>
  <c r="EJ32" i="10"/>
  <c r="FP32" i="10"/>
  <c r="GN32" i="10"/>
  <c r="DP32" i="10"/>
  <c r="EN32" i="10"/>
  <c r="EZ32" i="10"/>
  <c r="GB32" i="10"/>
  <c r="BE32" i="10"/>
  <c r="BU32" i="10"/>
  <c r="CG32" i="10"/>
  <c r="DU32" i="10"/>
  <c r="EC32" i="10"/>
  <c r="DX32" i="10"/>
  <c r="DL32" i="10"/>
  <c r="BY32" i="10"/>
  <c r="CW32" i="10"/>
  <c r="CS32" i="10"/>
  <c r="FY32" i="10"/>
  <c r="FU32" i="10"/>
  <c r="CI32" i="10"/>
  <c r="CY32" i="10"/>
  <c r="DG32" i="10"/>
  <c r="DK32" i="10"/>
  <c r="DS32" i="10"/>
  <c r="EI32" i="10"/>
  <c r="FC32" i="10"/>
  <c r="FG32" i="10"/>
  <c r="FO32" i="10"/>
  <c r="GJ32" i="10"/>
  <c r="DQ32" i="10"/>
  <c r="EK32" i="10"/>
  <c r="FA32" i="10"/>
  <c r="GO32" i="10"/>
  <c r="GG32" i="10"/>
  <c r="BK32" i="10"/>
  <c r="DC32" i="10"/>
  <c r="EA32" i="10"/>
  <c r="CH32" i="10"/>
  <c r="CT32" i="10"/>
  <c r="DV32" i="10"/>
  <c r="DN32" i="10"/>
  <c r="EH32" i="10"/>
  <c r="ED32" i="10"/>
  <c r="ET32" i="10"/>
  <c r="FZ32" i="10"/>
  <c r="GL32" i="10"/>
  <c r="FD32" i="10"/>
  <c r="BM32" i="10"/>
  <c r="BI32" i="10"/>
  <c r="DI32" i="10"/>
  <c r="DA32" i="10"/>
  <c r="DM32" i="10"/>
  <c r="DY32" i="10"/>
  <c r="EO32" i="10"/>
  <c r="EW32" i="10"/>
  <c r="FQ32" i="10"/>
  <c r="FI32" i="10"/>
  <c r="BC32" i="10"/>
  <c r="BS32" i="10"/>
  <c r="CE32" i="10"/>
  <c r="DW32" i="10"/>
  <c r="CC32" i="10"/>
  <c r="CO32" i="10"/>
  <c r="EG32" i="10"/>
  <c r="FM32" i="10"/>
  <c r="GK32" i="10"/>
  <c r="BO32" i="10"/>
  <c r="BW32" i="10"/>
  <c r="CA32" i="10"/>
  <c r="CU32" i="10"/>
  <c r="CQ32" i="10"/>
  <c r="EQ32" i="10"/>
  <c r="EU32" i="10"/>
  <c r="EY32" i="10"/>
  <c r="GE32" i="10"/>
  <c r="GM32" i="10"/>
  <c r="BN32" i="10"/>
  <c r="CD32" i="10"/>
  <c r="CX32" i="10"/>
  <c r="DJ32" i="10"/>
  <c r="DO32" i="10"/>
  <c r="EM32" i="10"/>
  <c r="CP32" i="10"/>
  <c r="DR32" i="10"/>
  <c r="ES32" i="10"/>
  <c r="FE32" i="10"/>
  <c r="BF32" i="10"/>
  <c r="BV32" i="10"/>
  <c r="CL32" i="10"/>
  <c r="DZ32" i="10"/>
  <c r="FR32" i="10"/>
  <c r="FV32" i="10"/>
  <c r="GC32" i="10"/>
  <c r="BG32" i="10"/>
  <c r="CM32" i="10"/>
  <c r="FK32" i="10"/>
  <c r="GA32" i="10"/>
  <c r="FW32" i="10"/>
  <c r="BZ32" i="10"/>
  <c r="BR32" i="10"/>
  <c r="DF32" i="10"/>
  <c r="EL32" i="10"/>
  <c r="FB32" i="10"/>
  <c r="EX32" i="10"/>
  <c r="FJ32" i="10"/>
  <c r="GD32" i="10"/>
  <c r="EP32" i="10"/>
  <c r="FF32" i="10"/>
  <c r="GP32" i="10"/>
  <c r="GH32" i="10"/>
  <c r="EF32" i="10"/>
  <c r="DE32" i="10"/>
  <c r="EE32" i="10"/>
  <c r="FS32" i="10"/>
  <c r="GI32" i="10"/>
  <c r="BJ32" i="10"/>
  <c r="DB32" i="10"/>
  <c r="FN32" i="10"/>
  <c r="HP28" i="10"/>
  <c r="BT28" i="10"/>
  <c r="BP28" i="10"/>
  <c r="CB28" i="10"/>
  <c r="BL28" i="10"/>
  <c r="CF28" i="10"/>
  <c r="DL28" i="10"/>
  <c r="EB28" i="10"/>
  <c r="ER28" i="10"/>
  <c r="EN28" i="10"/>
  <c r="EJ28" i="10"/>
  <c r="FD28" i="10"/>
  <c r="FP28" i="10"/>
  <c r="GB28" i="10"/>
  <c r="GN28" i="10"/>
  <c r="GJ28" i="10"/>
  <c r="BU28" i="10"/>
  <c r="CK28" i="10"/>
  <c r="CN28" i="10"/>
  <c r="CZ28" i="10"/>
  <c r="DP28" i="10"/>
  <c r="CR28" i="10"/>
  <c r="DT28" i="10"/>
  <c r="DX28" i="10"/>
  <c r="EZ28" i="10"/>
  <c r="BX28" i="10"/>
  <c r="CJ28" i="10"/>
  <c r="FT28" i="10"/>
  <c r="BM28" i="10"/>
  <c r="BE28" i="10"/>
  <c r="BY28" i="10"/>
  <c r="CS28" i="10"/>
  <c r="EC28" i="10"/>
  <c r="DY28" i="10"/>
  <c r="CV28" i="10"/>
  <c r="BH28" i="10"/>
  <c r="DH28" i="10"/>
  <c r="EF28" i="10"/>
  <c r="FL28" i="10"/>
  <c r="EV28" i="10"/>
  <c r="FX28" i="10"/>
  <c r="BQ28" i="10"/>
  <c r="CG28" i="10"/>
  <c r="CW28" i="10"/>
  <c r="ES28" i="10"/>
  <c r="FE28" i="10"/>
  <c r="EW28" i="10"/>
  <c r="FY28" i="10"/>
  <c r="FU28" i="10"/>
  <c r="BG28" i="10"/>
  <c r="CM28" i="10"/>
  <c r="CU28" i="10"/>
  <c r="DO28" i="10"/>
  <c r="EM28" i="10"/>
  <c r="EU28" i="10"/>
  <c r="FC28" i="10"/>
  <c r="FG28" i="10"/>
  <c r="GA28" i="10"/>
  <c r="BD28" i="10"/>
  <c r="DA28" i="10"/>
  <c r="DU28" i="10"/>
  <c r="FA28" i="10"/>
  <c r="FQ28" i="10"/>
  <c r="GG28" i="10"/>
  <c r="BK28" i="10"/>
  <c r="CE28" i="10"/>
  <c r="CQ28" i="10"/>
  <c r="CY28" i="10"/>
  <c r="EI28" i="10"/>
  <c r="EY28" i="10"/>
  <c r="FK28" i="10"/>
  <c r="GE28" i="10"/>
  <c r="BJ28" i="10"/>
  <c r="BV28" i="10"/>
  <c r="BR28" i="10"/>
  <c r="CP28" i="10"/>
  <c r="DF28" i="10"/>
  <c r="DR28" i="10"/>
  <c r="ED28" i="10"/>
  <c r="DZ28" i="10"/>
  <c r="FR28" i="10"/>
  <c r="GP28" i="10"/>
  <c r="DD28" i="10"/>
  <c r="GF28" i="10"/>
  <c r="CO28" i="10"/>
  <c r="DQ28" i="10"/>
  <c r="EG28" i="10"/>
  <c r="FM28" i="10"/>
  <c r="FI28" i="10"/>
  <c r="GC28" i="10"/>
  <c r="GK28" i="10"/>
  <c r="BO28" i="10"/>
  <c r="BS28" i="10"/>
  <c r="DK28" i="10"/>
  <c r="DW28" i="10"/>
  <c r="EE28" i="10"/>
  <c r="BI28" i="10"/>
  <c r="DE28" i="10"/>
  <c r="EK28" i="10"/>
  <c r="GO28" i="10"/>
  <c r="BC28" i="10"/>
  <c r="CA28" i="10"/>
  <c r="CI28" i="10"/>
  <c r="DC28" i="10"/>
  <c r="FO28" i="10"/>
  <c r="FW28" i="10"/>
  <c r="BN28" i="10"/>
  <c r="BF28" i="10"/>
  <c r="CL28" i="10"/>
  <c r="CH28" i="10"/>
  <c r="CD28" i="10"/>
  <c r="CT28" i="10"/>
  <c r="GI28" i="10"/>
  <c r="BZ28" i="10"/>
  <c r="DB28" i="10"/>
  <c r="DV28" i="10"/>
  <c r="BW28" i="10"/>
  <c r="DS28" i="10"/>
  <c r="DJ28" i="10"/>
  <c r="DN28" i="10"/>
  <c r="EH28" i="10"/>
  <c r="FF28" i="10"/>
  <c r="FZ28" i="10"/>
  <c r="FH28" i="10"/>
  <c r="DI28" i="10"/>
  <c r="DM28" i="10"/>
  <c r="EO28" i="10"/>
  <c r="EA28" i="10"/>
  <c r="EQ28" i="10"/>
  <c r="FS28" i="10"/>
  <c r="CX28" i="10"/>
  <c r="EP28" i="10"/>
  <c r="EL28" i="10"/>
  <c r="FB28" i="10"/>
  <c r="FJ28" i="10"/>
  <c r="GH28" i="10"/>
  <c r="ET28" i="10"/>
  <c r="FN28" i="10"/>
  <c r="CC28" i="10"/>
  <c r="DG28" i="10"/>
  <c r="GM28" i="10"/>
  <c r="EX28" i="10"/>
  <c r="GD28" i="10"/>
  <c r="FV28" i="10"/>
  <c r="GL28" i="10"/>
  <c r="HP24" i="10"/>
  <c r="BL24" i="10"/>
  <c r="CF24" i="10"/>
  <c r="BH24" i="10"/>
  <c r="BD24" i="10"/>
  <c r="BX24" i="10"/>
  <c r="CJ24" i="10"/>
  <c r="BT24" i="10"/>
  <c r="BP24" i="10"/>
  <c r="CB24" i="10"/>
  <c r="CV24" i="10"/>
  <c r="CN24" i="10"/>
  <c r="DD24" i="10"/>
  <c r="DT24" i="10"/>
  <c r="EZ24" i="10"/>
  <c r="BM24" i="10"/>
  <c r="BE24" i="10"/>
  <c r="BY24" i="10"/>
  <c r="BQ24" i="10"/>
  <c r="EF24" i="10"/>
  <c r="DP24" i="10"/>
  <c r="EV24" i="10"/>
  <c r="FL24" i="10"/>
  <c r="FT24" i="10"/>
  <c r="CR24" i="10"/>
  <c r="DL24" i="10"/>
  <c r="FD24" i="10"/>
  <c r="FP24" i="10"/>
  <c r="FH24" i="10"/>
  <c r="GF24" i="10"/>
  <c r="CK24" i="10"/>
  <c r="CW24" i="10"/>
  <c r="DE24" i="10"/>
  <c r="DU24" i="10"/>
  <c r="DM24" i="10"/>
  <c r="DY24" i="10"/>
  <c r="ES24" i="10"/>
  <c r="EJ24" i="10"/>
  <c r="DH24" i="10"/>
  <c r="GN24" i="10"/>
  <c r="GJ24" i="10"/>
  <c r="BI24" i="10"/>
  <c r="BU24" i="10"/>
  <c r="CO24" i="10"/>
  <c r="DQ24" i="10"/>
  <c r="EK24" i="10"/>
  <c r="FY24" i="10"/>
  <c r="GK24" i="10"/>
  <c r="BG24" i="10"/>
  <c r="BW24" i="10"/>
  <c r="CA24" i="10"/>
  <c r="CE24" i="10"/>
  <c r="CU24" i="10"/>
  <c r="CY24" i="10"/>
  <c r="DK24" i="10"/>
  <c r="DW24" i="10"/>
  <c r="EE24" i="10"/>
  <c r="EM24" i="10"/>
  <c r="FO24" i="10"/>
  <c r="FK24" i="10"/>
  <c r="FS24" i="10"/>
  <c r="EB24" i="10"/>
  <c r="EN24" i="10"/>
  <c r="DI24" i="10"/>
  <c r="DA24" i="10"/>
  <c r="CI24" i="10"/>
  <c r="EA24" i="10"/>
  <c r="GE24" i="10"/>
  <c r="GI24" i="10"/>
  <c r="CL24" i="10"/>
  <c r="DR24" i="10"/>
  <c r="ET24" i="10"/>
  <c r="EP24" i="10"/>
  <c r="FF24" i="10"/>
  <c r="FB24" i="10"/>
  <c r="FN24" i="10"/>
  <c r="CZ24" i="10"/>
  <c r="GB24" i="10"/>
  <c r="CS24" i="10"/>
  <c r="EO24" i="10"/>
  <c r="FA24" i="10"/>
  <c r="GC24" i="10"/>
  <c r="GG24" i="10"/>
  <c r="CM24" i="10"/>
  <c r="DG24" i="10"/>
  <c r="DC24" i="10"/>
  <c r="DO24" i="10"/>
  <c r="DX24" i="10"/>
  <c r="ER24" i="10"/>
  <c r="FX24" i="10"/>
  <c r="CG24" i="10"/>
  <c r="CC24" i="10"/>
  <c r="EG24" i="10"/>
  <c r="FE24" i="10"/>
  <c r="FI24" i="10"/>
  <c r="FU24" i="10"/>
  <c r="BO24" i="10"/>
  <c r="BS24" i="10"/>
  <c r="DS24" i="10"/>
  <c r="GA24" i="10"/>
  <c r="BZ24" i="10"/>
  <c r="BV24" i="10"/>
  <c r="CH24" i="10"/>
  <c r="EW24" i="10"/>
  <c r="BK24" i="10"/>
  <c r="EY24" i="10"/>
  <c r="FW24" i="10"/>
  <c r="GM24" i="10"/>
  <c r="BN24" i="10"/>
  <c r="BR24" i="10"/>
  <c r="DJ24" i="10"/>
  <c r="DF24" i="10"/>
  <c r="DB24" i="10"/>
  <c r="DN24" i="10"/>
  <c r="EC24" i="10"/>
  <c r="BC24" i="10"/>
  <c r="CQ24" i="10"/>
  <c r="EQ24" i="10"/>
  <c r="EU24" i="10"/>
  <c r="FC24" i="10"/>
  <c r="CD24" i="10"/>
  <c r="DV24" i="10"/>
  <c r="GD24" i="10"/>
  <c r="FV24" i="10"/>
  <c r="GP24" i="10"/>
  <c r="GH24" i="10"/>
  <c r="FQ24" i="10"/>
  <c r="FM24" i="10"/>
  <c r="EI24" i="10"/>
  <c r="BF24" i="10"/>
  <c r="ED24" i="10"/>
  <c r="DZ24" i="10"/>
  <c r="EX24" i="10"/>
  <c r="FR24" i="10"/>
  <c r="FJ24" i="10"/>
  <c r="GL24" i="10"/>
  <c r="FZ24" i="10"/>
  <c r="GO24" i="10"/>
  <c r="FG24" i="10"/>
  <c r="BJ24" i="10"/>
  <c r="CX24" i="10"/>
  <c r="CT24" i="10"/>
  <c r="CP24" i="10"/>
  <c r="EH24" i="10"/>
  <c r="EL24" i="10"/>
  <c r="HP20" i="10"/>
  <c r="BP20" i="10"/>
  <c r="CJ20" i="10"/>
  <c r="CF20" i="10"/>
  <c r="CB20" i="10"/>
  <c r="BD20" i="10"/>
  <c r="DX20" i="10"/>
  <c r="BL20" i="10"/>
  <c r="BX20" i="10"/>
  <c r="BH20" i="10"/>
  <c r="DD20" i="10"/>
  <c r="EJ20" i="10"/>
  <c r="FX20" i="10"/>
  <c r="BM20" i="10"/>
  <c r="BI20" i="10"/>
  <c r="BU20" i="10"/>
  <c r="CR20" i="10"/>
  <c r="DP20" i="10"/>
  <c r="DH20" i="10"/>
  <c r="CZ20" i="10"/>
  <c r="EF20" i="10"/>
  <c r="EB20" i="10"/>
  <c r="ER20" i="10"/>
  <c r="EN20" i="10"/>
  <c r="FD20" i="10"/>
  <c r="GB20" i="10"/>
  <c r="GJ20" i="10"/>
  <c r="CV20" i="10"/>
  <c r="DL20" i="10"/>
  <c r="FL20" i="10"/>
  <c r="GN20" i="10"/>
  <c r="GF20" i="10"/>
  <c r="CG20" i="10"/>
  <c r="CW20" i="10"/>
  <c r="CO20" i="10"/>
  <c r="DU20" i="10"/>
  <c r="DQ20" i="10"/>
  <c r="DM20" i="10"/>
  <c r="EC20" i="10"/>
  <c r="ES20" i="10"/>
  <c r="BT20" i="10"/>
  <c r="CN20" i="10"/>
  <c r="DT20" i="10"/>
  <c r="EV20" i="10"/>
  <c r="FT20" i="10"/>
  <c r="DI20" i="10"/>
  <c r="DY20" i="10"/>
  <c r="FH20" i="10"/>
  <c r="EO20" i="10"/>
  <c r="GC20" i="10"/>
  <c r="GG20" i="10"/>
  <c r="BC20" i="10"/>
  <c r="BS20" i="10"/>
  <c r="CA20" i="10"/>
  <c r="CE20" i="10"/>
  <c r="DO20" i="10"/>
  <c r="EE20" i="10"/>
  <c r="GE20" i="10"/>
  <c r="GI20" i="10"/>
  <c r="BN20" i="10"/>
  <c r="CH20" i="10"/>
  <c r="CD20" i="10"/>
  <c r="DJ20" i="10"/>
  <c r="DF20" i="10"/>
  <c r="DV20" i="10"/>
  <c r="EP20" i="10"/>
  <c r="EL20" i="10"/>
  <c r="FB20" i="10"/>
  <c r="FJ20" i="10"/>
  <c r="EZ20" i="10"/>
  <c r="BE20" i="10"/>
  <c r="CK20" i="10"/>
  <c r="CC20" i="10"/>
  <c r="DA20" i="10"/>
  <c r="EK20" i="10"/>
  <c r="EW20" i="10"/>
  <c r="FI20" i="10"/>
  <c r="FY20" i="10"/>
  <c r="FU20" i="10"/>
  <c r="BW20" i="10"/>
  <c r="CY20" i="10"/>
  <c r="DW20" i="10"/>
  <c r="EA20" i="10"/>
  <c r="FP20" i="10"/>
  <c r="BQ20" i="10"/>
  <c r="DE20" i="10"/>
  <c r="FA20" i="10"/>
  <c r="FM20" i="10"/>
  <c r="GO20" i="10"/>
  <c r="BK20" i="10"/>
  <c r="BG20" i="10"/>
  <c r="CU20" i="10"/>
  <c r="CQ20" i="10"/>
  <c r="DG20" i="10"/>
  <c r="DC20" i="10"/>
  <c r="DK20" i="10"/>
  <c r="DS20" i="10"/>
  <c r="EM20" i="10"/>
  <c r="EU20" i="10"/>
  <c r="EY20" i="10"/>
  <c r="FO20" i="10"/>
  <c r="BR20" i="10"/>
  <c r="CP20" i="10"/>
  <c r="GK20" i="10"/>
  <c r="BO20" i="10"/>
  <c r="EI20" i="10"/>
  <c r="FC20" i="10"/>
  <c r="FK20" i="10"/>
  <c r="FW20" i="10"/>
  <c r="GM20" i="10"/>
  <c r="BZ20" i="10"/>
  <c r="CX20" i="10"/>
  <c r="ED20" i="10"/>
  <c r="CI20" i="10"/>
  <c r="FG20" i="10"/>
  <c r="GA20" i="10"/>
  <c r="BJ20" i="10"/>
  <c r="BF20" i="10"/>
  <c r="BV20" i="10"/>
  <c r="DN20" i="10"/>
  <c r="CS20" i="10"/>
  <c r="EQ20" i="10"/>
  <c r="FS20" i="10"/>
  <c r="CL20" i="10"/>
  <c r="CT20" i="10"/>
  <c r="DB20" i="10"/>
  <c r="DR20" i="10"/>
  <c r="EH20" i="10"/>
  <c r="DZ20" i="10"/>
  <c r="FF20" i="10"/>
  <c r="FN20" i="10"/>
  <c r="GD20" i="10"/>
  <c r="FV20" i="10"/>
  <c r="GH20" i="10"/>
  <c r="BY20" i="10"/>
  <c r="EG20" i="10"/>
  <c r="FE20" i="10"/>
  <c r="FQ20" i="10"/>
  <c r="CM20" i="10"/>
  <c r="ET20" i="10"/>
  <c r="EX20" i="10"/>
  <c r="FR20" i="10"/>
  <c r="FZ20" i="10"/>
  <c r="GP20" i="10"/>
  <c r="GL20" i="10"/>
  <c r="HP16" i="10"/>
  <c r="BL16" i="10"/>
  <c r="CF16" i="10"/>
  <c r="BH16" i="10"/>
  <c r="BD16" i="10"/>
  <c r="BX16" i="10"/>
  <c r="BT16" i="10"/>
  <c r="BP16" i="10"/>
  <c r="CB16" i="10"/>
  <c r="CZ16" i="10"/>
  <c r="DL16" i="10"/>
  <c r="EF16" i="10"/>
  <c r="DX16" i="10"/>
  <c r="CV16" i="10"/>
  <c r="CR16" i="10"/>
  <c r="FL16" i="10"/>
  <c r="CJ16" i="10"/>
  <c r="DD16" i="10"/>
  <c r="EJ16" i="10"/>
  <c r="EZ16" i="10"/>
  <c r="EV16" i="10"/>
  <c r="FH16" i="10"/>
  <c r="CN16" i="10"/>
  <c r="BI16" i="10"/>
  <c r="BY16" i="10"/>
  <c r="CC16" i="10"/>
  <c r="CS16" i="10"/>
  <c r="DI16" i="10"/>
  <c r="DE16" i="10"/>
  <c r="EG16" i="10"/>
  <c r="DY16" i="10"/>
  <c r="EO16" i="10"/>
  <c r="EN16" i="10"/>
  <c r="FD16" i="10"/>
  <c r="ER16" i="10"/>
  <c r="GB16" i="10"/>
  <c r="BU16" i="10"/>
  <c r="CK16" i="10"/>
  <c r="DA16" i="10"/>
  <c r="DQ16" i="10"/>
  <c r="EK16" i="10"/>
  <c r="FA16" i="10"/>
  <c r="EW16" i="10"/>
  <c r="BG16" i="10"/>
  <c r="BW16" i="10"/>
  <c r="DC16" i="10"/>
  <c r="DS16" i="10"/>
  <c r="DW16" i="10"/>
  <c r="EI16" i="10"/>
  <c r="EQ16" i="10"/>
  <c r="EY16" i="10"/>
  <c r="FS16" i="10"/>
  <c r="DP16" i="10"/>
  <c r="DT16" i="10"/>
  <c r="BM16" i="10"/>
  <c r="BQ16" i="10"/>
  <c r="ES16" i="10"/>
  <c r="FE16" i="10"/>
  <c r="FM16" i="10"/>
  <c r="GC16" i="10"/>
  <c r="FU16" i="10"/>
  <c r="GK16" i="10"/>
  <c r="CM16" i="10"/>
  <c r="CY16" i="10"/>
  <c r="DG16" i="10"/>
  <c r="FC16" i="10"/>
  <c r="FO16" i="10"/>
  <c r="BJ16" i="10"/>
  <c r="BR16" i="10"/>
  <c r="CL16" i="10"/>
  <c r="CH16" i="10"/>
  <c r="CP16" i="10"/>
  <c r="DF16" i="10"/>
  <c r="FN16" i="10"/>
  <c r="FX16" i="10"/>
  <c r="GJ16" i="10"/>
  <c r="BE16" i="10"/>
  <c r="DU16" i="10"/>
  <c r="CA16" i="10"/>
  <c r="DK16" i="10"/>
  <c r="DH16" i="10"/>
  <c r="EB16" i="10"/>
  <c r="FT16" i="10"/>
  <c r="GN16" i="10"/>
  <c r="CG16" i="10"/>
  <c r="DM16" i="10"/>
  <c r="FQ16" i="10"/>
  <c r="FI16" i="10"/>
  <c r="FY16" i="10"/>
  <c r="GO16" i="10"/>
  <c r="GG16" i="10"/>
  <c r="CI16" i="10"/>
  <c r="CE16" i="10"/>
  <c r="CU16" i="10"/>
  <c r="CQ16" i="10"/>
  <c r="EA16" i="10"/>
  <c r="FK16" i="10"/>
  <c r="GA16" i="10"/>
  <c r="BF16" i="10"/>
  <c r="BZ16" i="10"/>
  <c r="BV16" i="10"/>
  <c r="CW16" i="10"/>
  <c r="EC16" i="10"/>
  <c r="EE16" i="10"/>
  <c r="CX16" i="10"/>
  <c r="DJ16" i="10"/>
  <c r="FP16" i="10"/>
  <c r="EM16" i="10"/>
  <c r="FG16" i="10"/>
  <c r="DV16" i="10"/>
  <c r="EH16" i="10"/>
  <c r="DZ16" i="10"/>
  <c r="EP16" i="10"/>
  <c r="EL16" i="10"/>
  <c r="FB16" i="10"/>
  <c r="FV16" i="10"/>
  <c r="GP16" i="10"/>
  <c r="GH16" i="10"/>
  <c r="GF16" i="10"/>
  <c r="CO16" i="10"/>
  <c r="BC16" i="10"/>
  <c r="BK16" i="10"/>
  <c r="BO16" i="10"/>
  <c r="BS16" i="10"/>
  <c r="FW16" i="10"/>
  <c r="GE16" i="10"/>
  <c r="GI16" i="10"/>
  <c r="DB16" i="10"/>
  <c r="DR16" i="10"/>
  <c r="GD16" i="10"/>
  <c r="ET16" i="10"/>
  <c r="EX16" i="10"/>
  <c r="FR16" i="10"/>
  <c r="FJ16" i="10"/>
  <c r="DO16" i="10"/>
  <c r="EU16" i="10"/>
  <c r="GM16" i="10"/>
  <c r="BN16" i="10"/>
  <c r="CD16" i="10"/>
  <c r="CT16" i="10"/>
  <c r="DN16" i="10"/>
  <c r="ED16" i="10"/>
  <c r="FF16" i="10"/>
  <c r="FZ16" i="10"/>
  <c r="GL16" i="10"/>
  <c r="D4" i="3"/>
  <c r="H4" i="3"/>
  <c r="E4" i="3"/>
  <c r="F4" i="3"/>
  <c r="G4" i="3"/>
  <c r="C4" i="3"/>
  <c r="BB49" i="10"/>
  <c r="AB49" i="10" a="1"/>
  <c r="AB49" i="10" s="1"/>
  <c r="AO49" i="10" s="1"/>
  <c r="O49" i="10"/>
  <c r="BB45" i="10"/>
  <c r="AB45" i="10" a="1"/>
  <c r="AB45" i="10" s="1"/>
  <c r="AO45" i="10" s="1"/>
  <c r="O45" i="10"/>
  <c r="BB41" i="10"/>
  <c r="AB41" i="10" a="1"/>
  <c r="AB41" i="10" s="1"/>
  <c r="AO41" i="10" s="1"/>
  <c r="O41" i="10"/>
  <c r="BB37" i="10"/>
  <c r="AB37" i="10" a="1"/>
  <c r="AB37" i="10" s="1"/>
  <c r="AO37" i="10" s="1"/>
  <c r="O37" i="10"/>
  <c r="BB33" i="10"/>
  <c r="AB33" i="10" a="1"/>
  <c r="AB33" i="10" s="1"/>
  <c r="AO33" i="10" s="1"/>
  <c r="O33" i="10"/>
  <c r="BB29" i="10"/>
  <c r="AB29" i="10" a="1"/>
  <c r="AB29" i="10" s="1"/>
  <c r="AO29" i="10" s="1"/>
  <c r="O29" i="10"/>
  <c r="BB25" i="10"/>
  <c r="AB25" i="10" a="1"/>
  <c r="AB25" i="10" s="1"/>
  <c r="AO25" i="10" s="1"/>
  <c r="O25" i="10"/>
  <c r="BB21" i="10"/>
  <c r="AB21" i="10" a="1"/>
  <c r="AB21" i="10" s="1"/>
  <c r="AO21" i="10" s="1"/>
  <c r="O21" i="10"/>
  <c r="BB17" i="10"/>
  <c r="AB17" i="10" a="1"/>
  <c r="AB17" i="10" s="1"/>
  <c r="AO17" i="10" s="1"/>
  <c r="O17" i="10"/>
  <c r="BB13" i="10"/>
  <c r="AB13" i="10" a="1"/>
  <c r="AB13" i="10" s="1"/>
  <c r="AO13" i="10" s="1"/>
  <c r="O13" i="10"/>
  <c r="BB52" i="10"/>
  <c r="AB52" i="10" a="1"/>
  <c r="AB52" i="10" s="1"/>
  <c r="AO52" i="10" s="1"/>
  <c r="O52" i="10"/>
  <c r="BB48" i="10"/>
  <c r="AB48" i="10" a="1"/>
  <c r="AB48" i="10" s="1"/>
  <c r="AO48" i="10" s="1"/>
  <c r="O48" i="10"/>
  <c r="BB44" i="10"/>
  <c r="AB44" i="10" a="1"/>
  <c r="AB44" i="10" s="1"/>
  <c r="AO44" i="10" s="1"/>
  <c r="O44" i="10"/>
  <c r="BB40" i="10"/>
  <c r="AB40" i="10" a="1"/>
  <c r="AB40" i="10" s="1"/>
  <c r="AO40" i="10" s="1"/>
  <c r="O40" i="10"/>
  <c r="BB36" i="10"/>
  <c r="AB36" i="10" a="1"/>
  <c r="AB36" i="10" s="1"/>
  <c r="AO36" i="10" s="1"/>
  <c r="O36" i="10"/>
  <c r="BB32" i="10"/>
  <c r="AB32" i="10" a="1"/>
  <c r="AB32" i="10" s="1"/>
  <c r="AO32" i="10" s="1"/>
  <c r="O32" i="10"/>
  <c r="BB28" i="10"/>
  <c r="AB28" i="10" a="1"/>
  <c r="AB28" i="10" s="1"/>
  <c r="AO28" i="10" s="1"/>
  <c r="O28" i="10"/>
  <c r="BB24" i="10"/>
  <c r="AB24" i="10" a="1"/>
  <c r="AB24" i="10" s="1"/>
  <c r="AO24" i="10" s="1"/>
  <c r="O24" i="10"/>
  <c r="BB20" i="10"/>
  <c r="AB20" i="10" a="1"/>
  <c r="AB20" i="10" s="1"/>
  <c r="AO20" i="10" s="1"/>
  <c r="O20" i="10"/>
  <c r="BB16" i="10"/>
  <c r="AB16" i="10" a="1"/>
  <c r="AB16" i="10" s="1"/>
  <c r="AO16" i="10" s="1"/>
  <c r="O16" i="10"/>
  <c r="BB51" i="10"/>
  <c r="AB51" i="10" a="1"/>
  <c r="AB51" i="10" s="1"/>
  <c r="AO51" i="10" s="1"/>
  <c r="O51" i="10"/>
  <c r="BB47" i="10"/>
  <c r="AB47" i="10" a="1"/>
  <c r="AB47" i="10" s="1"/>
  <c r="AO47" i="10" s="1"/>
  <c r="O47" i="10"/>
  <c r="BB43" i="10"/>
  <c r="AB43" i="10" a="1"/>
  <c r="AB43" i="10" s="1"/>
  <c r="AO43" i="10" s="1"/>
  <c r="O43" i="10"/>
  <c r="BB39" i="10"/>
  <c r="AB39" i="10" a="1"/>
  <c r="AB39" i="10" s="1"/>
  <c r="AO39" i="10" s="1"/>
  <c r="O39" i="10"/>
  <c r="BB35" i="10"/>
  <c r="AB35" i="10" a="1"/>
  <c r="AB35" i="10" s="1"/>
  <c r="AO35" i="10" s="1"/>
  <c r="O35" i="10"/>
  <c r="BB31" i="10"/>
  <c r="AB31" i="10" a="1"/>
  <c r="AB31" i="10" s="1"/>
  <c r="AO31" i="10" s="1"/>
  <c r="O31" i="10"/>
  <c r="BB27" i="10"/>
  <c r="AB27" i="10" a="1"/>
  <c r="AB27" i="10" s="1"/>
  <c r="AO27" i="10" s="1"/>
  <c r="O27" i="10"/>
  <c r="BB23" i="10"/>
  <c r="AB23" i="10" a="1"/>
  <c r="AB23" i="10" s="1"/>
  <c r="AO23" i="10" s="1"/>
  <c r="O23" i="10"/>
  <c r="BB19" i="10"/>
  <c r="AB19" i="10" a="1"/>
  <c r="AB19" i="10" s="1"/>
  <c r="AO19" i="10" s="1"/>
  <c r="O19" i="10"/>
  <c r="BB15" i="10"/>
  <c r="AB15" i="10" a="1"/>
  <c r="AB15" i="10" s="1"/>
  <c r="AO15" i="10" s="1"/>
  <c r="O15" i="10"/>
  <c r="BB50" i="10"/>
  <c r="AB50" i="10" a="1"/>
  <c r="AB50" i="10" s="1"/>
  <c r="AO50" i="10" s="1"/>
  <c r="O50" i="10"/>
  <c r="BB46" i="10"/>
  <c r="AB46" i="10" a="1"/>
  <c r="AB46" i="10" s="1"/>
  <c r="AO46" i="10" s="1"/>
  <c r="O46" i="10"/>
  <c r="BB42" i="10"/>
  <c r="AB42" i="10" a="1"/>
  <c r="AB42" i="10" s="1"/>
  <c r="AO42" i="10" s="1"/>
  <c r="O42" i="10"/>
  <c r="BB38" i="10"/>
  <c r="AB38" i="10" a="1"/>
  <c r="AB38" i="10" s="1"/>
  <c r="AO38" i="10" s="1"/>
  <c r="O38" i="10"/>
  <c r="BB34" i="10"/>
  <c r="AB34" i="10" a="1"/>
  <c r="AB34" i="10" s="1"/>
  <c r="AO34" i="10" s="1"/>
  <c r="O34" i="10"/>
  <c r="BB30" i="10"/>
  <c r="AB30" i="10" a="1"/>
  <c r="AB30" i="10" s="1"/>
  <c r="AO30" i="10" s="1"/>
  <c r="O30" i="10"/>
  <c r="BB26" i="10"/>
  <c r="AB26" i="10" a="1"/>
  <c r="AB26" i="10" s="1"/>
  <c r="AO26" i="10" s="1"/>
  <c r="O26" i="10"/>
  <c r="BB22" i="10"/>
  <c r="AB22" i="10" a="1"/>
  <c r="AB22" i="10" s="1"/>
  <c r="AO22" i="10" s="1"/>
  <c r="O22" i="10"/>
  <c r="BB18" i="10"/>
  <c r="AB18" i="10" a="1"/>
  <c r="AB18" i="10" s="1"/>
  <c r="AO18" i="10" s="1"/>
  <c r="O18" i="10"/>
  <c r="BB14" i="10"/>
  <c r="AB14" i="10" a="1"/>
  <c r="AB14" i="10" s="1"/>
  <c r="AO14" i="10" s="1"/>
  <c r="O14" i="10"/>
  <c r="HJ50" i="10"/>
  <c r="HA50" i="10" a="1"/>
  <c r="HA50" i="10" s="1"/>
  <c r="HL50" i="10"/>
  <c r="HN50" i="10"/>
  <c r="HB50" i="10" a="1"/>
  <c r="HB50" i="10" s="1"/>
  <c r="GW50" i="10" a="1"/>
  <c r="GW50" i="10" s="1"/>
  <c r="GS50" i="10" a="1"/>
  <c r="GS50" i="10" s="1"/>
  <c r="HF50" i="10"/>
  <c r="GY50" i="10" a="1"/>
  <c r="GY50" i="10" s="1"/>
  <c r="GT50" i="10" a="1"/>
  <c r="GT50" i="10" s="1"/>
  <c r="GQ50" i="10" a="1"/>
  <c r="GQ50" i="10" s="1"/>
  <c r="HI50" i="10"/>
  <c r="HM50" i="10"/>
  <c r="HD50" i="10"/>
  <c r="HH50" i="10"/>
  <c r="GZ50" i="10" a="1"/>
  <c r="GZ50" i="10" s="1"/>
  <c r="GV50" i="10" a="1"/>
  <c r="GV50" i="10" s="1"/>
  <c r="GR50" i="10" a="1"/>
  <c r="GR50" i="10" s="1"/>
  <c r="HO50" i="10"/>
  <c r="GU50" i="10" a="1"/>
  <c r="GU50" i="10" s="1"/>
  <c r="HE50" i="10"/>
  <c r="HK50" i="10"/>
  <c r="GX50" i="10" a="1"/>
  <c r="GX50" i="10" s="1"/>
  <c r="HG50" i="10"/>
  <c r="HN46" i="10"/>
  <c r="HJ46" i="10"/>
  <c r="HB46" i="10" a="1"/>
  <c r="HB46" i="10" s="1"/>
  <c r="HL46" i="10"/>
  <c r="HA46" i="10" a="1"/>
  <c r="HA46" i="10" s="1"/>
  <c r="GT46" i="10" a="1"/>
  <c r="GT46" i="10" s="1"/>
  <c r="GS46" i="10" a="1"/>
  <c r="GS46" i="10" s="1"/>
  <c r="GX46" i="10" a="1"/>
  <c r="GX46" i="10" s="1"/>
  <c r="HF46" i="10"/>
  <c r="HH46" i="10"/>
  <c r="HE46" i="10"/>
  <c r="GY46" i="10" a="1"/>
  <c r="GY46" i="10" s="1"/>
  <c r="GV46" i="10" a="1"/>
  <c r="GV46" i="10" s="1"/>
  <c r="HO46" i="10"/>
  <c r="HI46" i="10"/>
  <c r="GU46" i="10" a="1"/>
  <c r="GU46" i="10" s="1"/>
  <c r="HM46" i="10"/>
  <c r="HK46" i="10"/>
  <c r="GZ46" i="10" a="1"/>
  <c r="GZ46" i="10" s="1"/>
  <c r="GQ46" i="10" a="1"/>
  <c r="GQ46" i="10" s="1"/>
  <c r="GR46" i="10" a="1"/>
  <c r="GR46" i="10" s="1"/>
  <c r="HG46" i="10"/>
  <c r="GW46" i="10" a="1"/>
  <c r="GW46" i="10" s="1"/>
  <c r="HD46" i="10"/>
  <c r="HJ42" i="10"/>
  <c r="HL42" i="10"/>
  <c r="HB42" i="10" a="1"/>
  <c r="HB42" i="10" s="1"/>
  <c r="HF42" i="10"/>
  <c r="GW42" i="10" a="1"/>
  <c r="GW42" i="10" s="1"/>
  <c r="GS42" i="10" a="1"/>
  <c r="GS42" i="10" s="1"/>
  <c r="HN42" i="10"/>
  <c r="GT42" i="10" a="1"/>
  <c r="GT42" i="10" s="1"/>
  <c r="HH42" i="10"/>
  <c r="HA42" i="10" a="1"/>
  <c r="HA42" i="10" s="1"/>
  <c r="GR42" i="10" a="1"/>
  <c r="GR42" i="10" s="1"/>
  <c r="HM42" i="10"/>
  <c r="GU42" i="10" a="1"/>
  <c r="GU42" i="10" s="1"/>
  <c r="HG42" i="10"/>
  <c r="HI42" i="10"/>
  <c r="GQ42" i="10" a="1"/>
  <c r="GQ42" i="10" s="1"/>
  <c r="GY42" i="10" a="1"/>
  <c r="GY42" i="10" s="1"/>
  <c r="HK42" i="10"/>
  <c r="GV42" i="10" a="1"/>
  <c r="GV42" i="10" s="1"/>
  <c r="GZ42" i="10" a="1"/>
  <c r="GZ42" i="10" s="1"/>
  <c r="HO42" i="10"/>
  <c r="GX42" i="10" a="1"/>
  <c r="GX42" i="10" s="1"/>
  <c r="HE42" i="10"/>
  <c r="HD42" i="10"/>
  <c r="HH38" i="10"/>
  <c r="HN38" i="10"/>
  <c r="HB38" i="10" a="1"/>
  <c r="HB38" i="10" s="1"/>
  <c r="GX38" i="10" a="1"/>
  <c r="GX38" i="10" s="1"/>
  <c r="GT38" i="10" a="1"/>
  <c r="GT38" i="10" s="1"/>
  <c r="HA38" i="10" a="1"/>
  <c r="HA38" i="10" s="1"/>
  <c r="HJ38" i="10"/>
  <c r="GU38" i="10" a="1"/>
  <c r="GU38" i="10" s="1"/>
  <c r="HE38" i="10"/>
  <c r="HI38" i="10"/>
  <c r="HK38" i="10"/>
  <c r="GW38" i="10" a="1"/>
  <c r="GW38" i="10" s="1"/>
  <c r="HD38" i="10"/>
  <c r="GZ38" i="10" a="1"/>
  <c r="GZ38" i="10" s="1"/>
  <c r="GV38" i="10" a="1"/>
  <c r="GV38" i="10" s="1"/>
  <c r="HM38" i="10"/>
  <c r="GY38" i="10" a="1"/>
  <c r="GY38" i="10" s="1"/>
  <c r="GR38" i="10" a="1"/>
  <c r="GR38" i="10" s="1"/>
  <c r="HO38" i="10"/>
  <c r="HG38" i="10"/>
  <c r="HL38" i="10"/>
  <c r="HF38" i="10"/>
  <c r="GQ38" i="10" a="1"/>
  <c r="GQ38" i="10" s="1"/>
  <c r="GS38" i="10" a="1"/>
  <c r="GS38" i="10" s="1"/>
  <c r="HF34" i="10"/>
  <c r="HN34" i="10"/>
  <c r="HJ34" i="10"/>
  <c r="HL34" i="10"/>
  <c r="HB34" i="10" a="1"/>
  <c r="HB34" i="10" s="1"/>
  <c r="HA34" i="10" a="1"/>
  <c r="HA34" i="10" s="1"/>
  <c r="GT34" i="10" a="1"/>
  <c r="GT34" i="10" s="1"/>
  <c r="HG34" i="10"/>
  <c r="HH34" i="10"/>
  <c r="HI34" i="10"/>
  <c r="HK34" i="10"/>
  <c r="GW34" i="10" a="1"/>
  <c r="GW34" i="10" s="1"/>
  <c r="GX34" i="10" a="1"/>
  <c r="GX34" i="10" s="1"/>
  <c r="GV34" i="10" a="1"/>
  <c r="GV34" i="10" s="1"/>
  <c r="GU34" i="10" a="1"/>
  <c r="GU34" i="10" s="1"/>
  <c r="GS34" i="10" a="1"/>
  <c r="GS34" i="10" s="1"/>
  <c r="GZ34" i="10" a="1"/>
  <c r="GZ34" i="10" s="1"/>
  <c r="HO34" i="10"/>
  <c r="HD34" i="10"/>
  <c r="GQ34" i="10" a="1"/>
  <c r="GQ34" i="10" s="1"/>
  <c r="GY34" i="10" a="1"/>
  <c r="GY34" i="10" s="1"/>
  <c r="GR34" i="10" a="1"/>
  <c r="GR34" i="10" s="1"/>
  <c r="HM34" i="10"/>
  <c r="HE34" i="10"/>
  <c r="HF30" i="10"/>
  <c r="GX30" i="10" a="1"/>
  <c r="GX30" i="10" s="1"/>
  <c r="HJ30" i="10"/>
  <c r="GT30" i="10" a="1"/>
  <c r="GT30" i="10" s="1"/>
  <c r="HL30" i="10"/>
  <c r="HB30" i="10" a="1"/>
  <c r="HB30" i="10" s="1"/>
  <c r="GS30" i="10" a="1"/>
  <c r="GS30" i="10" s="1"/>
  <c r="GY30" i="10" a="1"/>
  <c r="GY30" i="10" s="1"/>
  <c r="GU30" i="10" a="1"/>
  <c r="GU30" i="10" s="1"/>
  <c r="HA30" i="10" a="1"/>
  <c r="HA30" i="10" s="1"/>
  <c r="GV30" i="10" a="1"/>
  <c r="GV30" i="10" s="1"/>
  <c r="GQ30" i="10" a="1"/>
  <c r="GQ30" i="10" s="1"/>
  <c r="GR30" i="10" a="1"/>
  <c r="GR30" i="10" s="1"/>
  <c r="HD30" i="10"/>
  <c r="HI30" i="10"/>
  <c r="HM30" i="10"/>
  <c r="GZ30" i="10" a="1"/>
  <c r="GZ30" i="10" s="1"/>
  <c r="HE30" i="10"/>
  <c r="HO30" i="10"/>
  <c r="HN30" i="10"/>
  <c r="GW30" i="10" a="1"/>
  <c r="GW30" i="10" s="1"/>
  <c r="HH30" i="10"/>
  <c r="HK30" i="10"/>
  <c r="HG30" i="10"/>
  <c r="HF26" i="10"/>
  <c r="HN26" i="10"/>
  <c r="GW26" i="10" a="1"/>
  <c r="GW26" i="10" s="1"/>
  <c r="GT26" i="10" a="1"/>
  <c r="GT26" i="10" s="1"/>
  <c r="GS26" i="10" a="1"/>
  <c r="GS26" i="10" s="1"/>
  <c r="HH26" i="10"/>
  <c r="HL26" i="10"/>
  <c r="GR26" i="10" a="1"/>
  <c r="GR26" i="10" s="1"/>
  <c r="GQ26" i="10" a="1"/>
  <c r="GQ26" i="10" s="1"/>
  <c r="HB26" i="10" a="1"/>
  <c r="HB26" i="10" s="1"/>
  <c r="GV26" i="10" a="1"/>
  <c r="GV26" i="10" s="1"/>
  <c r="HO26" i="10"/>
  <c r="HD26" i="10"/>
  <c r="HM26" i="10"/>
  <c r="GU26" i="10" a="1"/>
  <c r="GU26" i="10" s="1"/>
  <c r="GZ26" i="10" a="1"/>
  <c r="GZ26" i="10" s="1"/>
  <c r="HE26" i="10"/>
  <c r="HK26" i="10"/>
  <c r="HG26" i="10"/>
  <c r="GX26" i="10" a="1"/>
  <c r="GX26" i="10" s="1"/>
  <c r="HJ26" i="10"/>
  <c r="HI26" i="10"/>
  <c r="GY26" i="10" a="1"/>
  <c r="GY26" i="10" s="1"/>
  <c r="HA26" i="10" a="1"/>
  <c r="HA26" i="10" s="1"/>
  <c r="HJ22" i="10"/>
  <c r="HA22" i="10" a="1"/>
  <c r="HA22" i="10" s="1"/>
  <c r="GT22" i="10" a="1"/>
  <c r="GT22" i="10" s="1"/>
  <c r="HH22" i="10"/>
  <c r="HN22" i="10"/>
  <c r="GS22" i="10" a="1"/>
  <c r="GS22" i="10" s="1"/>
  <c r="GX22" i="10" a="1"/>
  <c r="GX22" i="10" s="1"/>
  <c r="GQ22" i="10" a="1"/>
  <c r="GQ22" i="10" s="1"/>
  <c r="GV22" i="10" a="1"/>
  <c r="GV22" i="10" s="1"/>
  <c r="GZ22" i="10" a="1"/>
  <c r="GZ22" i="10" s="1"/>
  <c r="HI22" i="10"/>
  <c r="GU22" i="10" a="1"/>
  <c r="GU22" i="10" s="1"/>
  <c r="HO22" i="10"/>
  <c r="HK22" i="10"/>
  <c r="GW22" i="10" a="1"/>
  <c r="GW22" i="10" s="1"/>
  <c r="HD22" i="10"/>
  <c r="HM22" i="10"/>
  <c r="HL22" i="10"/>
  <c r="HF22" i="10"/>
  <c r="GY22" i="10" a="1"/>
  <c r="GY22" i="10" s="1"/>
  <c r="GR22" i="10" a="1"/>
  <c r="GR22" i="10" s="1"/>
  <c r="HE22" i="10"/>
  <c r="HG22" i="10"/>
  <c r="HB22" i="10" a="1"/>
  <c r="HB22" i="10" s="1"/>
  <c r="HF18" i="10"/>
  <c r="HJ18" i="10"/>
  <c r="HA18" i="10" a="1"/>
  <c r="HA18" i="10" s="1"/>
  <c r="GW18" i="10" a="1"/>
  <c r="GW18" i="10" s="1"/>
  <c r="GS18" i="10" a="1"/>
  <c r="GS18" i="10" s="1"/>
  <c r="HN18" i="10"/>
  <c r="HB18" i="10" a="1"/>
  <c r="HB18" i="10" s="1"/>
  <c r="GT18" i="10" a="1"/>
  <c r="GT18" i="10" s="1"/>
  <c r="GZ18" i="10" a="1"/>
  <c r="GZ18" i="10" s="1"/>
  <c r="HG18" i="10"/>
  <c r="GR18" i="10" a="1"/>
  <c r="GR18" i="10" s="1"/>
  <c r="GQ18" i="10" a="1"/>
  <c r="GQ18" i="10" s="1"/>
  <c r="HO18" i="10"/>
  <c r="HM18" i="10"/>
  <c r="GY18" i="10" a="1"/>
  <c r="GY18" i="10" s="1"/>
  <c r="HK18" i="10"/>
  <c r="HE18" i="10"/>
  <c r="HL18" i="10"/>
  <c r="HI18" i="10"/>
  <c r="GV18" i="10" a="1"/>
  <c r="GV18" i="10" s="1"/>
  <c r="HH18" i="10"/>
  <c r="GU18" i="10" a="1"/>
  <c r="GU18" i="10" s="1"/>
  <c r="GX18" i="10" a="1"/>
  <c r="GX18" i="10" s="1"/>
  <c r="HD18" i="10"/>
  <c r="HF14" i="10"/>
  <c r="HL14" i="10"/>
  <c r="GT14" i="10" a="1"/>
  <c r="GT14" i="10" s="1"/>
  <c r="GS14" i="10" a="1"/>
  <c r="GS14" i="10" s="1"/>
  <c r="HH14" i="10"/>
  <c r="HA14" i="10" a="1"/>
  <c r="HA14" i="10" s="1"/>
  <c r="GX14" i="10" a="1"/>
  <c r="GX14" i="10" s="1"/>
  <c r="HJ14" i="10"/>
  <c r="HI14" i="10"/>
  <c r="GY14" i="10" a="1"/>
  <c r="GY14" i="10" s="1"/>
  <c r="GZ14" i="10" a="1"/>
  <c r="GZ14" i="10" s="1"/>
  <c r="HK14" i="10"/>
  <c r="HG14" i="10"/>
  <c r="GW14" i="10" a="1"/>
  <c r="GW14" i="10" s="1"/>
  <c r="HM14" i="10"/>
  <c r="GU14" i="10" a="1"/>
  <c r="GU14" i="10" s="1"/>
  <c r="GR14" i="10" a="1"/>
  <c r="GR14" i="10" s="1"/>
  <c r="HE14" i="10"/>
  <c r="HB14" i="10" a="1"/>
  <c r="HB14" i="10" s="1"/>
  <c r="GQ14" i="10" a="1"/>
  <c r="GQ14" i="10" s="1"/>
  <c r="HD14" i="10"/>
  <c r="GV14" i="10" a="1"/>
  <c r="GV14" i="10" s="1"/>
  <c r="HO14" i="10"/>
  <c r="HN14" i="10"/>
  <c r="HL49" i="10"/>
  <c r="HD49" i="10"/>
  <c r="GX49" i="10" a="1"/>
  <c r="GX49" i="10" s="1"/>
  <c r="HB49" i="10" a="1"/>
  <c r="HB49" i="10" s="1"/>
  <c r="HK49" i="10"/>
  <c r="HA49" i="10" a="1"/>
  <c r="HA49" i="10" s="1"/>
  <c r="GT49" i="10" a="1"/>
  <c r="GT49" i="10" s="1"/>
  <c r="HM49" i="10"/>
  <c r="GQ49" i="10" a="1"/>
  <c r="GQ49" i="10" s="1"/>
  <c r="GU49" i="10" a="1"/>
  <c r="GU49" i="10" s="1"/>
  <c r="HI49" i="10"/>
  <c r="HO49" i="10"/>
  <c r="GZ49" i="10" a="1"/>
  <c r="GZ49" i="10" s="1"/>
  <c r="HG49" i="10"/>
  <c r="GS49" i="10" a="1"/>
  <c r="GS49" i="10" s="1"/>
  <c r="HF49" i="10"/>
  <c r="GV49" i="10" a="1"/>
  <c r="GV49" i="10" s="1"/>
  <c r="GR49" i="10" a="1"/>
  <c r="GR49" i="10" s="1"/>
  <c r="HE49" i="10"/>
  <c r="GY49" i="10" a="1"/>
  <c r="GY49" i="10" s="1"/>
  <c r="GW49" i="10" a="1"/>
  <c r="GW49" i="10" s="1"/>
  <c r="HH49" i="10"/>
  <c r="HJ49" i="10"/>
  <c r="HN49" i="10"/>
  <c r="GT45" i="10" a="1"/>
  <c r="GT45" i="10" s="1"/>
  <c r="HH45" i="10"/>
  <c r="HK45" i="10"/>
  <c r="HL45" i="10"/>
  <c r="HD45" i="10"/>
  <c r="HB45" i="10" a="1"/>
  <c r="HB45" i="10" s="1"/>
  <c r="GU45" i="10" a="1"/>
  <c r="GU45" i="10" s="1"/>
  <c r="HO45" i="10"/>
  <c r="GS45" i="10" a="1"/>
  <c r="GS45" i="10" s="1"/>
  <c r="HA45" i="10" a="1"/>
  <c r="HA45" i="10" s="1"/>
  <c r="GZ45" i="10" a="1"/>
  <c r="GZ45" i="10" s="1"/>
  <c r="HI45" i="10"/>
  <c r="GQ45" i="10" a="1"/>
  <c r="GQ45" i="10" s="1"/>
  <c r="GR45" i="10" a="1"/>
  <c r="GR45" i="10" s="1"/>
  <c r="HM45" i="10"/>
  <c r="GV45" i="10" a="1"/>
  <c r="GV45" i="10" s="1"/>
  <c r="GW45" i="10" a="1"/>
  <c r="GW45" i="10" s="1"/>
  <c r="HG45" i="10"/>
  <c r="HN45" i="10"/>
  <c r="HE45" i="10"/>
  <c r="HJ45" i="10"/>
  <c r="GY45" i="10" a="1"/>
  <c r="GY45" i="10" s="1"/>
  <c r="GX45" i="10" a="1"/>
  <c r="GX45" i="10" s="1"/>
  <c r="HF45" i="10"/>
  <c r="HH41" i="10"/>
  <c r="GX41" i="10" a="1"/>
  <c r="GX41" i="10" s="1"/>
  <c r="HL41" i="10"/>
  <c r="GT41" i="10" a="1"/>
  <c r="GT41" i="10" s="1"/>
  <c r="HB41" i="10" a="1"/>
  <c r="HB41" i="10" s="1"/>
  <c r="GS41" i="10" a="1"/>
  <c r="GS41" i="10" s="1"/>
  <c r="HG41" i="10"/>
  <c r="GZ41" i="10" a="1"/>
  <c r="GZ41" i="10" s="1"/>
  <c r="GV41" i="10" a="1"/>
  <c r="GV41" i="10" s="1"/>
  <c r="GR41" i="10" a="1"/>
  <c r="GR41" i="10" s="1"/>
  <c r="HO41" i="10"/>
  <c r="HN41" i="10"/>
  <c r="HE41" i="10"/>
  <c r="GY41" i="10" a="1"/>
  <c r="GY41" i="10" s="1"/>
  <c r="GQ41" i="10" a="1"/>
  <c r="GQ41" i="10" s="1"/>
  <c r="GU41" i="10" a="1"/>
  <c r="GU41" i="10" s="1"/>
  <c r="HA41" i="10" a="1"/>
  <c r="HA41" i="10" s="1"/>
  <c r="HD41" i="10"/>
  <c r="HJ41" i="10"/>
  <c r="HK41" i="10"/>
  <c r="HF41" i="10"/>
  <c r="GW41" i="10" a="1"/>
  <c r="GW41" i="10" s="1"/>
  <c r="HI41" i="10"/>
  <c r="HM41" i="10"/>
  <c r="GT37" i="10" a="1"/>
  <c r="GT37" i="10" s="1"/>
  <c r="HH37" i="10"/>
  <c r="HK37" i="10"/>
  <c r="HD37" i="10"/>
  <c r="GW37" i="10" a="1"/>
  <c r="GW37" i="10" s="1"/>
  <c r="GS37" i="10" a="1"/>
  <c r="GS37" i="10" s="1"/>
  <c r="HI37" i="10"/>
  <c r="GY37" i="10" a="1"/>
  <c r="GY37" i="10" s="1"/>
  <c r="HM37" i="10"/>
  <c r="HO37" i="10"/>
  <c r="GX37" i="10" a="1"/>
  <c r="GX37" i="10" s="1"/>
  <c r="HL37" i="10"/>
  <c r="HJ37" i="10"/>
  <c r="GZ37" i="10" a="1"/>
  <c r="GZ37" i="10" s="1"/>
  <c r="HA37" i="10" a="1"/>
  <c r="HA37" i="10" s="1"/>
  <c r="HE37" i="10"/>
  <c r="GQ37" i="10" a="1"/>
  <c r="GQ37" i="10" s="1"/>
  <c r="HG37" i="10"/>
  <c r="GU37" i="10" a="1"/>
  <c r="GU37" i="10" s="1"/>
  <c r="HB37" i="10" a="1"/>
  <c r="HB37" i="10" s="1"/>
  <c r="HN37" i="10"/>
  <c r="HF37" i="10"/>
  <c r="GR37" i="10" a="1"/>
  <c r="GR37" i="10" s="1"/>
  <c r="GV37" i="10" a="1"/>
  <c r="GV37" i="10" s="1"/>
  <c r="HL33" i="10"/>
  <c r="HD33" i="10"/>
  <c r="GS33" i="10" a="1"/>
  <c r="GS33" i="10" s="1"/>
  <c r="GX33" i="10" a="1"/>
  <c r="GX33" i="10" s="1"/>
  <c r="HG33" i="10"/>
  <c r="HA33" i="10" a="1"/>
  <c r="HA33" i="10" s="1"/>
  <c r="GT33" i="10" a="1"/>
  <c r="GT33" i="10" s="1"/>
  <c r="HM33" i="10"/>
  <c r="HI33" i="10"/>
  <c r="HN33" i="10"/>
  <c r="GR33" i="10" a="1"/>
  <c r="GR33" i="10" s="1"/>
  <c r="GV33" i="10" a="1"/>
  <c r="GV33" i="10" s="1"/>
  <c r="GW33" i="10" a="1"/>
  <c r="GW33" i="10" s="1"/>
  <c r="HB33" i="10" a="1"/>
  <c r="HB33" i="10" s="1"/>
  <c r="HF33" i="10"/>
  <c r="HE33" i="10"/>
  <c r="GU33" i="10" a="1"/>
  <c r="GU33" i="10" s="1"/>
  <c r="HK33" i="10"/>
  <c r="HO33" i="10"/>
  <c r="GZ33" i="10" a="1"/>
  <c r="GZ33" i="10" s="1"/>
  <c r="GQ33" i="10" a="1"/>
  <c r="GQ33" i="10" s="1"/>
  <c r="HJ33" i="10"/>
  <c r="GY33" i="10" a="1"/>
  <c r="GY33" i="10" s="1"/>
  <c r="HH33" i="10"/>
  <c r="HH29" i="10"/>
  <c r="GT29" i="10" a="1"/>
  <c r="GT29" i="10" s="1"/>
  <c r="HB29" i="10" a="1"/>
  <c r="HB29" i="10" s="1"/>
  <c r="HD29" i="10"/>
  <c r="HG29" i="10"/>
  <c r="HA29" i="10" a="1"/>
  <c r="HA29" i="10" s="1"/>
  <c r="GW29" i="10" a="1"/>
  <c r="GW29" i="10" s="1"/>
  <c r="GS29" i="10" a="1"/>
  <c r="GS29" i="10" s="1"/>
  <c r="GY29" i="10" a="1"/>
  <c r="GY29" i="10" s="1"/>
  <c r="GQ29" i="10" a="1"/>
  <c r="GQ29" i="10" s="1"/>
  <c r="GV29" i="10" a="1"/>
  <c r="GV29" i="10" s="1"/>
  <c r="HI29" i="10"/>
  <c r="GU29" i="10" a="1"/>
  <c r="GU29" i="10" s="1"/>
  <c r="HL29" i="10"/>
  <c r="HM29" i="10"/>
  <c r="GZ29" i="10" a="1"/>
  <c r="GZ29" i="10" s="1"/>
  <c r="HK29" i="10"/>
  <c r="HE29" i="10"/>
  <c r="GX29" i="10" a="1"/>
  <c r="GX29" i="10" s="1"/>
  <c r="HN29" i="10"/>
  <c r="HJ29" i="10"/>
  <c r="HF29" i="10"/>
  <c r="GR29" i="10" a="1"/>
  <c r="GR29" i="10" s="1"/>
  <c r="HO29" i="10"/>
  <c r="HH25" i="10"/>
  <c r="GS25" i="10" a="1"/>
  <c r="GS25" i="10" s="1"/>
  <c r="GX25" i="10" a="1"/>
  <c r="GX25" i="10" s="1"/>
  <c r="GT25" i="10" a="1"/>
  <c r="GT25" i="10" s="1"/>
  <c r="HL25" i="10"/>
  <c r="HB25" i="10" a="1"/>
  <c r="HB25" i="10" s="1"/>
  <c r="HA25" i="10" a="1"/>
  <c r="HA25" i="10" s="1"/>
  <c r="HI25" i="10"/>
  <c r="HG25" i="10"/>
  <c r="HO25" i="10"/>
  <c r="HF25" i="10"/>
  <c r="HN25" i="10"/>
  <c r="GZ25" i="10" a="1"/>
  <c r="GZ25" i="10" s="1"/>
  <c r="HE25" i="10"/>
  <c r="GQ25" i="10" a="1"/>
  <c r="GQ25" i="10" s="1"/>
  <c r="GV25" i="10" a="1"/>
  <c r="GV25" i="10" s="1"/>
  <c r="GU25" i="10" a="1"/>
  <c r="GU25" i="10" s="1"/>
  <c r="GW25" i="10" a="1"/>
  <c r="GW25" i="10" s="1"/>
  <c r="HJ25" i="10"/>
  <c r="HK25" i="10"/>
  <c r="HD25" i="10"/>
  <c r="HM25" i="10"/>
  <c r="GY25" i="10" a="1"/>
  <c r="GY25" i="10" s="1"/>
  <c r="GR25" i="10" a="1"/>
  <c r="GR25" i="10" s="1"/>
  <c r="GT21" i="10" a="1"/>
  <c r="GT21" i="10" s="1"/>
  <c r="HD21" i="10"/>
  <c r="GW21" i="10" a="1"/>
  <c r="GW21" i="10" s="1"/>
  <c r="GS21" i="10" a="1"/>
  <c r="GS21" i="10" s="1"/>
  <c r="HB21" i="10" a="1"/>
  <c r="HB21" i="10" s="1"/>
  <c r="HI21" i="10"/>
  <c r="GU21" i="10" a="1"/>
  <c r="GU21" i="10" s="1"/>
  <c r="GQ21" i="10" a="1"/>
  <c r="GQ21" i="10" s="1"/>
  <c r="HO21" i="10"/>
  <c r="HG21" i="10"/>
  <c r="GX21" i="10" a="1"/>
  <c r="GX21" i="10" s="1"/>
  <c r="HJ21" i="10"/>
  <c r="GZ21" i="10" a="1"/>
  <c r="GZ21" i="10" s="1"/>
  <c r="GR21" i="10" a="1"/>
  <c r="GR21" i="10" s="1"/>
  <c r="GY21" i="10" a="1"/>
  <c r="GY21" i="10" s="1"/>
  <c r="HE21" i="10"/>
  <c r="HN21" i="10"/>
  <c r="HF21" i="10"/>
  <c r="HA21" i="10" a="1"/>
  <c r="HA21" i="10" s="1"/>
  <c r="HL21" i="10"/>
  <c r="GV21" i="10" a="1"/>
  <c r="GV21" i="10" s="1"/>
  <c r="HM21" i="10"/>
  <c r="HK21" i="10"/>
  <c r="HH21" i="10"/>
  <c r="GX17" i="10" a="1"/>
  <c r="GX17" i="10" s="1"/>
  <c r="HD17" i="10"/>
  <c r="HL17" i="10"/>
  <c r="GT17" i="10" a="1"/>
  <c r="GT17" i="10" s="1"/>
  <c r="HO17" i="10"/>
  <c r="GU17" i="10" a="1"/>
  <c r="GU17" i="10" s="1"/>
  <c r="HE17" i="10"/>
  <c r="HG17" i="10"/>
  <c r="HH17" i="10"/>
  <c r="HN17" i="10"/>
  <c r="HM17" i="10"/>
  <c r="GQ17" i="10" a="1"/>
  <c r="GQ17" i="10" s="1"/>
  <c r="GY17" i="10" a="1"/>
  <c r="GY17" i="10" s="1"/>
  <c r="GZ17" i="10" a="1"/>
  <c r="GZ17" i="10" s="1"/>
  <c r="HK17" i="10"/>
  <c r="GS17" i="10" a="1"/>
  <c r="GS17" i="10" s="1"/>
  <c r="HJ17" i="10"/>
  <c r="GV17" i="10" a="1"/>
  <c r="GV17" i="10" s="1"/>
  <c r="GR17" i="10" a="1"/>
  <c r="GR17" i="10" s="1"/>
  <c r="HI17" i="10"/>
  <c r="HB17" i="10" a="1"/>
  <c r="HB17" i="10" s="1"/>
  <c r="HA17" i="10" a="1"/>
  <c r="HA17" i="10" s="1"/>
  <c r="GW17" i="10" a="1"/>
  <c r="GW17" i="10" s="1"/>
  <c r="HF17" i="10"/>
  <c r="GT13" i="10" a="1"/>
  <c r="GT13" i="10" s="1"/>
  <c r="HD13" i="10"/>
  <c r="HB13" i="10" a="1"/>
  <c r="HB13" i="10" s="1"/>
  <c r="HA13" i="10" a="1"/>
  <c r="HA13" i="10" s="1"/>
  <c r="HH13" i="10"/>
  <c r="HL13" i="10"/>
  <c r="HM13" i="10"/>
  <c r="HE13" i="10"/>
  <c r="GY13" i="10" a="1"/>
  <c r="GY13" i="10" s="1"/>
  <c r="HK13" i="10"/>
  <c r="GZ13" i="10" a="1"/>
  <c r="GZ13" i="10" s="1"/>
  <c r="GW13" i="10" a="1"/>
  <c r="GW13" i="10" s="1"/>
  <c r="GX13" i="10" a="1"/>
  <c r="GX13" i="10" s="1"/>
  <c r="HF13" i="10"/>
  <c r="HO13" i="10"/>
  <c r="HG13" i="10"/>
  <c r="GR13" i="10" a="1"/>
  <c r="GR13" i="10" s="1"/>
  <c r="GQ13" i="10" a="1"/>
  <c r="GQ13" i="10" s="1"/>
  <c r="GU13" i="10" a="1"/>
  <c r="GU13" i="10" s="1"/>
  <c r="GV13" i="10" a="1"/>
  <c r="GV13" i="10" s="1"/>
  <c r="HI13" i="10"/>
  <c r="GS13" i="10" a="1"/>
  <c r="GS13" i="10" s="1"/>
  <c r="HN13" i="10"/>
  <c r="HJ13" i="10"/>
  <c r="HH52" i="10"/>
  <c r="HJ52" i="10"/>
  <c r="GX52" i="10" a="1"/>
  <c r="GX52" i="10" s="1"/>
  <c r="GT52" i="10" a="1"/>
  <c r="GT52" i="10" s="1"/>
  <c r="HF52" i="10"/>
  <c r="HK52" i="10"/>
  <c r="HA52" i="10" a="1"/>
  <c r="HA52" i="10" s="1"/>
  <c r="HN52" i="10"/>
  <c r="GU52" i="10" a="1"/>
  <c r="GU52" i="10" s="1"/>
  <c r="HI52" i="10"/>
  <c r="HE52" i="10"/>
  <c r="GY52" i="10" a="1"/>
  <c r="GY52" i="10" s="1"/>
  <c r="GV52" i="10" a="1"/>
  <c r="GV52" i="10" s="1"/>
  <c r="HO52" i="10"/>
  <c r="HB52" i="10" a="1"/>
  <c r="HB52" i="10" s="1"/>
  <c r="GQ52" i="10" a="1"/>
  <c r="GQ52" i="10" s="1"/>
  <c r="GR52" i="10" a="1"/>
  <c r="GR52" i="10" s="1"/>
  <c r="GZ52" i="10" a="1"/>
  <c r="GZ52" i="10" s="1"/>
  <c r="HM52" i="10"/>
  <c r="HG52" i="10"/>
  <c r="GS52" i="10" a="1"/>
  <c r="GS52" i="10" s="1"/>
  <c r="HD52" i="10"/>
  <c r="GW52" i="10" a="1"/>
  <c r="GW52" i="10" s="1"/>
  <c r="HL52" i="10"/>
  <c r="HN48" i="10"/>
  <c r="HJ48" i="10"/>
  <c r="HD48" i="10"/>
  <c r="GX48" i="10" a="1"/>
  <c r="GX48" i="10" s="1"/>
  <c r="GT48" i="10" a="1"/>
  <c r="GT48" i="10" s="1"/>
  <c r="HB48" i="10" a="1"/>
  <c r="HB48" i="10" s="1"/>
  <c r="HF48" i="10"/>
  <c r="HG48" i="10"/>
  <c r="HL48" i="10"/>
  <c r="HO48" i="10"/>
  <c r="GZ48" i="10" a="1"/>
  <c r="GZ48" i="10" s="1"/>
  <c r="GR48" i="10" a="1"/>
  <c r="GR48" i="10" s="1"/>
  <c r="GS48" i="10" a="1"/>
  <c r="GS48" i="10" s="1"/>
  <c r="GW48" i="10" a="1"/>
  <c r="GW48" i="10" s="1"/>
  <c r="HH48" i="10"/>
  <c r="HI48" i="10"/>
  <c r="GY48" i="10" a="1"/>
  <c r="GY48" i="10" s="1"/>
  <c r="HE48" i="10"/>
  <c r="GQ48" i="10" a="1"/>
  <c r="GQ48" i="10" s="1"/>
  <c r="HK48" i="10"/>
  <c r="HM48" i="10"/>
  <c r="GV48" i="10" a="1"/>
  <c r="GV48" i="10" s="1"/>
  <c r="GU48" i="10" a="1"/>
  <c r="GU48" i="10" s="1"/>
  <c r="HA48" i="10" a="1"/>
  <c r="HA48" i="10" s="1"/>
  <c r="HJ44" i="10"/>
  <c r="GX44" i="10" a="1"/>
  <c r="GX44" i="10" s="1"/>
  <c r="HF44" i="10"/>
  <c r="HL44" i="10"/>
  <c r="HG44" i="10"/>
  <c r="HD44" i="10"/>
  <c r="HH44" i="10"/>
  <c r="HN44" i="10"/>
  <c r="GT44" i="10" a="1"/>
  <c r="GT44" i="10" s="1"/>
  <c r="GW44" i="10" a="1"/>
  <c r="GW44" i="10" s="1"/>
  <c r="GS44" i="10" a="1"/>
  <c r="GS44" i="10" s="1"/>
  <c r="HM44" i="10"/>
  <c r="GQ44" i="10" a="1"/>
  <c r="GQ44" i="10" s="1"/>
  <c r="HK44" i="10"/>
  <c r="HE44" i="10"/>
  <c r="GY44" i="10" a="1"/>
  <c r="GY44" i="10" s="1"/>
  <c r="GU44" i="10" a="1"/>
  <c r="GU44" i="10" s="1"/>
  <c r="HB44" i="10" a="1"/>
  <c r="HB44" i="10" s="1"/>
  <c r="GV44" i="10" a="1"/>
  <c r="GV44" i="10" s="1"/>
  <c r="GR44" i="10" a="1"/>
  <c r="GR44" i="10" s="1"/>
  <c r="HI44" i="10"/>
  <c r="HA44" i="10" a="1"/>
  <c r="HA44" i="10" s="1"/>
  <c r="GZ44" i="10" a="1"/>
  <c r="GZ44" i="10" s="1"/>
  <c r="HO44" i="10"/>
  <c r="HF40" i="10"/>
  <c r="HL40" i="10"/>
  <c r="HD40" i="10"/>
  <c r="GT40" i="10" a="1"/>
  <c r="GT40" i="10" s="1"/>
  <c r="HN40" i="10"/>
  <c r="HH40" i="10"/>
  <c r="HJ40" i="10"/>
  <c r="GX40" i="10" a="1"/>
  <c r="GX40" i="10" s="1"/>
  <c r="GW40" i="10" a="1"/>
  <c r="GW40" i="10" s="1"/>
  <c r="HO40" i="10"/>
  <c r="GZ40" i="10" a="1"/>
  <c r="GZ40" i="10" s="1"/>
  <c r="GV40" i="10" a="1"/>
  <c r="GV40" i="10" s="1"/>
  <c r="GR40" i="10" a="1"/>
  <c r="GR40" i="10" s="1"/>
  <c r="GQ40" i="10" a="1"/>
  <c r="GQ40" i="10" s="1"/>
  <c r="GY40" i="10" a="1"/>
  <c r="GY40" i="10" s="1"/>
  <c r="GS40" i="10" a="1"/>
  <c r="GS40" i="10" s="1"/>
  <c r="HM40" i="10"/>
  <c r="HI40" i="10"/>
  <c r="HK40" i="10"/>
  <c r="HB40" i="10" a="1"/>
  <c r="HB40" i="10" s="1"/>
  <c r="GU40" i="10" a="1"/>
  <c r="GU40" i="10" s="1"/>
  <c r="HA40" i="10" a="1"/>
  <c r="HA40" i="10" s="1"/>
  <c r="HE40" i="10"/>
  <c r="HG40" i="10"/>
  <c r="HF36" i="10"/>
  <c r="HN36" i="10"/>
  <c r="HH36" i="10"/>
  <c r="HJ36" i="10"/>
  <c r="HA36" i="10" a="1"/>
  <c r="HA36" i="10" s="1"/>
  <c r="GT36" i="10" a="1"/>
  <c r="GT36" i="10" s="1"/>
  <c r="HK36" i="10"/>
  <c r="GW36" i="10" a="1"/>
  <c r="GW36" i="10" s="1"/>
  <c r="GS36" i="10" a="1"/>
  <c r="GS36" i="10" s="1"/>
  <c r="HO36" i="10"/>
  <c r="GY36" i="10" a="1"/>
  <c r="GY36" i="10" s="1"/>
  <c r="GX36" i="10" a="1"/>
  <c r="GX36" i="10" s="1"/>
  <c r="GQ36" i="10" a="1"/>
  <c r="GQ36" i="10" s="1"/>
  <c r="HD36" i="10"/>
  <c r="HE36" i="10"/>
  <c r="HG36" i="10"/>
  <c r="GZ36" i="10" a="1"/>
  <c r="GZ36" i="10" s="1"/>
  <c r="GV36" i="10" a="1"/>
  <c r="GV36" i="10" s="1"/>
  <c r="HI36" i="10"/>
  <c r="GU36" i="10" a="1"/>
  <c r="GU36" i="10" s="1"/>
  <c r="HM36" i="10"/>
  <c r="GR36" i="10" a="1"/>
  <c r="GR36" i="10" s="1"/>
  <c r="HL36" i="10"/>
  <c r="HB36" i="10" a="1"/>
  <c r="HB36" i="10" s="1"/>
  <c r="HL32" i="10"/>
  <c r="HB32" i="10" a="1"/>
  <c r="HB32" i="10" s="1"/>
  <c r="GT32" i="10" a="1"/>
  <c r="GT32" i="10" s="1"/>
  <c r="HF32" i="10"/>
  <c r="HJ32" i="10"/>
  <c r="GX32" i="10" a="1"/>
  <c r="GX32" i="10" s="1"/>
  <c r="GW32" i="10" a="1"/>
  <c r="GW32" i="10" s="1"/>
  <c r="HK32" i="10"/>
  <c r="HD32" i="10"/>
  <c r="GR32" i="10" a="1"/>
  <c r="GR32" i="10" s="1"/>
  <c r="HE32" i="10"/>
  <c r="GS32" i="10" a="1"/>
  <c r="GS32" i="10" s="1"/>
  <c r="HI32" i="10"/>
  <c r="GU32" i="10" a="1"/>
  <c r="GU32" i="10" s="1"/>
  <c r="GY32" i="10" a="1"/>
  <c r="GY32" i="10" s="1"/>
  <c r="GV32" i="10" a="1"/>
  <c r="GV32" i="10" s="1"/>
  <c r="HH32" i="10"/>
  <c r="HN32" i="10"/>
  <c r="HO32" i="10"/>
  <c r="HG32" i="10"/>
  <c r="GZ32" i="10" a="1"/>
  <c r="GZ32" i="10" s="1"/>
  <c r="HM32" i="10"/>
  <c r="GQ32" i="10" a="1"/>
  <c r="GQ32" i="10" s="1"/>
  <c r="HA32" i="10" a="1"/>
  <c r="HA32" i="10" s="1"/>
  <c r="HL28" i="10"/>
  <c r="HD28" i="10"/>
  <c r="GW28" i="10" a="1"/>
  <c r="GW28" i="10" s="1"/>
  <c r="GS28" i="10" a="1"/>
  <c r="GS28" i="10" s="1"/>
  <c r="HN28" i="10"/>
  <c r="HA28" i="10" a="1"/>
  <c r="HA28" i="10" s="1"/>
  <c r="HF28" i="10"/>
  <c r="GX28" i="10" a="1"/>
  <c r="GX28" i="10" s="1"/>
  <c r="GT28" i="10" a="1"/>
  <c r="GT28" i="10" s="1"/>
  <c r="HG28" i="10"/>
  <c r="GR28" i="10" a="1"/>
  <c r="GR28" i="10" s="1"/>
  <c r="HI28" i="10"/>
  <c r="GY28" i="10" a="1"/>
  <c r="GY28" i="10" s="1"/>
  <c r="HO28" i="10"/>
  <c r="HH28" i="10"/>
  <c r="GV28" i="10" a="1"/>
  <c r="GV28" i="10" s="1"/>
  <c r="HM28" i="10"/>
  <c r="GQ28" i="10" a="1"/>
  <c r="GQ28" i="10" s="1"/>
  <c r="HK28" i="10"/>
  <c r="GZ28" i="10" a="1"/>
  <c r="GZ28" i="10" s="1"/>
  <c r="HE28" i="10"/>
  <c r="GU28" i="10" a="1"/>
  <c r="GU28" i="10" s="1"/>
  <c r="HJ28" i="10"/>
  <c r="HB28" i="10" a="1"/>
  <c r="HB28" i="10" s="1"/>
  <c r="HJ24" i="10"/>
  <c r="GT24" i="10" a="1"/>
  <c r="GT24" i="10" s="1"/>
  <c r="HH24" i="10"/>
  <c r="HB24" i="10" a="1"/>
  <c r="HB24" i="10" s="1"/>
  <c r="GX24" i="10" a="1"/>
  <c r="GX24" i="10" s="1"/>
  <c r="GW24" i="10" a="1"/>
  <c r="GW24" i="10" s="1"/>
  <c r="HL24" i="10"/>
  <c r="HN24" i="10"/>
  <c r="HD24" i="10"/>
  <c r="GZ24" i="10" a="1"/>
  <c r="GZ24" i="10" s="1"/>
  <c r="HM24" i="10"/>
  <c r="GR24" i="10" a="1"/>
  <c r="GR24" i="10" s="1"/>
  <c r="GQ24" i="10" a="1"/>
  <c r="GQ24" i="10" s="1"/>
  <c r="GY24" i="10" a="1"/>
  <c r="GY24" i="10" s="1"/>
  <c r="HE24" i="10"/>
  <c r="HK24" i="10"/>
  <c r="HA24" i="10" a="1"/>
  <c r="HA24" i="10" s="1"/>
  <c r="HI24" i="10"/>
  <c r="GU24" i="10" a="1"/>
  <c r="GU24" i="10" s="1"/>
  <c r="GS24" i="10" a="1"/>
  <c r="GS24" i="10" s="1"/>
  <c r="HO24" i="10"/>
  <c r="HG24" i="10"/>
  <c r="GV24" i="10" a="1"/>
  <c r="GV24" i="10" s="1"/>
  <c r="HF24" i="10"/>
  <c r="HN20" i="10"/>
  <c r="HF20" i="10"/>
  <c r="HB20" i="10" a="1"/>
  <c r="HB20" i="10" s="1"/>
  <c r="GX20" i="10" a="1"/>
  <c r="GX20" i="10" s="1"/>
  <c r="HH20" i="10"/>
  <c r="GT20" i="10" a="1"/>
  <c r="GT20" i="10" s="1"/>
  <c r="HJ20" i="10"/>
  <c r="HA20" i="10" a="1"/>
  <c r="HA20" i="10" s="1"/>
  <c r="GS20" i="10" a="1"/>
  <c r="GS20" i="10" s="1"/>
  <c r="HL20" i="10"/>
  <c r="HM20" i="10"/>
  <c r="GY20" i="10" a="1"/>
  <c r="GY20" i="10" s="1"/>
  <c r="GR20" i="10" a="1"/>
  <c r="GR20" i="10" s="1"/>
  <c r="HE20" i="10"/>
  <c r="GQ20" i="10" a="1"/>
  <c r="GQ20" i="10" s="1"/>
  <c r="GZ20" i="10" a="1"/>
  <c r="GZ20" i="10" s="1"/>
  <c r="HI20" i="10"/>
  <c r="GU20" i="10" a="1"/>
  <c r="GU20" i="10" s="1"/>
  <c r="HG20" i="10"/>
  <c r="HO20" i="10"/>
  <c r="GV20" i="10" a="1"/>
  <c r="GV20" i="10" s="1"/>
  <c r="GW20" i="10" a="1"/>
  <c r="GW20" i="10" s="1"/>
  <c r="HD20" i="10"/>
  <c r="HK20" i="10"/>
  <c r="HF16" i="10"/>
  <c r="HJ16" i="10"/>
  <c r="GX16" i="10" a="1"/>
  <c r="GX16" i="10" s="1"/>
  <c r="GT16" i="10" a="1"/>
  <c r="GT16" i="10" s="1"/>
  <c r="HB16" i="10" a="1"/>
  <c r="HB16" i="10" s="1"/>
  <c r="HO16" i="10"/>
  <c r="HD16" i="10"/>
  <c r="HG16" i="10"/>
  <c r="GZ16" i="10" a="1"/>
  <c r="GZ16" i="10" s="1"/>
  <c r="GV16" i="10" a="1"/>
  <c r="GV16" i="10" s="1"/>
  <c r="GR16" i="10" a="1"/>
  <c r="GR16" i="10" s="1"/>
  <c r="HE16" i="10"/>
  <c r="HK16" i="10"/>
  <c r="GS16" i="10" a="1"/>
  <c r="GS16" i="10" s="1"/>
  <c r="HA16" i="10" a="1"/>
  <c r="HA16" i="10" s="1"/>
  <c r="HI16" i="10"/>
  <c r="GU16" i="10" a="1"/>
  <c r="GU16" i="10" s="1"/>
  <c r="GY16" i="10" a="1"/>
  <c r="GY16" i="10" s="1"/>
  <c r="HH16" i="10"/>
  <c r="HL16" i="10"/>
  <c r="HN16" i="10"/>
  <c r="HM16" i="10"/>
  <c r="GQ16" i="10" a="1"/>
  <c r="GQ16" i="10" s="1"/>
  <c r="GW16" i="10" a="1"/>
  <c r="GW16" i="10" s="1"/>
  <c r="HF51" i="10"/>
  <c r="HN51" i="10"/>
  <c r="GT51" i="10" a="1"/>
  <c r="GT51" i="10" s="1"/>
  <c r="HO51" i="10"/>
  <c r="HD51" i="10"/>
  <c r="HJ51" i="10"/>
  <c r="GX51" i="10" a="1"/>
  <c r="GX51" i="10" s="1"/>
  <c r="GW51" i="10" a="1"/>
  <c r="GW51" i="10" s="1"/>
  <c r="HE51" i="10"/>
  <c r="GR51" i="10" a="1"/>
  <c r="GR51" i="10" s="1"/>
  <c r="HB51" i="10" a="1"/>
  <c r="HB51" i="10" s="1"/>
  <c r="HL51" i="10"/>
  <c r="HH51" i="10"/>
  <c r="GU51" i="10" a="1"/>
  <c r="GU51" i="10" s="1"/>
  <c r="HM51" i="10"/>
  <c r="HI51" i="10"/>
  <c r="GY51" i="10" a="1"/>
  <c r="GY51" i="10" s="1"/>
  <c r="HG51" i="10"/>
  <c r="HA51" i="10" a="1"/>
  <c r="HA51" i="10" s="1"/>
  <c r="GS51" i="10" a="1"/>
  <c r="GS51" i="10" s="1"/>
  <c r="GZ51" i="10" a="1"/>
  <c r="GZ51" i="10" s="1"/>
  <c r="GV51" i="10" a="1"/>
  <c r="GV51" i="10" s="1"/>
  <c r="GQ51" i="10" a="1"/>
  <c r="GQ51" i="10" s="1"/>
  <c r="HK51" i="10"/>
  <c r="HN47" i="10"/>
  <c r="HF47" i="10"/>
  <c r="HA47" i="10" a="1"/>
  <c r="HA47" i="10" s="1"/>
  <c r="GW47" i="10" a="1"/>
  <c r="GW47" i="10" s="1"/>
  <c r="GS47" i="10" a="1"/>
  <c r="GS47" i="10" s="1"/>
  <c r="GX47" i="10" a="1"/>
  <c r="GX47" i="10" s="1"/>
  <c r="GT47" i="10" a="1"/>
  <c r="GT47" i="10" s="1"/>
  <c r="HJ47" i="10"/>
  <c r="HK47" i="10"/>
  <c r="GV47" i="10" a="1"/>
  <c r="GV47" i="10" s="1"/>
  <c r="HM47" i="10"/>
  <c r="GU47" i="10" a="1"/>
  <c r="GU47" i="10" s="1"/>
  <c r="GQ47" i="10" a="1"/>
  <c r="GQ47" i="10" s="1"/>
  <c r="HG47" i="10"/>
  <c r="HL47" i="10"/>
  <c r="HH47" i="10"/>
  <c r="GZ47" i="10" a="1"/>
  <c r="GZ47" i="10" s="1"/>
  <c r="GR47" i="10" a="1"/>
  <c r="GR47" i="10" s="1"/>
  <c r="HI47" i="10"/>
  <c r="HB47" i="10" a="1"/>
  <c r="HB47" i="10" s="1"/>
  <c r="HE47" i="10"/>
  <c r="HO47" i="10"/>
  <c r="GY47" i="10" a="1"/>
  <c r="GY47" i="10" s="1"/>
  <c r="HD47" i="10"/>
  <c r="HJ43" i="10"/>
  <c r="HN43" i="10"/>
  <c r="HD43" i="10"/>
  <c r="HB43" i="10" a="1"/>
  <c r="HB43" i="10" s="1"/>
  <c r="GT43" i="10" a="1"/>
  <c r="GT43" i="10" s="1"/>
  <c r="HF43" i="10"/>
  <c r="HK43" i="10"/>
  <c r="GX43" i="10" a="1"/>
  <c r="GX43" i="10" s="1"/>
  <c r="GW43" i="10" a="1"/>
  <c r="GW43" i="10" s="1"/>
  <c r="GY43" i="10" a="1"/>
  <c r="GY43" i="10" s="1"/>
  <c r="GZ43" i="10" a="1"/>
  <c r="GZ43" i="10" s="1"/>
  <c r="GQ43" i="10" a="1"/>
  <c r="GQ43" i="10" s="1"/>
  <c r="GU43" i="10" a="1"/>
  <c r="GU43" i="10" s="1"/>
  <c r="HA43" i="10" a="1"/>
  <c r="HA43" i="10" s="1"/>
  <c r="HI43" i="10"/>
  <c r="GS43" i="10" a="1"/>
  <c r="GS43" i="10" s="1"/>
  <c r="HL43" i="10"/>
  <c r="HG43" i="10"/>
  <c r="HH43" i="10"/>
  <c r="GV43" i="10" a="1"/>
  <c r="GV43" i="10" s="1"/>
  <c r="HO43" i="10"/>
  <c r="HE43" i="10"/>
  <c r="HM43" i="10"/>
  <c r="GR43" i="10" a="1"/>
  <c r="GR43" i="10" s="1"/>
  <c r="HF39" i="10"/>
  <c r="HJ39" i="10"/>
  <c r="GW39" i="10" a="1"/>
  <c r="GW39" i="10" s="1"/>
  <c r="GS39" i="10" a="1"/>
  <c r="GS39" i="10" s="1"/>
  <c r="GX39" i="10" a="1"/>
  <c r="GX39" i="10" s="1"/>
  <c r="HG39" i="10"/>
  <c r="HA39" i="10" a="1"/>
  <c r="HA39" i="10" s="1"/>
  <c r="HN39" i="10"/>
  <c r="HD39" i="10"/>
  <c r="GT39" i="10" a="1"/>
  <c r="GT39" i="10" s="1"/>
  <c r="GZ39" i="10" a="1"/>
  <c r="GZ39" i="10" s="1"/>
  <c r="HK39" i="10"/>
  <c r="HB39" i="10" a="1"/>
  <c r="HB39" i="10" s="1"/>
  <c r="GR39" i="10" a="1"/>
  <c r="GR39" i="10" s="1"/>
  <c r="GU39" i="10" a="1"/>
  <c r="GU39" i="10" s="1"/>
  <c r="GQ39" i="10" a="1"/>
  <c r="GQ39" i="10" s="1"/>
  <c r="GY39" i="10" a="1"/>
  <c r="GY39" i="10" s="1"/>
  <c r="HI39" i="10"/>
  <c r="GV39" i="10" a="1"/>
  <c r="GV39" i="10" s="1"/>
  <c r="HH39" i="10"/>
  <c r="HE39" i="10"/>
  <c r="HO39" i="10"/>
  <c r="HM39" i="10"/>
  <c r="HL39" i="10"/>
  <c r="HJ35" i="10"/>
  <c r="HD35" i="10"/>
  <c r="GX35" i="10" a="1"/>
  <c r="GX35" i="10" s="1"/>
  <c r="GW35" i="10" a="1"/>
  <c r="GW35" i="10" s="1"/>
  <c r="GT35" i="10" a="1"/>
  <c r="GT35" i="10" s="1"/>
  <c r="HN35" i="10"/>
  <c r="HO35" i="10"/>
  <c r="HB35" i="10" a="1"/>
  <c r="HB35" i="10" s="1"/>
  <c r="HF35" i="10"/>
  <c r="GV35" i="10" a="1"/>
  <c r="GV35" i="10" s="1"/>
  <c r="HM35" i="10"/>
  <c r="HI35" i="10"/>
  <c r="HE35" i="10"/>
  <c r="HK35" i="10"/>
  <c r="HA35" i="10" a="1"/>
  <c r="HA35" i="10" s="1"/>
  <c r="HL35" i="10"/>
  <c r="GU35" i="10" a="1"/>
  <c r="GU35" i="10" s="1"/>
  <c r="GY35" i="10" a="1"/>
  <c r="GY35" i="10" s="1"/>
  <c r="GZ35" i="10" a="1"/>
  <c r="GZ35" i="10" s="1"/>
  <c r="HH35" i="10"/>
  <c r="GQ35" i="10" a="1"/>
  <c r="GQ35" i="10" s="1"/>
  <c r="HG35" i="10"/>
  <c r="GR35" i="10" a="1"/>
  <c r="GR35" i="10" s="1"/>
  <c r="GS35" i="10" a="1"/>
  <c r="GS35" i="10" s="1"/>
  <c r="HF31" i="10"/>
  <c r="GX31" i="10" a="1"/>
  <c r="GX31" i="10" s="1"/>
  <c r="GT31" i="10" a="1"/>
  <c r="GT31" i="10" s="1"/>
  <c r="HJ31" i="10"/>
  <c r="GU31" i="10" a="1"/>
  <c r="GU31" i="10" s="1"/>
  <c r="GV31" i="10" a="1"/>
  <c r="GV31" i="10" s="1"/>
  <c r="HI31" i="10"/>
  <c r="GQ31" i="10" a="1"/>
  <c r="GQ31" i="10" s="1"/>
  <c r="GY31" i="10" a="1"/>
  <c r="GY31" i="10" s="1"/>
  <c r="HG31" i="10"/>
  <c r="HL31" i="10"/>
  <c r="GZ31" i="10" a="1"/>
  <c r="GZ31" i="10" s="1"/>
  <c r="HE31" i="10"/>
  <c r="HK31" i="10"/>
  <c r="HB31" i="10" a="1"/>
  <c r="HB31" i="10" s="1"/>
  <c r="HH31" i="10"/>
  <c r="HD31" i="10"/>
  <c r="HM31" i="10"/>
  <c r="HA31" i="10" a="1"/>
  <c r="HA31" i="10" s="1"/>
  <c r="GS31" i="10" a="1"/>
  <c r="GS31" i="10" s="1"/>
  <c r="GW31" i="10" a="1"/>
  <c r="GW31" i="10" s="1"/>
  <c r="GR31" i="10" a="1"/>
  <c r="GR31" i="10" s="1"/>
  <c r="HO31" i="10"/>
  <c r="HN31" i="10"/>
  <c r="HF27" i="10"/>
  <c r="HD27" i="10"/>
  <c r="GX27" i="10" a="1"/>
  <c r="GX27" i="10" s="1"/>
  <c r="HN27" i="10"/>
  <c r="GT27" i="10" a="1"/>
  <c r="GT27" i="10" s="1"/>
  <c r="HG27" i="10"/>
  <c r="HB27" i="10" a="1"/>
  <c r="HB27" i="10" s="1"/>
  <c r="HE27" i="10"/>
  <c r="GQ27" i="10" a="1"/>
  <c r="GQ27" i="10" s="1"/>
  <c r="GU27" i="10" a="1"/>
  <c r="GU27" i="10" s="1"/>
  <c r="GR27" i="10" a="1"/>
  <c r="GR27" i="10" s="1"/>
  <c r="HA27" i="10" a="1"/>
  <c r="HA27" i="10" s="1"/>
  <c r="GW27" i="10" a="1"/>
  <c r="GW27" i="10" s="1"/>
  <c r="HH27" i="10"/>
  <c r="HK27" i="10"/>
  <c r="HJ27" i="10"/>
  <c r="GZ27" i="10" a="1"/>
  <c r="GZ27" i="10" s="1"/>
  <c r="GY27" i="10" a="1"/>
  <c r="GY27" i="10" s="1"/>
  <c r="HI27" i="10"/>
  <c r="HO27" i="10"/>
  <c r="GS27" i="10" a="1"/>
  <c r="GS27" i="10" s="1"/>
  <c r="HL27" i="10"/>
  <c r="GV27" i="10" a="1"/>
  <c r="GV27" i="10" s="1"/>
  <c r="HM27" i="10"/>
  <c r="HN23" i="10"/>
  <c r="GX23" i="10" a="1"/>
  <c r="GX23" i="10" s="1"/>
  <c r="HJ23" i="10"/>
  <c r="HO23" i="10"/>
  <c r="HD23" i="10"/>
  <c r="GW23" i="10" a="1"/>
  <c r="GW23" i="10" s="1"/>
  <c r="GT23" i="10" a="1"/>
  <c r="GT23" i="10" s="1"/>
  <c r="GS23" i="10" a="1"/>
  <c r="GS23" i="10" s="1"/>
  <c r="GZ23" i="10" a="1"/>
  <c r="GZ23" i="10" s="1"/>
  <c r="HB23" i="10" a="1"/>
  <c r="HB23" i="10" s="1"/>
  <c r="GU23" i="10" a="1"/>
  <c r="GU23" i="10" s="1"/>
  <c r="HM23" i="10"/>
  <c r="HG23" i="10"/>
  <c r="GR23" i="10" a="1"/>
  <c r="GR23" i="10" s="1"/>
  <c r="HK23" i="10"/>
  <c r="HF23" i="10"/>
  <c r="HI23" i="10"/>
  <c r="HE23" i="10"/>
  <c r="HL23" i="10"/>
  <c r="GY23" i="10" a="1"/>
  <c r="GY23" i="10" s="1"/>
  <c r="HA23" i="10" a="1"/>
  <c r="HA23" i="10" s="1"/>
  <c r="GV23" i="10" a="1"/>
  <c r="GV23" i="10" s="1"/>
  <c r="GQ23" i="10" a="1"/>
  <c r="GQ23" i="10" s="1"/>
  <c r="HH23" i="10"/>
  <c r="HN19" i="10"/>
  <c r="HD19" i="10"/>
  <c r="HB19" i="10" a="1"/>
  <c r="HB19" i="10" s="1"/>
  <c r="HF19" i="10"/>
  <c r="GT19" i="10" a="1"/>
  <c r="GT19" i="10" s="1"/>
  <c r="GX19" i="10" a="1"/>
  <c r="GX19" i="10" s="1"/>
  <c r="GW19" i="10" a="1"/>
  <c r="GW19" i="10" s="1"/>
  <c r="HJ19" i="10"/>
  <c r="HK19" i="10"/>
  <c r="GR19" i="10" a="1"/>
  <c r="GR19" i="10" s="1"/>
  <c r="HE19" i="10"/>
  <c r="GQ19" i="10" a="1"/>
  <c r="GQ19" i="10" s="1"/>
  <c r="HO19" i="10"/>
  <c r="GS19" i="10" a="1"/>
  <c r="GS19" i="10" s="1"/>
  <c r="GZ19" i="10" a="1"/>
  <c r="GZ19" i="10" s="1"/>
  <c r="GY19" i="10" a="1"/>
  <c r="GY19" i="10" s="1"/>
  <c r="HG19" i="10"/>
  <c r="HA19" i="10" a="1"/>
  <c r="HA19" i="10" s="1"/>
  <c r="GU19" i="10" a="1"/>
  <c r="GU19" i="10" s="1"/>
  <c r="HL19" i="10"/>
  <c r="HM19" i="10"/>
  <c r="HI19" i="10"/>
  <c r="GV19" i="10" a="1"/>
  <c r="GV19" i="10" s="1"/>
  <c r="HH19" i="10"/>
  <c r="HJ15" i="10"/>
  <c r="HF15" i="10"/>
  <c r="HG15" i="10"/>
  <c r="HB15" i="10" a="1"/>
  <c r="HB15" i="10" s="1"/>
  <c r="GT15" i="10" a="1"/>
  <c r="GT15" i="10" s="1"/>
  <c r="HO15" i="10"/>
  <c r="GW15" i="10" a="1"/>
  <c r="GW15" i="10" s="1"/>
  <c r="GS15" i="10" a="1"/>
  <c r="GS15" i="10" s="1"/>
  <c r="HA15" i="10" a="1"/>
  <c r="HA15" i="10" s="1"/>
  <c r="GY15" i="10" a="1"/>
  <c r="GY15" i="10" s="1"/>
  <c r="GX15" i="10" a="1"/>
  <c r="GX15" i="10" s="1"/>
  <c r="GQ15" i="10" a="1"/>
  <c r="GQ15" i="10" s="1"/>
  <c r="GV15" i="10" a="1"/>
  <c r="GV15" i="10" s="1"/>
  <c r="HL15" i="10"/>
  <c r="HD15" i="10"/>
  <c r="HE15" i="10"/>
  <c r="HK15" i="10"/>
  <c r="GZ15" i="10" a="1"/>
  <c r="GZ15" i="10" s="1"/>
  <c r="GR15" i="10" a="1"/>
  <c r="GR15" i="10" s="1"/>
  <c r="HH15" i="10"/>
  <c r="HM15" i="10"/>
  <c r="GU15" i="10" a="1"/>
  <c r="GU15" i="10" s="1"/>
  <c r="HN15" i="10"/>
  <c r="HI15" i="10"/>
  <c r="Z14" i="10" a="1"/>
  <c r="Z14" i="10" s="1"/>
  <c r="M14" i="10"/>
  <c r="M18" i="10"/>
  <c r="M22" i="10"/>
  <c r="M26" i="10"/>
  <c r="M30" i="10"/>
  <c r="M34" i="10"/>
  <c r="M15" i="10"/>
  <c r="M16" i="10"/>
  <c r="M17" i="10"/>
  <c r="M31" i="10"/>
  <c r="M32" i="10"/>
  <c r="M33" i="10"/>
  <c r="M41" i="10"/>
  <c r="M45" i="10"/>
  <c r="M49" i="10"/>
  <c r="M19" i="10"/>
  <c r="M20" i="10"/>
  <c r="M21" i="10"/>
  <c r="M36" i="10"/>
  <c r="M46" i="10"/>
  <c r="M47" i="10"/>
  <c r="M48" i="10"/>
  <c r="M13" i="10"/>
  <c r="M23" i="10"/>
  <c r="M24" i="10"/>
  <c r="M25" i="10"/>
  <c r="M35" i="10"/>
  <c r="M37" i="10"/>
  <c r="M38" i="10"/>
  <c r="M39" i="10"/>
  <c r="M40" i="10"/>
  <c r="M29" i="10"/>
  <c r="M42" i="10"/>
  <c r="M44" i="10"/>
  <c r="M27" i="10"/>
  <c r="M43" i="10"/>
  <c r="M50" i="10"/>
  <c r="M51" i="10"/>
  <c r="M52" i="10"/>
  <c r="M28" i="10"/>
  <c r="P50" i="10" a="1"/>
  <c r="P50" i="10" s="1"/>
  <c r="C14" i="10"/>
  <c r="C18" i="10"/>
  <c r="C22" i="10"/>
  <c r="C26" i="10"/>
  <c r="C30" i="10"/>
  <c r="C34" i="10"/>
  <c r="C38" i="10"/>
  <c r="C42" i="10"/>
  <c r="C46" i="10"/>
  <c r="C50" i="10"/>
  <c r="C15" i="10"/>
  <c r="C20" i="10"/>
  <c r="C25" i="10"/>
  <c r="C31" i="10"/>
  <c r="C36" i="10"/>
  <c r="C41" i="10"/>
  <c r="C47" i="10"/>
  <c r="C52" i="10"/>
  <c r="C17" i="10"/>
  <c r="C23" i="10"/>
  <c r="C28" i="10"/>
  <c r="C33" i="10"/>
  <c r="C39" i="10"/>
  <c r="C44" i="10"/>
  <c r="C49" i="10"/>
  <c r="C16" i="10"/>
  <c r="C27" i="10"/>
  <c r="C37" i="10"/>
  <c r="C48" i="10"/>
  <c r="C19" i="10"/>
  <c r="C29" i="10"/>
  <c r="C40" i="10"/>
  <c r="C51" i="10"/>
  <c r="C24" i="10"/>
  <c r="C45" i="10"/>
  <c r="C21" i="10"/>
  <c r="C32" i="10"/>
  <c r="C43" i="10"/>
  <c r="C13" i="10"/>
  <c r="C35" i="10"/>
  <c r="H13" i="10"/>
  <c r="H17" i="10"/>
  <c r="H21" i="10"/>
  <c r="H25" i="10"/>
  <c r="H29" i="10"/>
  <c r="H33" i="10"/>
  <c r="H37" i="10"/>
  <c r="H14" i="10"/>
  <c r="H15" i="10"/>
  <c r="H16" i="10"/>
  <c r="H30" i="10"/>
  <c r="H31" i="10"/>
  <c r="H32" i="10"/>
  <c r="H40" i="10"/>
  <c r="H44" i="10"/>
  <c r="H48" i="10"/>
  <c r="H52" i="10"/>
  <c r="H18" i="10"/>
  <c r="H19" i="10"/>
  <c r="H20" i="10"/>
  <c r="H34" i="10"/>
  <c r="H22" i="10"/>
  <c r="H23" i="10"/>
  <c r="H24" i="10"/>
  <c r="H45" i="10"/>
  <c r="H46" i="10"/>
  <c r="H47" i="10"/>
  <c r="H26" i="10"/>
  <c r="H27" i="10"/>
  <c r="H28" i="10"/>
  <c r="H36" i="10"/>
  <c r="H38" i="10"/>
  <c r="H39" i="10"/>
  <c r="H49" i="10"/>
  <c r="H50" i="10"/>
  <c r="H51" i="10"/>
  <c r="H41" i="10"/>
  <c r="H43" i="10"/>
  <c r="H35" i="10"/>
  <c r="H42" i="10"/>
  <c r="Q15" i="10" a="1"/>
  <c r="Q15" i="10" s="1"/>
  <c r="D13" i="10"/>
  <c r="D17" i="10"/>
  <c r="D21" i="10"/>
  <c r="D25" i="10"/>
  <c r="D29" i="10"/>
  <c r="D33" i="10"/>
  <c r="D37" i="10"/>
  <c r="D26" i="10"/>
  <c r="D27" i="10"/>
  <c r="D28" i="10"/>
  <c r="D40" i="10"/>
  <c r="D44" i="10"/>
  <c r="D48" i="10"/>
  <c r="D52" i="10"/>
  <c r="D14" i="10"/>
  <c r="D15" i="10"/>
  <c r="D16" i="10"/>
  <c r="D30" i="10"/>
  <c r="D31" i="10"/>
  <c r="D32" i="10"/>
  <c r="D34" i="10"/>
  <c r="D38" i="10"/>
  <c r="D41" i="10"/>
  <c r="D42" i="10"/>
  <c r="D43" i="10"/>
  <c r="D35" i="10"/>
  <c r="D18" i="10"/>
  <c r="D19" i="10"/>
  <c r="D20" i="10"/>
  <c r="D49" i="10"/>
  <c r="D50" i="10"/>
  <c r="D51" i="10"/>
  <c r="D22" i="10"/>
  <c r="D39" i="10"/>
  <c r="D23" i="10"/>
  <c r="D24" i="10"/>
  <c r="D45" i="10"/>
  <c r="D46" i="10"/>
  <c r="D47" i="10"/>
  <c r="D36" i="10"/>
  <c r="K16" i="10"/>
  <c r="K20" i="10"/>
  <c r="K24" i="10"/>
  <c r="K28" i="10"/>
  <c r="K32" i="10"/>
  <c r="K36" i="10"/>
  <c r="K21" i="10"/>
  <c r="K22" i="10"/>
  <c r="K23" i="10"/>
  <c r="K37" i="10"/>
  <c r="K39" i="10"/>
  <c r="K43" i="10"/>
  <c r="K47" i="10"/>
  <c r="K51" i="10"/>
  <c r="K25" i="10"/>
  <c r="K26" i="10"/>
  <c r="K27" i="10"/>
  <c r="K13" i="10"/>
  <c r="K14" i="10"/>
  <c r="K15" i="10"/>
  <c r="K38" i="10"/>
  <c r="K52" i="10"/>
  <c r="K17" i="10"/>
  <c r="K18" i="10"/>
  <c r="K19" i="10"/>
  <c r="K35" i="10"/>
  <c r="K40" i="10"/>
  <c r="K41" i="10"/>
  <c r="K42" i="10"/>
  <c r="K29" i="10"/>
  <c r="K30" i="10"/>
  <c r="K31" i="10"/>
  <c r="K44" i="10"/>
  <c r="K45" i="10"/>
  <c r="K46" i="10"/>
  <c r="K33" i="10"/>
  <c r="K34" i="10"/>
  <c r="K48" i="10"/>
  <c r="K49" i="10"/>
  <c r="K50" i="10"/>
  <c r="G16" i="10"/>
  <c r="G20" i="10"/>
  <c r="G24" i="10"/>
  <c r="G28" i="10"/>
  <c r="G32" i="10"/>
  <c r="G36" i="10"/>
  <c r="G17" i="10"/>
  <c r="G18" i="10"/>
  <c r="G19" i="10"/>
  <c r="G33" i="10"/>
  <c r="G34" i="10"/>
  <c r="G35" i="10"/>
  <c r="G39" i="10"/>
  <c r="G43" i="10"/>
  <c r="G47" i="10"/>
  <c r="G51" i="10"/>
  <c r="G21" i="10"/>
  <c r="G22" i="10"/>
  <c r="G23" i="10"/>
  <c r="G25" i="10"/>
  <c r="G26" i="10"/>
  <c r="G27" i="10"/>
  <c r="G48" i="10"/>
  <c r="G49" i="10"/>
  <c r="G50" i="10"/>
  <c r="G29" i="10"/>
  <c r="G30" i="10"/>
  <c r="G31" i="10"/>
  <c r="G38" i="10"/>
  <c r="G40" i="10"/>
  <c r="G41" i="10"/>
  <c r="G42" i="10"/>
  <c r="G13" i="10"/>
  <c r="G14" i="10"/>
  <c r="G15" i="10"/>
  <c r="G52" i="10"/>
  <c r="G37" i="10"/>
  <c r="G44" i="10"/>
  <c r="G45" i="10"/>
  <c r="G46" i="10"/>
  <c r="AA42" i="10" a="1"/>
  <c r="AA42" i="10" s="1"/>
  <c r="N15" i="10"/>
  <c r="N19" i="10"/>
  <c r="N23" i="10"/>
  <c r="N27" i="10"/>
  <c r="N31" i="10"/>
  <c r="N35" i="10"/>
  <c r="N13" i="10"/>
  <c r="N14" i="10"/>
  <c r="N28" i="10"/>
  <c r="N29" i="10"/>
  <c r="N30" i="10"/>
  <c r="N38" i="10"/>
  <c r="N42" i="10"/>
  <c r="N46" i="10"/>
  <c r="N50" i="10"/>
  <c r="N16" i="10"/>
  <c r="N17" i="10"/>
  <c r="N18" i="10"/>
  <c r="N32" i="10"/>
  <c r="N33" i="10"/>
  <c r="N34" i="10"/>
  <c r="N43" i="10"/>
  <c r="N44" i="10"/>
  <c r="N45" i="10"/>
  <c r="N36" i="10"/>
  <c r="N20" i="10"/>
  <c r="N21" i="10"/>
  <c r="N22" i="10"/>
  <c r="N51" i="10"/>
  <c r="N52" i="10"/>
  <c r="N25" i="10"/>
  <c r="N40" i="10"/>
  <c r="N26" i="10"/>
  <c r="N37" i="10"/>
  <c r="N39" i="10"/>
  <c r="N41" i="10"/>
  <c r="N47" i="10"/>
  <c r="N48" i="10"/>
  <c r="N49" i="10"/>
  <c r="N24" i="10"/>
  <c r="J15" i="10"/>
  <c r="J19" i="10"/>
  <c r="J23" i="10"/>
  <c r="J27" i="10"/>
  <c r="J31" i="10"/>
  <c r="J35" i="10"/>
  <c r="J24" i="10"/>
  <c r="J25" i="10"/>
  <c r="J26" i="10"/>
  <c r="J38" i="10"/>
  <c r="J42" i="10"/>
  <c r="J46" i="10"/>
  <c r="J50" i="10"/>
  <c r="J13" i="10"/>
  <c r="J14" i="10"/>
  <c r="J28" i="10"/>
  <c r="J29" i="10"/>
  <c r="J30" i="10"/>
  <c r="J16" i="10"/>
  <c r="J17" i="10"/>
  <c r="J18" i="10"/>
  <c r="J39" i="10"/>
  <c r="J40" i="10"/>
  <c r="J41" i="10"/>
  <c r="J20" i="10"/>
  <c r="J21" i="10"/>
  <c r="J22" i="10"/>
  <c r="J37" i="10"/>
  <c r="J43" i="10"/>
  <c r="J32" i="10"/>
  <c r="J33" i="10"/>
  <c r="J34" i="10"/>
  <c r="J47" i="10"/>
  <c r="J48" i="10"/>
  <c r="J49" i="10"/>
  <c r="J36" i="10"/>
  <c r="J44" i="10"/>
  <c r="J45" i="10"/>
  <c r="J51" i="10"/>
  <c r="J52" i="10"/>
  <c r="F15" i="10"/>
  <c r="F19" i="10"/>
  <c r="F23" i="10"/>
  <c r="F27" i="10"/>
  <c r="F31" i="10"/>
  <c r="F35" i="10"/>
  <c r="F20" i="10"/>
  <c r="F21" i="10"/>
  <c r="F22" i="10"/>
  <c r="F36" i="10"/>
  <c r="F37" i="10"/>
  <c r="F38" i="10"/>
  <c r="F42" i="10"/>
  <c r="F46" i="10"/>
  <c r="F50" i="10"/>
  <c r="F24" i="10"/>
  <c r="F25" i="10"/>
  <c r="F26" i="10"/>
  <c r="F28" i="10"/>
  <c r="F29" i="10"/>
  <c r="F30" i="10"/>
  <c r="F51" i="10"/>
  <c r="F52" i="10"/>
  <c r="F32" i="10"/>
  <c r="F33" i="10"/>
  <c r="F34" i="10"/>
  <c r="F39" i="10"/>
  <c r="F40" i="10"/>
  <c r="F41" i="10"/>
  <c r="F13" i="10"/>
  <c r="F14" i="10"/>
  <c r="F43" i="10"/>
  <c r="F44" i="10"/>
  <c r="F45" i="10"/>
  <c r="F16" i="10"/>
  <c r="F17" i="10"/>
  <c r="F18" i="10"/>
  <c r="F47" i="10"/>
  <c r="F48" i="10"/>
  <c r="F49" i="10"/>
  <c r="V31" i="10" a="1"/>
  <c r="V31" i="10" s="1"/>
  <c r="I14" i="10"/>
  <c r="I18" i="10"/>
  <c r="I22" i="10"/>
  <c r="I26" i="10"/>
  <c r="I30" i="10"/>
  <c r="I34" i="10"/>
  <c r="I13" i="10"/>
  <c r="I27" i="10"/>
  <c r="I28" i="10"/>
  <c r="I29" i="10"/>
  <c r="I41" i="10"/>
  <c r="I45" i="10"/>
  <c r="I49" i="10"/>
  <c r="I15" i="10"/>
  <c r="I16" i="10"/>
  <c r="I17" i="10"/>
  <c r="I31" i="10"/>
  <c r="I32" i="10"/>
  <c r="I33" i="10"/>
  <c r="I19" i="10"/>
  <c r="I20" i="10"/>
  <c r="I21" i="10"/>
  <c r="I35" i="10"/>
  <c r="I37" i="10"/>
  <c r="I42" i="10"/>
  <c r="I43" i="10"/>
  <c r="I44" i="10"/>
  <c r="I23" i="10"/>
  <c r="I24" i="10"/>
  <c r="I25" i="10"/>
  <c r="I36" i="10"/>
  <c r="I50" i="10"/>
  <c r="I51" i="10"/>
  <c r="I52" i="10"/>
  <c r="I46" i="10"/>
  <c r="I47" i="10"/>
  <c r="I48" i="10"/>
  <c r="I39" i="10"/>
  <c r="I38" i="10"/>
  <c r="I40" i="10"/>
  <c r="R16" i="10" a="1"/>
  <c r="R16" i="10" s="1"/>
  <c r="E14" i="10"/>
  <c r="E18" i="10"/>
  <c r="E22" i="10"/>
  <c r="E26" i="10"/>
  <c r="E30" i="10"/>
  <c r="E34" i="10"/>
  <c r="E38" i="10"/>
  <c r="E23" i="10"/>
  <c r="E24" i="10"/>
  <c r="E25" i="10"/>
  <c r="E41" i="10"/>
  <c r="E45" i="10"/>
  <c r="E49" i="10"/>
  <c r="E13" i="10"/>
  <c r="E27" i="10"/>
  <c r="E28" i="10"/>
  <c r="E29" i="10"/>
  <c r="E31" i="10"/>
  <c r="E32" i="10"/>
  <c r="E33" i="10"/>
  <c r="E36" i="10"/>
  <c r="E39" i="10"/>
  <c r="E40" i="10"/>
  <c r="E42" i="10"/>
  <c r="E43" i="10"/>
  <c r="E44" i="10"/>
  <c r="E15" i="10"/>
  <c r="E16" i="10"/>
  <c r="E17" i="10"/>
  <c r="E35" i="10"/>
  <c r="E37" i="10"/>
  <c r="E46" i="10"/>
  <c r="E47" i="10"/>
  <c r="E48" i="10"/>
  <c r="E19" i="10"/>
  <c r="E20" i="10"/>
  <c r="E21" i="10"/>
  <c r="E50" i="10"/>
  <c r="E52" i="10"/>
  <c r="E51" i="10"/>
  <c r="Y37" i="10" a="1"/>
  <c r="Y37" i="10" s="1"/>
  <c r="L13" i="10"/>
  <c r="L17" i="10"/>
  <c r="L21" i="10"/>
  <c r="L25" i="10"/>
  <c r="L29" i="10"/>
  <c r="L33" i="10"/>
  <c r="L37" i="10"/>
  <c r="L18" i="10"/>
  <c r="L19" i="10"/>
  <c r="L20" i="10"/>
  <c r="L34" i="10"/>
  <c r="L35" i="10"/>
  <c r="L36" i="10"/>
  <c r="L40" i="10"/>
  <c r="L44" i="10"/>
  <c r="L48" i="10"/>
  <c r="L52" i="10"/>
  <c r="L22" i="10"/>
  <c r="L23" i="10"/>
  <c r="L24" i="10"/>
  <c r="L49" i="10"/>
  <c r="L50" i="10"/>
  <c r="L51" i="10"/>
  <c r="L14" i="10"/>
  <c r="L15" i="10"/>
  <c r="L16" i="10"/>
  <c r="L38" i="10"/>
  <c r="L39" i="10"/>
  <c r="L26" i="10"/>
  <c r="L27" i="10"/>
  <c r="L28" i="10"/>
  <c r="L41" i="10"/>
  <c r="L42" i="10"/>
  <c r="L43" i="10"/>
  <c r="L30" i="10"/>
  <c r="L45" i="10"/>
  <c r="L46" i="10"/>
  <c r="L47" i="10"/>
  <c r="L31" i="10"/>
  <c r="L32" i="10"/>
  <c r="X26" i="10" a="1"/>
  <c r="X26" i="10" s="1"/>
  <c r="T23" i="10" a="1"/>
  <c r="T23" i="10" s="1"/>
  <c r="U33" i="10" a="1"/>
  <c r="U33" i="10" s="1"/>
  <c r="HN10" i="10" l="1"/>
  <c r="L5" i="10"/>
  <c r="N9" i="10"/>
  <c r="K4" i="10"/>
  <c r="M7" i="10"/>
  <c r="HO11" i="10"/>
  <c r="HM4" i="10"/>
  <c r="HM8" i="10"/>
  <c r="HK3" i="10"/>
  <c r="HL3" i="10"/>
  <c r="L6" i="10"/>
  <c r="L9" i="10"/>
  <c r="J11" i="10"/>
  <c r="N10" i="10"/>
  <c r="N7" i="10"/>
  <c r="K3" i="10"/>
  <c r="M12" i="10"/>
  <c r="HM7" i="10"/>
  <c r="L12" i="10"/>
  <c r="J9" i="10"/>
  <c r="J3" i="10"/>
  <c r="N8" i="10"/>
  <c r="M4" i="10"/>
  <c r="HN11" i="10"/>
  <c r="HO12" i="10"/>
  <c r="HM9" i="10"/>
  <c r="HK10" i="10"/>
  <c r="L11" i="10"/>
  <c r="L3" i="10"/>
  <c r="L10" i="10"/>
  <c r="L8" i="10"/>
  <c r="J12" i="10"/>
  <c r="N5" i="10"/>
  <c r="K5" i="10"/>
  <c r="K11" i="10"/>
  <c r="K12" i="10"/>
  <c r="M5" i="10"/>
  <c r="HN7" i="10"/>
  <c r="HL11" i="10"/>
  <c r="HK4" i="10"/>
  <c r="HL8" i="10"/>
  <c r="HO8" i="10"/>
  <c r="HM12" i="10"/>
  <c r="HL5" i="10"/>
  <c r="HL6" i="10"/>
  <c r="L4" i="10"/>
  <c r="L7" i="10"/>
  <c r="J6" i="10"/>
  <c r="J4" i="10"/>
  <c r="N11" i="10"/>
  <c r="N4" i="10"/>
  <c r="K8" i="10"/>
  <c r="M3" i="10"/>
  <c r="HJ10" i="10"/>
  <c r="L36" i="5"/>
  <c r="M36" i="5"/>
  <c r="K36" i="5"/>
  <c r="N36" i="5"/>
  <c r="J36" i="5"/>
  <c r="HK6" i="10"/>
  <c r="HM6" i="10"/>
  <c r="HN6" i="10"/>
  <c r="HN9" i="10"/>
  <c r="HL9" i="10"/>
  <c r="HO5" i="10"/>
  <c r="HN5" i="10"/>
  <c r="HN8" i="10"/>
  <c r="HK8" i="10"/>
  <c r="HO10" i="10"/>
  <c r="HM10" i="10"/>
  <c r="HO6" i="10"/>
  <c r="HN3" i="10"/>
  <c r="HO3" i="10"/>
  <c r="HK9" i="10"/>
  <c r="HM5" i="10"/>
  <c r="HL12" i="10"/>
  <c r="HL4" i="10"/>
  <c r="HM11" i="10"/>
  <c r="HK11" i="10"/>
  <c r="HL7" i="10"/>
  <c r="HO7" i="10"/>
  <c r="M9" i="10"/>
  <c r="M6" i="10"/>
  <c r="K10" i="10"/>
  <c r="K9" i="10"/>
  <c r="K7" i="10"/>
  <c r="N12" i="10"/>
  <c r="J5" i="10"/>
  <c r="J8" i="10"/>
  <c r="J7" i="10"/>
  <c r="J10" i="10"/>
  <c r="N3" i="10"/>
  <c r="N6" i="10"/>
  <c r="K6" i="10"/>
  <c r="M10" i="10"/>
  <c r="M8" i="10"/>
  <c r="M11" i="10"/>
  <c r="HK7" i="10"/>
  <c r="HO4" i="10"/>
  <c r="HN4" i="10"/>
  <c r="HK12" i="10"/>
  <c r="HN12" i="10"/>
  <c r="HK5" i="10"/>
  <c r="HO9" i="10"/>
  <c r="HM3" i="10"/>
  <c r="HL10" i="10"/>
  <c r="HJ11" i="10"/>
  <c r="HJ8" i="10"/>
  <c r="HJ3" i="10"/>
  <c r="I6" i="10"/>
  <c r="I12" i="10"/>
  <c r="I11" i="10"/>
  <c r="I3" i="10"/>
  <c r="HJ4" i="10"/>
  <c r="HJ9" i="10"/>
  <c r="HJ6" i="10"/>
  <c r="I10" i="10"/>
  <c r="I4" i="10"/>
  <c r="I9" i="10"/>
  <c r="HJ12" i="10"/>
  <c r="HJ5" i="10"/>
  <c r="I5" i="10"/>
  <c r="I36" i="5"/>
  <c r="I8" i="10"/>
  <c r="I7" i="10"/>
  <c r="HJ7" i="10"/>
  <c r="C36" i="5"/>
  <c r="G36" i="5"/>
  <c r="H36" i="5"/>
  <c r="D36" i="5"/>
  <c r="F36" i="5"/>
  <c r="E36" i="5"/>
  <c r="HI10" i="10"/>
  <c r="HE6" i="10"/>
  <c r="HF3" i="10"/>
  <c r="HE9" i="10"/>
  <c r="HI9" i="10"/>
  <c r="HG5" i="10"/>
  <c r="HE12" i="10"/>
  <c r="HI12" i="10"/>
  <c r="HF8" i="10"/>
  <c r="HI4" i="10"/>
  <c r="HD11" i="10"/>
  <c r="HG11" i="10"/>
  <c r="HG7" i="10"/>
  <c r="HF7" i="10"/>
  <c r="HI7" i="10"/>
  <c r="HF11" i="10"/>
  <c r="HF4" i="10"/>
  <c r="HD4" i="10"/>
  <c r="HE8" i="10"/>
  <c r="HH8" i="10"/>
  <c r="HG12" i="10"/>
  <c r="HI5" i="10"/>
  <c r="HH9" i="10"/>
  <c r="HH3" i="10"/>
  <c r="HD6" i="10"/>
  <c r="HG6" i="10"/>
  <c r="HG10" i="10"/>
  <c r="HD10" i="10"/>
  <c r="HD7" i="10"/>
  <c r="HH7" i="10"/>
  <c r="HI11" i="10"/>
  <c r="HE11" i="10"/>
  <c r="HH4" i="10"/>
  <c r="HG8" i="10"/>
  <c r="HD12" i="10"/>
  <c r="HF12" i="10"/>
  <c r="HD5" i="10"/>
  <c r="HG9" i="10"/>
  <c r="HI6" i="10"/>
  <c r="HF6" i="10"/>
  <c r="HF10" i="10"/>
  <c r="HH10" i="10"/>
  <c r="HH11" i="10"/>
  <c r="HG4" i="10"/>
  <c r="HE5" i="10"/>
  <c r="HH5" i="10"/>
  <c r="HF9" i="10"/>
  <c r="HD3" i="10"/>
  <c r="HE3" i="10"/>
  <c r="HE10" i="10"/>
  <c r="HE7" i="10"/>
  <c r="HE4" i="10"/>
  <c r="HI8" i="10"/>
  <c r="HD8" i="10"/>
  <c r="HH12" i="10"/>
  <c r="HF5" i="10"/>
  <c r="HD9" i="10"/>
  <c r="HI3" i="10"/>
  <c r="HG3" i="10"/>
  <c r="HH6" i="10"/>
  <c r="P40" i="10" a="1"/>
  <c r="P40" i="10" s="1"/>
  <c r="AC40" i="10" s="1"/>
  <c r="X47" i="10" a="1"/>
  <c r="X47" i="10" s="1"/>
  <c r="AK47" i="10" s="1"/>
  <c r="X15" i="10" a="1"/>
  <c r="X15" i="10" s="1"/>
  <c r="AK15" i="10" s="1"/>
  <c r="AA16" i="10" a="1"/>
  <c r="AA16" i="10" s="1"/>
  <c r="AN16" i="10" s="1"/>
  <c r="AA32" i="10" a="1"/>
  <c r="AA32" i="10" s="1"/>
  <c r="AN32" i="10" s="1"/>
  <c r="Y30" i="10" a="1"/>
  <c r="Y30" i="10" s="1"/>
  <c r="AL30" i="10" s="1"/>
  <c r="AA36" i="10" a="1"/>
  <c r="AA36" i="10" s="1"/>
  <c r="AN36" i="10" s="1"/>
  <c r="AA48" i="10" a="1"/>
  <c r="AA48" i="10" s="1"/>
  <c r="AN48" i="10" s="1"/>
  <c r="X27" i="10" a="1"/>
  <c r="X27" i="10" s="1"/>
  <c r="AK27" i="10" s="1"/>
  <c r="AA28" i="10" a="1"/>
  <c r="AA28" i="10" s="1"/>
  <c r="AN28" i="10" s="1"/>
  <c r="P45" i="10" a="1"/>
  <c r="P45" i="10" s="1"/>
  <c r="AC45" i="10" s="1"/>
  <c r="P15" i="10" a="1"/>
  <c r="P15" i="10" s="1"/>
  <c r="AC15" i="10" s="1"/>
  <c r="X19" i="10" a="1"/>
  <c r="X19" i="10" s="1"/>
  <c r="AK19" i="10" s="1"/>
  <c r="P31" i="10" a="1"/>
  <c r="P31" i="10" s="1"/>
  <c r="AC31" i="10" s="1"/>
  <c r="W39" i="10" a="1"/>
  <c r="W39" i="10" s="1"/>
  <c r="AJ39" i="10" s="1"/>
  <c r="Y39" i="10" a="1"/>
  <c r="Y39" i="10" s="1"/>
  <c r="AL39" i="10" s="1"/>
  <c r="X39" i="10" a="1"/>
  <c r="X39" i="10" s="1"/>
  <c r="AK39" i="10" s="1"/>
  <c r="AA43" i="10" a="1"/>
  <c r="AA43" i="10" s="1"/>
  <c r="AN43" i="10" s="1"/>
  <c r="X51" i="10" a="1"/>
  <c r="X51" i="10" s="1"/>
  <c r="AK51" i="10" s="1"/>
  <c r="U16" i="10" a="1"/>
  <c r="U16" i="10" s="1"/>
  <c r="AH16" i="10" s="1"/>
  <c r="P16" i="10" a="1"/>
  <c r="P16" i="10" s="1"/>
  <c r="AC16" i="10" s="1"/>
  <c r="Z29" i="10" a="1"/>
  <c r="Z29" i="10" s="1"/>
  <c r="AM29" i="10" s="1"/>
  <c r="AA37" i="10" a="1"/>
  <c r="AA37" i="10" s="1"/>
  <c r="AN37" i="10" s="1"/>
  <c r="X41" i="10" a="1"/>
  <c r="X41" i="10" s="1"/>
  <c r="AK41" i="10" s="1"/>
  <c r="W44" i="10" a="1"/>
  <c r="W44" i="10" s="1"/>
  <c r="AJ44" i="10" s="1"/>
  <c r="AA29" i="10" a="1"/>
  <c r="AA29" i="10" s="1"/>
  <c r="AN29" i="10" s="1"/>
  <c r="AA23" i="10" a="1"/>
  <c r="AA23" i="10" s="1"/>
  <c r="AN23" i="10" s="1"/>
  <c r="AA51" i="10" a="1"/>
  <c r="AA51" i="10" s="1"/>
  <c r="AN51" i="10" s="1"/>
  <c r="AA20" i="10" a="1"/>
  <c r="AA20" i="10" s="1"/>
  <c r="AN20" i="10" s="1"/>
  <c r="V24" i="10" a="1"/>
  <c r="V24" i="10" s="1"/>
  <c r="AI24" i="10" s="1"/>
  <c r="W28" i="10" a="1"/>
  <c r="W28" i="10" s="1"/>
  <c r="AJ28" i="10" s="1"/>
  <c r="U21" i="10" a="1"/>
  <c r="U21" i="10" s="1"/>
  <c r="AH21" i="10" s="1"/>
  <c r="X44" i="10" a="1"/>
  <c r="X44" i="10" s="1"/>
  <c r="AK44" i="10" s="1"/>
  <c r="P48" i="10" a="1"/>
  <c r="P48" i="10" s="1"/>
  <c r="AC48" i="10" s="1"/>
  <c r="AA22" i="10" a="1"/>
  <c r="AA22" i="10" s="1"/>
  <c r="AN22" i="10" s="1"/>
  <c r="Z48" i="10" a="1"/>
  <c r="Z48" i="10" s="1"/>
  <c r="AM48" i="10" s="1"/>
  <c r="U18" i="10" a="1"/>
  <c r="U18" i="10" s="1"/>
  <c r="AH18" i="10" s="1"/>
  <c r="Q20" i="10" a="1"/>
  <c r="Q20" i="10" s="1"/>
  <c r="AD20" i="10" s="1"/>
  <c r="Q40" i="10" a="1"/>
  <c r="Q40" i="10" s="1"/>
  <c r="AD40" i="10" s="1"/>
  <c r="P44" i="10" a="1"/>
  <c r="P44" i="10" s="1"/>
  <c r="AC44" i="10" s="1"/>
  <c r="X48" i="10" a="1"/>
  <c r="X48" i="10" s="1"/>
  <c r="AK48" i="10" s="1"/>
  <c r="AA52" i="10" a="1"/>
  <c r="AA52" i="10" s="1"/>
  <c r="AN52" i="10" s="1"/>
  <c r="X17" i="10" a="1"/>
  <c r="X17" i="10" s="1"/>
  <c r="AK17" i="10" s="1"/>
  <c r="AA21" i="10" a="1"/>
  <c r="AA21" i="10" s="1"/>
  <c r="AN21" i="10" s="1"/>
  <c r="Z25" i="10" a="1"/>
  <c r="Z25" i="10" s="1"/>
  <c r="AM25" i="10" s="1"/>
  <c r="P18" i="10" a="1"/>
  <c r="P18" i="10" s="1"/>
  <c r="AC18" i="10" s="1"/>
  <c r="X30" i="10" a="1"/>
  <c r="X30" i="10" s="1"/>
  <c r="AK30" i="10" s="1"/>
  <c r="P38" i="10" a="1"/>
  <c r="P38" i="10" s="1"/>
  <c r="AC38" i="10" s="1"/>
  <c r="X42" i="10" a="1"/>
  <c r="X42" i="10" s="1"/>
  <c r="AK42" i="10" s="1"/>
  <c r="Q28" i="10" a="1"/>
  <c r="Q28" i="10" s="1"/>
  <c r="AD28" i="10" s="1"/>
  <c r="U15" i="10" a="1"/>
  <c r="U15" i="10" s="1"/>
  <c r="AH15" i="10" s="1"/>
  <c r="Z20" i="10" a="1"/>
  <c r="Z20" i="10" s="1"/>
  <c r="AM20" i="10" s="1"/>
  <c r="P32" i="10" a="1"/>
  <c r="P32" i="10" s="1"/>
  <c r="AC32" i="10" s="1"/>
  <c r="X36" i="10" a="1"/>
  <c r="X36" i="10" s="1"/>
  <c r="AK36" i="10" s="1"/>
  <c r="U36" i="10" a="1"/>
  <c r="U36" i="10" s="1"/>
  <c r="AH36" i="10" s="1"/>
  <c r="P36" i="10" a="1"/>
  <c r="P36" i="10" s="1"/>
  <c r="AC36" i="10" s="1"/>
  <c r="Z44" i="10" a="1"/>
  <c r="Z44" i="10" s="1"/>
  <c r="AM44" i="10" s="1"/>
  <c r="AA44" i="10" a="1"/>
  <c r="AA44" i="10" s="1"/>
  <c r="AN44" i="10" s="1"/>
  <c r="AA13" i="10" a="1"/>
  <c r="AA13" i="10" s="1"/>
  <c r="AN13" i="10" s="1"/>
  <c r="V25" i="10" a="1"/>
  <c r="V25" i="10" s="1"/>
  <c r="AI25" i="10" s="1"/>
  <c r="P37" i="10" a="1"/>
  <c r="P37" i="10" s="1"/>
  <c r="AC37" i="10" s="1"/>
  <c r="X37" i="10" a="1"/>
  <c r="X37" i="10" s="1"/>
  <c r="AK37" i="10" s="1"/>
  <c r="P41" i="10" a="1"/>
  <c r="P41" i="10" s="1"/>
  <c r="AC41" i="10" s="1"/>
  <c r="X45" i="10" a="1"/>
  <c r="X45" i="10" s="1"/>
  <c r="AK45" i="10" s="1"/>
  <c r="AA18" i="10" a="1"/>
  <c r="AA18" i="10" s="1"/>
  <c r="AN18" i="10" s="1"/>
  <c r="P26" i="10" a="1"/>
  <c r="P26" i="10" s="1"/>
  <c r="AC26" i="10" s="1"/>
  <c r="P34" i="10" a="1"/>
  <c r="P34" i="10" s="1"/>
  <c r="AC34" i="10" s="1"/>
  <c r="S38" i="10" a="1"/>
  <c r="S38" i="10" s="1"/>
  <c r="AF38" i="10" s="1"/>
  <c r="S50" i="10" a="1"/>
  <c r="S50" i="10" s="1"/>
  <c r="AF50" i="10" s="1"/>
  <c r="S30" i="10" a="1"/>
  <c r="S30" i="10" s="1"/>
  <c r="AF30" i="10" s="1"/>
  <c r="S49" i="10" a="1"/>
  <c r="S49" i="10" s="1"/>
  <c r="AF49" i="10" s="1"/>
  <c r="S45" i="10" a="1"/>
  <c r="S45" i="10" s="1"/>
  <c r="AF45" i="10" s="1"/>
  <c r="S37" i="10" a="1"/>
  <c r="S37" i="10" s="1"/>
  <c r="AF37" i="10" s="1"/>
  <c r="S48" i="10" a="1"/>
  <c r="S48" i="10" s="1"/>
  <c r="AF48" i="10" s="1"/>
  <c r="S32" i="10" a="1"/>
  <c r="S32" i="10" s="1"/>
  <c r="AF32" i="10" s="1"/>
  <c r="S28" i="10" a="1"/>
  <c r="S28" i="10" s="1"/>
  <c r="AF28" i="10" s="1"/>
  <c r="S20" i="10" a="1"/>
  <c r="S20" i="10" s="1"/>
  <c r="AF20" i="10" s="1"/>
  <c r="S16" i="10" a="1"/>
  <c r="S16" i="10" s="1"/>
  <c r="AF16" i="10" s="1"/>
  <c r="S51" i="10" a="1"/>
  <c r="S51" i="10" s="1"/>
  <c r="AF51" i="10" s="1"/>
  <c r="S39" i="10" a="1"/>
  <c r="S39" i="10" s="1"/>
  <c r="AF39" i="10" s="1"/>
  <c r="S15" i="10" a="1"/>
  <c r="S15" i="10" s="1"/>
  <c r="AF15" i="10" s="1"/>
  <c r="T27" i="10" a="1"/>
  <c r="T27" i="10" s="1"/>
  <c r="AG27" i="10" s="1"/>
  <c r="S31" i="10" a="1"/>
  <c r="S31" i="10" s="1"/>
  <c r="AF31" i="10" s="1"/>
  <c r="R47" i="10" a="1"/>
  <c r="R47" i="10" s="1"/>
  <c r="AE47" i="10" s="1"/>
  <c r="S33" i="10" a="1"/>
  <c r="S33" i="10" s="1"/>
  <c r="AF33" i="10" s="1"/>
  <c r="S41" i="10" a="1"/>
  <c r="S41" i="10" s="1"/>
  <c r="AF41" i="10" s="1"/>
  <c r="U14" i="10" a="1"/>
  <c r="U14" i="10" s="1"/>
  <c r="AH14" i="10" s="1"/>
  <c r="U41" i="10" a="1"/>
  <c r="U41" i="10" s="1"/>
  <c r="AH41" i="10" s="1"/>
  <c r="U25" i="10" a="1"/>
  <c r="U25" i="10" s="1"/>
  <c r="AH25" i="10" s="1"/>
  <c r="U52" i="10" a="1"/>
  <c r="U52" i="10" s="1"/>
  <c r="AH52" i="10" s="1"/>
  <c r="U44" i="10" a="1"/>
  <c r="U44" i="10" s="1"/>
  <c r="AH44" i="10" s="1"/>
  <c r="U32" i="10" a="1"/>
  <c r="U32" i="10" s="1"/>
  <c r="AH32" i="10" s="1"/>
  <c r="U28" i="10" a="1"/>
  <c r="U28" i="10" s="1"/>
  <c r="AH28" i="10" s="1"/>
  <c r="U50" i="10" a="1"/>
  <c r="U50" i="10" s="1"/>
  <c r="AH50" i="10" s="1"/>
  <c r="Q50" i="10" a="1"/>
  <c r="Q50" i="10" s="1"/>
  <c r="AD50" i="10" s="1"/>
  <c r="Q38" i="10" a="1"/>
  <c r="Q38" i="10" s="1"/>
  <c r="AD38" i="10" s="1"/>
  <c r="Q30" i="10" a="1"/>
  <c r="Q30" i="10" s="1"/>
  <c r="AD30" i="10" s="1"/>
  <c r="Q18" i="10" a="1"/>
  <c r="Q18" i="10" s="1"/>
  <c r="AD18" i="10" s="1"/>
  <c r="Q21" i="10" a="1"/>
  <c r="Q21" i="10" s="1"/>
  <c r="AD21" i="10" s="1"/>
  <c r="Q17" i="10" a="1"/>
  <c r="Q17" i="10" s="1"/>
  <c r="AD17" i="10" s="1"/>
  <c r="Q52" i="10" a="1"/>
  <c r="Q52" i="10" s="1"/>
  <c r="AD52" i="10" s="1"/>
  <c r="Q48" i="10" a="1"/>
  <c r="Q48" i="10" s="1"/>
  <c r="AD48" i="10" s="1"/>
  <c r="Q44" i="10" a="1"/>
  <c r="Q44" i="10" s="1"/>
  <c r="AD44" i="10" s="1"/>
  <c r="Q36" i="10" a="1"/>
  <c r="Q36" i="10" s="1"/>
  <c r="AD36" i="10" s="1"/>
  <c r="Q24" i="10" a="1"/>
  <c r="Q24" i="10" s="1"/>
  <c r="AD24" i="10" s="1"/>
  <c r="Q16" i="10" a="1"/>
  <c r="Q16" i="10" s="1"/>
  <c r="AD16" i="10" s="1"/>
  <c r="Q51" i="10" a="1"/>
  <c r="Q51" i="10" s="1"/>
  <c r="AD51" i="10" s="1"/>
  <c r="Q39" i="10" a="1"/>
  <c r="Q39" i="10" s="1"/>
  <c r="AD39" i="10" s="1"/>
  <c r="Z49" i="10" a="1"/>
  <c r="Z49" i="10" s="1"/>
  <c r="AM49" i="10" s="1"/>
  <c r="Z45" i="10" a="1"/>
  <c r="Z45" i="10" s="1"/>
  <c r="AM45" i="10" s="1"/>
  <c r="Z37" i="10" a="1"/>
  <c r="Z37" i="10" s="1"/>
  <c r="AM37" i="10" s="1"/>
  <c r="Z21" i="10" a="1"/>
  <c r="Z21" i="10" s="1"/>
  <c r="AM21" i="10" s="1"/>
  <c r="Z36" i="10" a="1"/>
  <c r="Z36" i="10" s="1"/>
  <c r="AM36" i="10" s="1"/>
  <c r="Z32" i="10" a="1"/>
  <c r="Z32" i="10" s="1"/>
  <c r="AM32" i="10" s="1"/>
  <c r="Z28" i="10" a="1"/>
  <c r="Z28" i="10" s="1"/>
  <c r="AM28" i="10" s="1"/>
  <c r="Z24" i="10" a="1"/>
  <c r="Z24" i="10" s="1"/>
  <c r="AM24" i="10" s="1"/>
  <c r="Z51" i="10" a="1"/>
  <c r="Z51" i="10" s="1"/>
  <c r="AM51" i="10" s="1"/>
  <c r="Z35" i="10" a="1"/>
  <c r="Z35" i="10" s="1"/>
  <c r="AM35" i="10" s="1"/>
  <c r="Z27" i="10" a="1"/>
  <c r="Z27" i="10" s="1"/>
  <c r="AM27" i="10" s="1"/>
  <c r="Z50" i="10" a="1"/>
  <c r="Z50" i="10" s="1"/>
  <c r="AM50" i="10" s="1"/>
  <c r="Z15" i="10" a="1"/>
  <c r="Z15" i="10" s="1"/>
  <c r="AM15" i="10" s="1"/>
  <c r="Q23" i="10" a="1"/>
  <c r="Q23" i="10" s="1"/>
  <c r="AD23" i="10" s="1"/>
  <c r="S23" i="10" a="1"/>
  <c r="S23" i="10" s="1"/>
  <c r="AF23" i="10" s="1"/>
  <c r="T31" i="10" a="1"/>
  <c r="T31" i="10" s="1"/>
  <c r="AG31" i="10" s="1"/>
  <c r="Z39" i="10" a="1"/>
  <c r="Z39" i="10" s="1"/>
  <c r="AM39" i="10" s="1"/>
  <c r="Q43" i="10" a="1"/>
  <c r="Q43" i="10" s="1"/>
  <c r="AD43" i="10" s="1"/>
  <c r="Z43" i="10" a="1"/>
  <c r="Z43" i="10" s="1"/>
  <c r="AM43" i="10" s="1"/>
  <c r="S47" i="10" a="1"/>
  <c r="S47" i="10" s="1"/>
  <c r="AF47" i="10" s="1"/>
  <c r="U24" i="10" a="1"/>
  <c r="U24" i="10" s="1"/>
  <c r="AH24" i="10" s="1"/>
  <c r="Q32" i="10" a="1"/>
  <c r="Q32" i="10" s="1"/>
  <c r="AD32" i="10" s="1"/>
  <c r="Z40" i="10" a="1"/>
  <c r="Z40" i="10" s="1"/>
  <c r="AM40" i="10" s="1"/>
  <c r="R48" i="10" a="1"/>
  <c r="R48" i="10" s="1"/>
  <c r="AE48" i="10" s="1"/>
  <c r="U48" i="10" a="1"/>
  <c r="U48" i="10" s="1"/>
  <c r="AH48" i="10" s="1"/>
  <c r="S52" i="10" a="1"/>
  <c r="S52" i="10" s="1"/>
  <c r="AF52" i="10" s="1"/>
  <c r="Z17" i="10" a="1"/>
  <c r="Z17" i="10" s="1"/>
  <c r="AM17" i="10" s="1"/>
  <c r="S21" i="10" a="1"/>
  <c r="S21" i="10" s="1"/>
  <c r="AF21" i="10" s="1"/>
  <c r="Q33" i="10" a="1"/>
  <c r="Q33" i="10" s="1"/>
  <c r="AD33" i="10" s="1"/>
  <c r="Q37" i="10" a="1"/>
  <c r="Q37" i="10" s="1"/>
  <c r="AD37" i="10" s="1"/>
  <c r="Q41" i="10" a="1"/>
  <c r="Q41" i="10" s="1"/>
  <c r="AD41" i="10" s="1"/>
  <c r="Q45" i="10" a="1"/>
  <c r="Q45" i="10" s="1"/>
  <c r="AD45" i="10" s="1"/>
  <c r="Z30" i="10" a="1"/>
  <c r="Z30" i="10" s="1"/>
  <c r="AM30" i="10" s="1"/>
  <c r="U30" i="10" a="1"/>
  <c r="U30" i="10" s="1"/>
  <c r="AH30" i="10" s="1"/>
  <c r="S34" i="10" a="1"/>
  <c r="S34" i="10" s="1"/>
  <c r="AF34" i="10" s="1"/>
  <c r="Z38" i="10" a="1"/>
  <c r="Z38" i="10" s="1"/>
  <c r="AM38" i="10" s="1"/>
  <c r="Z42" i="10" a="1"/>
  <c r="Z42" i="10" s="1"/>
  <c r="AM42" i="10" s="1"/>
  <c r="S46" i="10" a="1"/>
  <c r="S46" i="10" s="1"/>
  <c r="AF46" i="10" s="1"/>
  <c r="U46" i="10" a="1"/>
  <c r="U46" i="10" s="1"/>
  <c r="AH46" i="10" s="1"/>
  <c r="X46" i="10" a="1"/>
  <c r="X46" i="10" s="1"/>
  <c r="AK46" i="10" s="1"/>
  <c r="X18" i="10" a="1"/>
  <c r="X18" i="10" s="1"/>
  <c r="AK18" i="10" s="1"/>
  <c r="X29" i="10" a="1"/>
  <c r="X29" i="10" s="1"/>
  <c r="AK29" i="10" s="1"/>
  <c r="X25" i="10" a="1"/>
  <c r="X25" i="10" s="1"/>
  <c r="AK25" i="10" s="1"/>
  <c r="X21" i="10" a="1"/>
  <c r="X21" i="10" s="1"/>
  <c r="AK21" i="10" s="1"/>
  <c r="X52" i="10" a="1"/>
  <c r="X52" i="10" s="1"/>
  <c r="AK52" i="10" s="1"/>
  <c r="X40" i="10" a="1"/>
  <c r="X40" i="10" s="1"/>
  <c r="AK40" i="10" s="1"/>
  <c r="X32" i="10" a="1"/>
  <c r="X32" i="10" s="1"/>
  <c r="AK32" i="10" s="1"/>
  <c r="X28" i="10" a="1"/>
  <c r="X28" i="10" s="1"/>
  <c r="AK28" i="10" s="1"/>
  <c r="X24" i="10" a="1"/>
  <c r="X24" i="10" s="1"/>
  <c r="AK24" i="10" s="1"/>
  <c r="X16" i="10" a="1"/>
  <c r="X16" i="10" s="1"/>
  <c r="AK16" i="10" s="1"/>
  <c r="X43" i="10" a="1"/>
  <c r="X43" i="10" s="1"/>
  <c r="AK43" i="10" s="1"/>
  <c r="AA50" i="10" a="1"/>
  <c r="AA50" i="10" s="1"/>
  <c r="AN50" i="10" s="1"/>
  <c r="AA38" i="10" a="1"/>
  <c r="AA38" i="10" s="1"/>
  <c r="AN38" i="10" s="1"/>
  <c r="AA34" i="10" a="1"/>
  <c r="AA34" i="10" s="1"/>
  <c r="AN34" i="10" s="1"/>
  <c r="AA14" i="10" a="1"/>
  <c r="AA14" i="10" s="1"/>
  <c r="AN14" i="10" s="1"/>
  <c r="AA49" i="10" a="1"/>
  <c r="AA49" i="10" s="1"/>
  <c r="AN49" i="10" s="1"/>
  <c r="AA45" i="10" a="1"/>
  <c r="AA45" i="10" s="1"/>
  <c r="AN45" i="10" s="1"/>
  <c r="AA41" i="10" a="1"/>
  <c r="AA41" i="10" s="1"/>
  <c r="AN41" i="10" s="1"/>
  <c r="AA33" i="10" a="1"/>
  <c r="AA33" i="10" s="1"/>
  <c r="AN33" i="10" s="1"/>
  <c r="AA17" i="10" a="1"/>
  <c r="AA17" i="10" s="1"/>
  <c r="AN17" i="10" s="1"/>
  <c r="AA40" i="10" a="1"/>
  <c r="AA40" i="10" s="1"/>
  <c r="AN40" i="10" s="1"/>
  <c r="AA27" i="10" a="1"/>
  <c r="AA27" i="10" s="1"/>
  <c r="AN27" i="10" s="1"/>
  <c r="P42" i="10" a="1"/>
  <c r="P42" i="10" s="1"/>
  <c r="AC42" i="10" s="1"/>
  <c r="P30" i="10" a="1"/>
  <c r="P30" i="10" s="1"/>
  <c r="AC30" i="10" s="1"/>
  <c r="P47" i="10" a="1"/>
  <c r="P47" i="10" s="1"/>
  <c r="AC47" i="10" s="1"/>
  <c r="P39" i="10" a="1"/>
  <c r="P39" i="10" s="1"/>
  <c r="AC39" i="10" s="1"/>
  <c r="P35" i="10" a="1"/>
  <c r="P35" i="10" s="1"/>
  <c r="AC35" i="10" s="1"/>
  <c r="P19" i="10" a="1"/>
  <c r="P19" i="10" s="1"/>
  <c r="AC19" i="10" s="1"/>
  <c r="AA19" i="10" a="1"/>
  <c r="AA19" i="10" s="1"/>
  <c r="AN19" i="10" s="1"/>
  <c r="Z19" i="10" a="1"/>
  <c r="Z19" i="10" s="1"/>
  <c r="AM19" i="10" s="1"/>
  <c r="U23" i="10" a="1"/>
  <c r="U23" i="10" s="1"/>
  <c r="AH23" i="10" s="1"/>
  <c r="P23" i="10" a="1"/>
  <c r="P23" i="10" s="1"/>
  <c r="AC23" i="10" s="1"/>
  <c r="P27" i="10" a="1"/>
  <c r="P27" i="10" s="1"/>
  <c r="AC27" i="10" s="1"/>
  <c r="S27" i="10" a="1"/>
  <c r="S27" i="10" s="1"/>
  <c r="AF27" i="10" s="1"/>
  <c r="X31" i="10" a="1"/>
  <c r="X31" i="10" s="1"/>
  <c r="AK31" i="10" s="1"/>
  <c r="Z31" i="10" a="1"/>
  <c r="Z31" i="10" s="1"/>
  <c r="AM31" i="10" s="1"/>
  <c r="X35" i="10" a="1"/>
  <c r="X35" i="10" s="1"/>
  <c r="AK35" i="10" s="1"/>
  <c r="AA35" i="10" a="1"/>
  <c r="AA35" i="10" s="1"/>
  <c r="AN35" i="10" s="1"/>
  <c r="S35" i="10" a="1"/>
  <c r="S35" i="10" s="1"/>
  <c r="AF35" i="10" s="1"/>
  <c r="AA39" i="10" a="1"/>
  <c r="AA39" i="10" s="1"/>
  <c r="AN39" i="10" s="1"/>
  <c r="U43" i="10" a="1"/>
  <c r="U43" i="10" s="1"/>
  <c r="AH43" i="10" s="1"/>
  <c r="AA47" i="10" a="1"/>
  <c r="AA47" i="10" s="1"/>
  <c r="AN47" i="10" s="1"/>
  <c r="U51" i="10" a="1"/>
  <c r="U51" i="10" s="1"/>
  <c r="AH51" i="10" s="1"/>
  <c r="Z16" i="10" a="1"/>
  <c r="Z16" i="10" s="1"/>
  <c r="AM16" i="10" s="1"/>
  <c r="P24" i="10" a="1"/>
  <c r="P24" i="10" s="1"/>
  <c r="AC24" i="10" s="1"/>
  <c r="S36" i="10" a="1"/>
  <c r="S36" i="10" s="1"/>
  <c r="AF36" i="10" s="1"/>
  <c r="U40" i="10" a="1"/>
  <c r="U40" i="10" s="1"/>
  <c r="AH40" i="10" s="1"/>
  <c r="S40" i="10" a="1"/>
  <c r="S40" i="10" s="1"/>
  <c r="AF40" i="10" s="1"/>
  <c r="U13" i="10" a="1"/>
  <c r="U13" i="10" s="1"/>
  <c r="AH13" i="10" s="1"/>
  <c r="P25" i="10" a="1"/>
  <c r="P25" i="10" s="1"/>
  <c r="AC25" i="10" s="1"/>
  <c r="AA25" i="10" a="1"/>
  <c r="AA25" i="10" s="1"/>
  <c r="AN25" i="10" s="1"/>
  <c r="U29" i="10" a="1"/>
  <c r="U29" i="10" s="1"/>
  <c r="AH29" i="10" s="1"/>
  <c r="X33" i="10" a="1"/>
  <c r="X33" i="10" s="1"/>
  <c r="AK33" i="10" s="1"/>
  <c r="Z52" i="10" a="1"/>
  <c r="Z52" i="10" s="1"/>
  <c r="AM52" i="10" s="1"/>
  <c r="P13" i="10" a="1"/>
  <c r="P13" i="10" s="1"/>
  <c r="AC13" i="10" s="1"/>
  <c r="U17" i="10" a="1"/>
  <c r="U17" i="10" s="1"/>
  <c r="AH17" i="10" s="1"/>
  <c r="P21" i="10" a="1"/>
  <c r="P21" i="10" s="1"/>
  <c r="AC21" i="10" s="1"/>
  <c r="Z33" i="10" a="1"/>
  <c r="Z33" i="10" s="1"/>
  <c r="AM33" i="10" s="1"/>
  <c r="P49" i="10" a="1"/>
  <c r="P49" i="10" s="1"/>
  <c r="AC49" i="10" s="1"/>
  <c r="U49" i="10" a="1"/>
  <c r="U49" i="10" s="1"/>
  <c r="AH49" i="10" s="1"/>
  <c r="X49" i="10" a="1"/>
  <c r="X49" i="10" s="1"/>
  <c r="AK49" i="10" s="1"/>
  <c r="P14" i="10" a="1"/>
  <c r="P14" i="10" s="1"/>
  <c r="AC14" i="10" s="1"/>
  <c r="X22" i="10" a="1"/>
  <c r="X22" i="10" s="1"/>
  <c r="AK22" i="10" s="1"/>
  <c r="S22" i="10" a="1"/>
  <c r="S22" i="10" s="1"/>
  <c r="AF22" i="10" s="1"/>
  <c r="U22" i="10" a="1"/>
  <c r="U22" i="10" s="1"/>
  <c r="AH22" i="10" s="1"/>
  <c r="Z26" i="10" a="1"/>
  <c r="Z26" i="10" s="1"/>
  <c r="AM26" i="10" s="1"/>
  <c r="U26" i="10" a="1"/>
  <c r="U26" i="10" s="1"/>
  <c r="AH26" i="10" s="1"/>
  <c r="AA30" i="10" a="1"/>
  <c r="AA30" i="10" s="1"/>
  <c r="AN30" i="10" s="1"/>
  <c r="X34" i="10" a="1"/>
  <c r="X34" i="10" s="1"/>
  <c r="AK34" i="10" s="1"/>
  <c r="U34" i="10" a="1"/>
  <c r="U34" i="10" s="1"/>
  <c r="AH34" i="10" s="1"/>
  <c r="X38" i="10" a="1"/>
  <c r="X38" i="10" s="1"/>
  <c r="AK38" i="10" s="1"/>
  <c r="U38" i="10" a="1"/>
  <c r="U38" i="10" s="1"/>
  <c r="AH38" i="10" s="1"/>
  <c r="U42" i="10" a="1"/>
  <c r="U42" i="10" s="1"/>
  <c r="AH42" i="10" s="1"/>
  <c r="P46" i="10" a="1"/>
  <c r="P46" i="10" s="1"/>
  <c r="AC46" i="10" s="1"/>
  <c r="Q46" i="10" a="1"/>
  <c r="Q46" i="10" s="1"/>
  <c r="AD46" i="10" s="1"/>
  <c r="Y47" i="10" a="1"/>
  <c r="Y47" i="10" s="1"/>
  <c r="AL47" i="10" s="1"/>
  <c r="Y35" i="10" a="1"/>
  <c r="Y35" i="10" s="1"/>
  <c r="AL35" i="10" s="1"/>
  <c r="W31" i="10" a="1"/>
  <c r="W31" i="10" s="1"/>
  <c r="AJ31" i="10" s="1"/>
  <c r="AA15" i="10" a="1"/>
  <c r="AA15" i="10" s="1"/>
  <c r="AN15" i="10" s="1"/>
  <c r="Q19" i="10" a="1"/>
  <c r="Q19" i="10" s="1"/>
  <c r="AD19" i="10" s="1"/>
  <c r="U19" i="10" a="1"/>
  <c r="U19" i="10" s="1"/>
  <c r="AH19" i="10" s="1"/>
  <c r="S19" i="10" a="1"/>
  <c r="S19" i="10" s="1"/>
  <c r="AF19" i="10" s="1"/>
  <c r="X23" i="10" a="1"/>
  <c r="X23" i="10" s="1"/>
  <c r="AK23" i="10" s="1"/>
  <c r="Z23" i="10" a="1"/>
  <c r="Z23" i="10" s="1"/>
  <c r="AM23" i="10" s="1"/>
  <c r="Q27" i="10" a="1"/>
  <c r="Q27" i="10" s="1"/>
  <c r="AD27" i="10" s="1"/>
  <c r="U27" i="10" a="1"/>
  <c r="U27" i="10" s="1"/>
  <c r="AH27" i="10" s="1"/>
  <c r="U31" i="10" a="1"/>
  <c r="U31" i="10" s="1"/>
  <c r="AH31" i="10" s="1"/>
  <c r="Q31" i="10" a="1"/>
  <c r="Q31" i="10" s="1"/>
  <c r="AD31" i="10" s="1"/>
  <c r="AA31" i="10" a="1"/>
  <c r="AA31" i="10" s="1"/>
  <c r="AN31" i="10" s="1"/>
  <c r="Q35" i="10" a="1"/>
  <c r="Q35" i="10" s="1"/>
  <c r="AD35" i="10" s="1"/>
  <c r="U35" i="10" a="1"/>
  <c r="U35" i="10" s="1"/>
  <c r="AH35" i="10" s="1"/>
  <c r="U39" i="10" a="1"/>
  <c r="U39" i="10" s="1"/>
  <c r="AH39" i="10" s="1"/>
  <c r="P43" i="10" a="1"/>
  <c r="P43" i="10" s="1"/>
  <c r="AC43" i="10" s="1"/>
  <c r="Q47" i="10" a="1"/>
  <c r="Q47" i="10" s="1"/>
  <c r="AD47" i="10" s="1"/>
  <c r="U47" i="10" a="1"/>
  <c r="U47" i="10" s="1"/>
  <c r="AH47" i="10" s="1"/>
  <c r="Z47" i="10" a="1"/>
  <c r="Z47" i="10" s="1"/>
  <c r="AM47" i="10" s="1"/>
  <c r="P51" i="10" a="1"/>
  <c r="P51" i="10" s="1"/>
  <c r="AC51" i="10" s="1"/>
  <c r="U20" i="10" a="1"/>
  <c r="U20" i="10" s="1"/>
  <c r="AH20" i="10" s="1"/>
  <c r="Y20" i="10" a="1"/>
  <c r="Y20" i="10" s="1"/>
  <c r="AL20" i="10" s="1"/>
  <c r="X20" i="10" a="1"/>
  <c r="X20" i="10" s="1"/>
  <c r="AK20" i="10" s="1"/>
  <c r="P20" i="10" a="1"/>
  <c r="P20" i="10" s="1"/>
  <c r="AC20" i="10" s="1"/>
  <c r="AA24" i="10" a="1"/>
  <c r="AA24" i="10" s="1"/>
  <c r="AN24" i="10" s="1"/>
  <c r="P28" i="10" a="1"/>
  <c r="P28" i="10" s="1"/>
  <c r="AC28" i="10" s="1"/>
  <c r="V44" i="10" a="1"/>
  <c r="V44" i="10" s="1"/>
  <c r="AI44" i="10" s="1"/>
  <c r="P52" i="10" a="1"/>
  <c r="P52" i="10" s="1"/>
  <c r="AC52" i="10" s="1"/>
  <c r="Z13" i="10" a="1"/>
  <c r="Z13" i="10" s="1"/>
  <c r="AM13" i="10" s="1"/>
  <c r="Q13" i="10" a="1"/>
  <c r="Q13" i="10" s="1"/>
  <c r="AD13" i="10" s="1"/>
  <c r="X13" i="10" a="1"/>
  <c r="X13" i="10" s="1"/>
  <c r="AK13" i="10" s="1"/>
  <c r="P17" i="10" a="1"/>
  <c r="P17" i="10" s="1"/>
  <c r="AC17" i="10" s="1"/>
  <c r="Q25" i="10" a="1"/>
  <c r="Q25" i="10" s="1"/>
  <c r="AD25" i="10" s="1"/>
  <c r="P29" i="10" a="1"/>
  <c r="P29" i="10" s="1"/>
  <c r="AC29" i="10" s="1"/>
  <c r="Q29" i="10" a="1"/>
  <c r="Q29" i="10" s="1"/>
  <c r="AD29" i="10" s="1"/>
  <c r="P33" i="10" a="1"/>
  <c r="P33" i="10" s="1"/>
  <c r="AC33" i="10" s="1"/>
  <c r="U37" i="10" a="1"/>
  <c r="U37" i="10" s="1"/>
  <c r="AH37" i="10" s="1"/>
  <c r="Z41" i="10" a="1"/>
  <c r="Z41" i="10" s="1"/>
  <c r="AM41" i="10" s="1"/>
  <c r="U45" i="10" a="1"/>
  <c r="U45" i="10" s="1"/>
  <c r="AH45" i="10" s="1"/>
  <c r="Q49" i="10" a="1"/>
  <c r="Q49" i="10" s="1"/>
  <c r="AD49" i="10" s="1"/>
  <c r="X14" i="10" a="1"/>
  <c r="X14" i="10" s="1"/>
  <c r="AK14" i="10" s="1"/>
  <c r="Q14" i="10" a="1"/>
  <c r="Q14" i="10" s="1"/>
  <c r="AD14" i="10" s="1"/>
  <c r="Z18" i="10" a="1"/>
  <c r="Z18" i="10" s="1"/>
  <c r="AM18" i="10" s="1"/>
  <c r="P22" i="10" a="1"/>
  <c r="P22" i="10" s="1"/>
  <c r="AC22" i="10" s="1"/>
  <c r="Z22" i="10" a="1"/>
  <c r="Z22" i="10" s="1"/>
  <c r="AM22" i="10" s="1"/>
  <c r="Q22" i="10" a="1"/>
  <c r="Q22" i="10" s="1"/>
  <c r="AD22" i="10" s="1"/>
  <c r="AA26" i="10" a="1"/>
  <c r="AA26" i="10" s="1"/>
  <c r="AN26" i="10" s="1"/>
  <c r="R26" i="10" a="1"/>
  <c r="R26" i="10" s="1"/>
  <c r="AE26" i="10" s="1"/>
  <c r="Q26" i="10" a="1"/>
  <c r="Q26" i="10" s="1"/>
  <c r="AD26" i="10" s="1"/>
  <c r="Z34" i="10" a="1"/>
  <c r="Z34" i="10" s="1"/>
  <c r="AM34" i="10" s="1"/>
  <c r="Q34" i="10" a="1"/>
  <c r="Q34" i="10" s="1"/>
  <c r="AD34" i="10" s="1"/>
  <c r="Q42" i="10" a="1"/>
  <c r="Q42" i="10" s="1"/>
  <c r="AD42" i="10" s="1"/>
  <c r="Z46" i="10" a="1"/>
  <c r="Z46" i="10" s="1"/>
  <c r="AM46" i="10" s="1"/>
  <c r="AA46" i="10" a="1"/>
  <c r="AA46" i="10" s="1"/>
  <c r="AN46" i="10" s="1"/>
  <c r="X50" i="10" a="1"/>
  <c r="X50" i="10" s="1"/>
  <c r="AK50" i="10" s="1"/>
  <c r="R46" i="10" a="1"/>
  <c r="R46" i="10" s="1"/>
  <c r="AE46" i="10" s="1"/>
  <c r="Y14" i="10" a="1"/>
  <c r="Y14" i="10" s="1"/>
  <c r="AL14" i="10" s="1"/>
  <c r="Y33" i="10" a="1"/>
  <c r="Y33" i="10" s="1"/>
  <c r="AL33" i="10" s="1"/>
  <c r="Y25" i="10" a="1"/>
  <c r="Y25" i="10" s="1"/>
  <c r="AL25" i="10" s="1"/>
  <c r="Y40" i="10" a="1"/>
  <c r="Y40" i="10" s="1"/>
  <c r="AL40" i="10" s="1"/>
  <c r="Y24" i="10" a="1"/>
  <c r="Y24" i="10" s="1"/>
  <c r="AL24" i="10" s="1"/>
  <c r="Y50" i="10" a="1"/>
  <c r="Y50" i="10" s="1"/>
  <c r="AL50" i="10" s="1"/>
  <c r="Y42" i="10" a="1"/>
  <c r="Y42" i="10" s="1"/>
  <c r="AL42" i="10" s="1"/>
  <c r="Y38" i="10" a="1"/>
  <c r="Y38" i="10" s="1"/>
  <c r="AL38" i="10" s="1"/>
  <c r="Y26" i="10" a="1"/>
  <c r="Y26" i="10" s="1"/>
  <c r="AL26" i="10" s="1"/>
  <c r="Y45" i="10" a="1"/>
  <c r="Y45" i="10" s="1"/>
  <c r="AL45" i="10" s="1"/>
  <c r="Y21" i="10" a="1"/>
  <c r="Y21" i="10" s="1"/>
  <c r="AL21" i="10" s="1"/>
  <c r="Y13" i="10" a="1"/>
  <c r="Y13" i="10" s="1"/>
  <c r="AL13" i="10" s="1"/>
  <c r="Y44" i="10" a="1"/>
  <c r="Y44" i="10" s="1"/>
  <c r="AL44" i="10" s="1"/>
  <c r="Y32" i="10" a="1"/>
  <c r="Y32" i="10" s="1"/>
  <c r="AL32" i="10" s="1"/>
  <c r="Y19" i="10" a="1"/>
  <c r="Y19" i="10" s="1"/>
  <c r="AL19" i="10" s="1"/>
  <c r="Y22" i="10" a="1"/>
  <c r="Y22" i="10" s="1"/>
  <c r="AL22" i="10" s="1"/>
  <c r="Y18" i="10" a="1"/>
  <c r="Y18" i="10" s="1"/>
  <c r="AL18" i="10" s="1"/>
  <c r="Y17" i="10" a="1"/>
  <c r="Y17" i="10" s="1"/>
  <c r="AL17" i="10" s="1"/>
  <c r="V14" i="10" a="1"/>
  <c r="V14" i="10" s="1"/>
  <c r="AI14" i="10" s="1"/>
  <c r="V21" i="10" a="1"/>
  <c r="V21" i="10" s="1"/>
  <c r="AI21" i="10" s="1"/>
  <c r="V17" i="10" a="1"/>
  <c r="V17" i="10" s="1"/>
  <c r="AI17" i="10" s="1"/>
  <c r="V13" i="10" a="1"/>
  <c r="V13" i="10" s="1"/>
  <c r="AI13" i="10" s="1"/>
  <c r="V52" i="10" a="1"/>
  <c r="V52" i="10" s="1"/>
  <c r="AI52" i="10" s="1"/>
  <c r="V32" i="10" a="1"/>
  <c r="V32" i="10" s="1"/>
  <c r="AI32" i="10" s="1"/>
  <c r="V51" i="10" a="1"/>
  <c r="V51" i="10" s="1"/>
  <c r="AI51" i="10" s="1"/>
  <c r="V50" i="10" a="1"/>
  <c r="V50" i="10" s="1"/>
  <c r="AI50" i="10" s="1"/>
  <c r="V26" i="10" a="1"/>
  <c r="V26" i="10" s="1"/>
  <c r="AI26" i="10" s="1"/>
  <c r="V45" i="10" a="1"/>
  <c r="V45" i="10" s="1"/>
  <c r="AI45" i="10" s="1"/>
  <c r="V41" i="10" a="1"/>
  <c r="V41" i="10" s="1"/>
  <c r="AI41" i="10" s="1"/>
  <c r="V36" i="10" a="1"/>
  <c r="V36" i="10" s="1"/>
  <c r="AI36" i="10" s="1"/>
  <c r="V47" i="10" a="1"/>
  <c r="V47" i="10" s="1"/>
  <c r="AI47" i="10" s="1"/>
  <c r="V43" i="10" a="1"/>
  <c r="V43" i="10" s="1"/>
  <c r="AI43" i="10" s="1"/>
  <c r="V23" i="10" a="1"/>
  <c r="V23" i="10" s="1"/>
  <c r="AI23" i="10" s="1"/>
  <c r="V46" i="10" a="1"/>
  <c r="V46" i="10" s="1"/>
  <c r="AI46" i="10" s="1"/>
  <c r="V38" i="10" a="1"/>
  <c r="V38" i="10" s="1"/>
  <c r="AI38" i="10" s="1"/>
  <c r="V22" i="10" a="1"/>
  <c r="V22" i="10" s="1"/>
  <c r="AI22" i="10" s="1"/>
  <c r="V37" i="10" a="1"/>
  <c r="V37" i="10" s="1"/>
  <c r="AI37" i="10" s="1"/>
  <c r="V33" i="10" a="1"/>
  <c r="V33" i="10" s="1"/>
  <c r="AI33" i="10" s="1"/>
  <c r="V29" i="10" a="1"/>
  <c r="V29" i="10" s="1"/>
  <c r="AI29" i="10" s="1"/>
  <c r="W42" i="10" a="1"/>
  <c r="W42" i="10" s="1"/>
  <c r="AJ42" i="10" s="1"/>
  <c r="W38" i="10" a="1"/>
  <c r="W38" i="10" s="1"/>
  <c r="AJ38" i="10" s="1"/>
  <c r="W30" i="10" a="1"/>
  <c r="W30" i="10" s="1"/>
  <c r="AJ30" i="10" s="1"/>
  <c r="W26" i="10" a="1"/>
  <c r="W26" i="10" s="1"/>
  <c r="AJ26" i="10" s="1"/>
  <c r="W22" i="10" a="1"/>
  <c r="W22" i="10" s="1"/>
  <c r="AJ22" i="10" s="1"/>
  <c r="W14" i="10" a="1"/>
  <c r="W14" i="10" s="1"/>
  <c r="AJ14" i="10" s="1"/>
  <c r="W37" i="10" a="1"/>
  <c r="W37" i="10" s="1"/>
  <c r="AJ37" i="10" s="1"/>
  <c r="W33" i="10" a="1"/>
  <c r="W33" i="10" s="1"/>
  <c r="AJ33" i="10" s="1"/>
  <c r="W36" i="10" a="1"/>
  <c r="W36" i="10" s="1"/>
  <c r="AJ36" i="10" s="1"/>
  <c r="W32" i="10" a="1"/>
  <c r="W32" i="10" s="1"/>
  <c r="AJ32" i="10" s="1"/>
  <c r="W51" i="10" a="1"/>
  <c r="W51" i="10" s="1"/>
  <c r="AJ51" i="10" s="1"/>
  <c r="W43" i="10" a="1"/>
  <c r="W43" i="10" s="1"/>
  <c r="AJ43" i="10" s="1"/>
  <c r="W35" i="10" a="1"/>
  <c r="W35" i="10" s="1"/>
  <c r="AJ35" i="10" s="1"/>
  <c r="W27" i="10" a="1"/>
  <c r="W27" i="10" s="1"/>
  <c r="AJ27" i="10" s="1"/>
  <c r="W19" i="10" a="1"/>
  <c r="W19" i="10" s="1"/>
  <c r="AJ19" i="10" s="1"/>
  <c r="W15" i="10" a="1"/>
  <c r="W15" i="10" s="1"/>
  <c r="AJ15" i="10" s="1"/>
  <c r="W46" i="10" a="1"/>
  <c r="W46" i="10" s="1"/>
  <c r="AJ46" i="10" s="1"/>
  <c r="W29" i="10" a="1"/>
  <c r="W29" i="10" s="1"/>
  <c r="AJ29" i="10" s="1"/>
  <c r="W21" i="10" a="1"/>
  <c r="W21" i="10" s="1"/>
  <c r="AJ21" i="10" s="1"/>
  <c r="W13" i="10" a="1"/>
  <c r="W13" i="10" s="1"/>
  <c r="AJ13" i="10" s="1"/>
  <c r="W52" i="10" a="1"/>
  <c r="W52" i="10" s="1"/>
  <c r="AJ52" i="10" s="1"/>
  <c r="W48" i="10" a="1"/>
  <c r="W48" i="10" s="1"/>
  <c r="AJ48" i="10" s="1"/>
  <c r="W20" i="10" a="1"/>
  <c r="W20" i="10" s="1"/>
  <c r="AJ20" i="10" s="1"/>
  <c r="W16" i="10" a="1"/>
  <c r="W16" i="10" s="1"/>
  <c r="AJ16" i="10" s="1"/>
  <c r="W23" i="10" a="1"/>
  <c r="W23" i="10" s="1"/>
  <c r="AJ23" i="10" s="1"/>
  <c r="W50" i="10" a="1"/>
  <c r="W50" i="10" s="1"/>
  <c r="AJ50" i="10" s="1"/>
  <c r="W34" i="10" a="1"/>
  <c r="W34" i="10" s="1"/>
  <c r="AJ34" i="10" s="1"/>
  <c r="W18" i="10" a="1"/>
  <c r="W18" i="10" s="1"/>
  <c r="AJ18" i="10" s="1"/>
  <c r="W49" i="10" a="1"/>
  <c r="W49" i="10" s="1"/>
  <c r="AJ49" i="10" s="1"/>
  <c r="W45" i="10" a="1"/>
  <c r="W45" i="10" s="1"/>
  <c r="AJ45" i="10" s="1"/>
  <c r="W25" i="10" a="1"/>
  <c r="W25" i="10" s="1"/>
  <c r="AJ25" i="10" s="1"/>
  <c r="W17" i="10" a="1"/>
  <c r="W17" i="10" s="1"/>
  <c r="AJ17" i="10" s="1"/>
  <c r="V15" i="10" a="1"/>
  <c r="V15" i="10" s="1"/>
  <c r="AI15" i="10" s="1"/>
  <c r="V35" i="10" a="1"/>
  <c r="V35" i="10" s="1"/>
  <c r="AI35" i="10" s="1"/>
  <c r="W47" i="10" a="1"/>
  <c r="W47" i="10" s="1"/>
  <c r="AJ47" i="10" s="1"/>
  <c r="Y51" i="10" a="1"/>
  <c r="Y51" i="10" s="1"/>
  <c r="AL51" i="10" s="1"/>
  <c r="V16" i="10" a="1"/>
  <c r="V16" i="10" s="1"/>
  <c r="AI16" i="10" s="1"/>
  <c r="W24" i="10" a="1"/>
  <c r="W24" i="10" s="1"/>
  <c r="AJ24" i="10" s="1"/>
  <c r="Y28" i="10" a="1"/>
  <c r="Y28" i="10" s="1"/>
  <c r="AL28" i="10" s="1"/>
  <c r="Y36" i="10" a="1"/>
  <c r="Y36" i="10" s="1"/>
  <c r="AL36" i="10" s="1"/>
  <c r="V40" i="10" a="1"/>
  <c r="V40" i="10" s="1"/>
  <c r="AI40" i="10" s="1"/>
  <c r="Y48" i="10" a="1"/>
  <c r="Y48" i="10" s="1"/>
  <c r="AL48" i="10" s="1"/>
  <c r="Y52" i="10" a="1"/>
  <c r="Y52" i="10" s="1"/>
  <c r="AL52" i="10" s="1"/>
  <c r="Y29" i="10" a="1"/>
  <c r="Y29" i="10" s="1"/>
  <c r="AL29" i="10" s="1"/>
  <c r="V49" i="10" a="1"/>
  <c r="V49" i="10" s="1"/>
  <c r="AI49" i="10" s="1"/>
  <c r="V30" i="10" a="1"/>
  <c r="V30" i="10" s="1"/>
  <c r="AI30" i="10" s="1"/>
  <c r="Y34" i="10" a="1"/>
  <c r="Y34" i="10" s="1"/>
  <c r="AL34" i="10" s="1"/>
  <c r="T38" i="10" a="1"/>
  <c r="T38" i="10" s="1"/>
  <c r="AG38" i="10" s="1"/>
  <c r="T22" i="10" a="1"/>
  <c r="T22" i="10" s="1"/>
  <c r="AG22" i="10" s="1"/>
  <c r="T14" i="10" a="1"/>
  <c r="T14" i="10" s="1"/>
  <c r="AG14" i="10" s="1"/>
  <c r="T45" i="10" a="1"/>
  <c r="T45" i="10" s="1"/>
  <c r="AG45" i="10" s="1"/>
  <c r="T41" i="10" a="1"/>
  <c r="T41" i="10" s="1"/>
  <c r="AG41" i="10" s="1"/>
  <c r="T37" i="10" a="1"/>
  <c r="T37" i="10" s="1"/>
  <c r="AG37" i="10" s="1"/>
  <c r="T33" i="10" a="1"/>
  <c r="T33" i="10" s="1"/>
  <c r="AG33" i="10" s="1"/>
  <c r="T29" i="10" a="1"/>
  <c r="T29" i="10" s="1"/>
  <c r="AG29" i="10" s="1"/>
  <c r="T52" i="10" a="1"/>
  <c r="T52" i="10" s="1"/>
  <c r="AG52" i="10" s="1"/>
  <c r="T48" i="10" a="1"/>
  <c r="T48" i="10" s="1"/>
  <c r="AG48" i="10" s="1"/>
  <c r="T32" i="10" a="1"/>
  <c r="T32" i="10" s="1"/>
  <c r="AG32" i="10" s="1"/>
  <c r="T28" i="10" a="1"/>
  <c r="T28" i="10" s="1"/>
  <c r="AG28" i="10" s="1"/>
  <c r="T20" i="10" a="1"/>
  <c r="T20" i="10" s="1"/>
  <c r="AG20" i="10" s="1"/>
  <c r="T43" i="10" a="1"/>
  <c r="T43" i="10" s="1"/>
  <c r="AG43" i="10" s="1"/>
  <c r="T39" i="10" a="1"/>
  <c r="T39" i="10" s="1"/>
  <c r="AG39" i="10" s="1"/>
  <c r="T50" i="10" a="1"/>
  <c r="T50" i="10" s="1"/>
  <c r="AG50" i="10" s="1"/>
  <c r="T34" i="10" a="1"/>
  <c r="T34" i="10" s="1"/>
  <c r="AG34" i="10" s="1"/>
  <c r="T26" i="10" a="1"/>
  <c r="T26" i="10" s="1"/>
  <c r="AG26" i="10" s="1"/>
  <c r="T25" i="10" a="1"/>
  <c r="T25" i="10" s="1"/>
  <c r="AG25" i="10" s="1"/>
  <c r="T17" i="10" a="1"/>
  <c r="T17" i="10" s="1"/>
  <c r="AG17" i="10" s="1"/>
  <c r="T36" i="10" a="1"/>
  <c r="T36" i="10" s="1"/>
  <c r="AG36" i="10" s="1"/>
  <c r="T24" i="10" a="1"/>
  <c r="T24" i="10" s="1"/>
  <c r="AG24" i="10" s="1"/>
  <c r="T16" i="10" a="1"/>
  <c r="T16" i="10" s="1"/>
  <c r="AG16" i="10" s="1"/>
  <c r="T51" i="10" a="1"/>
  <c r="T51" i="10" s="1"/>
  <c r="AG51" i="10" s="1"/>
  <c r="T47" i="10" a="1"/>
  <c r="T47" i="10" s="1"/>
  <c r="AG47" i="10" s="1"/>
  <c r="T35" i="10" a="1"/>
  <c r="T35" i="10" s="1"/>
  <c r="AG35" i="10" s="1"/>
  <c r="T19" i="10" a="1"/>
  <c r="T19" i="10" s="1"/>
  <c r="AG19" i="10" s="1"/>
  <c r="T46" i="10" a="1"/>
  <c r="T46" i="10" s="1"/>
  <c r="AG46" i="10" s="1"/>
  <c r="T42" i="10" a="1"/>
  <c r="T42" i="10" s="1"/>
  <c r="AG42" i="10" s="1"/>
  <c r="T30" i="10" a="1"/>
  <c r="T30" i="10" s="1"/>
  <c r="AG30" i="10" s="1"/>
  <c r="T18" i="10" a="1"/>
  <c r="T18" i="10" s="1"/>
  <c r="AG18" i="10" s="1"/>
  <c r="T49" i="10" a="1"/>
  <c r="T49" i="10" s="1"/>
  <c r="AG49" i="10" s="1"/>
  <c r="T21" i="10" a="1"/>
  <c r="T21" i="10" s="1"/>
  <c r="AG21" i="10" s="1"/>
  <c r="T13" i="10" a="1"/>
  <c r="T13" i="10" s="1"/>
  <c r="AG13" i="10" s="1"/>
  <c r="R34" i="10" a="1"/>
  <c r="R34" i="10" s="1"/>
  <c r="AE34" i="10" s="1"/>
  <c r="R30" i="10" a="1"/>
  <c r="R30" i="10" s="1"/>
  <c r="AE30" i="10" s="1"/>
  <c r="R18" i="10" a="1"/>
  <c r="R18" i="10" s="1"/>
  <c r="AE18" i="10" s="1"/>
  <c r="R41" i="10" a="1"/>
  <c r="R41" i="10" s="1"/>
  <c r="AE41" i="10" s="1"/>
  <c r="R17" i="10" a="1"/>
  <c r="R17" i="10" s="1"/>
  <c r="AE17" i="10" s="1"/>
  <c r="R52" i="10" a="1"/>
  <c r="R52" i="10" s="1"/>
  <c r="AE52" i="10" s="1"/>
  <c r="R24" i="10" a="1"/>
  <c r="R24" i="10" s="1"/>
  <c r="AE24" i="10" s="1"/>
  <c r="R20" i="10" a="1"/>
  <c r="R20" i="10" s="1"/>
  <c r="AE20" i="10" s="1"/>
  <c r="R39" i="10" a="1"/>
  <c r="R39" i="10" s="1"/>
  <c r="AE39" i="10" s="1"/>
  <c r="R35" i="10" a="1"/>
  <c r="R35" i="10" s="1"/>
  <c r="AE35" i="10" s="1"/>
  <c r="R31" i="10" a="1"/>
  <c r="R31" i="10" s="1"/>
  <c r="AE31" i="10" s="1"/>
  <c r="R15" i="10" a="1"/>
  <c r="R15" i="10" s="1"/>
  <c r="AE15" i="10" s="1"/>
  <c r="R50" i="10" a="1"/>
  <c r="R50" i="10" s="1"/>
  <c r="AE50" i="10" s="1"/>
  <c r="R22" i="10" a="1"/>
  <c r="R22" i="10" s="1"/>
  <c r="AE22" i="10" s="1"/>
  <c r="R49" i="10" a="1"/>
  <c r="R49" i="10" s="1"/>
  <c r="AE49" i="10" s="1"/>
  <c r="R45" i="10" a="1"/>
  <c r="R45" i="10" s="1"/>
  <c r="AE45" i="10" s="1"/>
  <c r="R33" i="10" a="1"/>
  <c r="R33" i="10" s="1"/>
  <c r="AE33" i="10" s="1"/>
  <c r="R40" i="10" a="1"/>
  <c r="R40" i="10" s="1"/>
  <c r="AE40" i="10" s="1"/>
  <c r="R28" i="10" a="1"/>
  <c r="R28" i="10" s="1"/>
  <c r="AE28" i="10" s="1"/>
  <c r="R27" i="10" a="1"/>
  <c r="R27" i="10" s="1"/>
  <c r="AE27" i="10" s="1"/>
  <c r="R19" i="10" a="1"/>
  <c r="R19" i="10" s="1"/>
  <c r="AE19" i="10" s="1"/>
  <c r="R42" i="10" a="1"/>
  <c r="R42" i="10" s="1"/>
  <c r="AE42" i="10" s="1"/>
  <c r="R38" i="10" a="1"/>
  <c r="R38" i="10" s="1"/>
  <c r="AE38" i="10" s="1"/>
  <c r="R14" i="10" a="1"/>
  <c r="R14" i="10" s="1"/>
  <c r="AE14" i="10" s="1"/>
  <c r="R37" i="10" a="1"/>
  <c r="R37" i="10" s="1"/>
  <c r="AE37" i="10" s="1"/>
  <c r="R25" i="10" a="1"/>
  <c r="R25" i="10" s="1"/>
  <c r="AE25" i="10" s="1"/>
  <c r="R21" i="10" a="1"/>
  <c r="R21" i="10" s="1"/>
  <c r="AE21" i="10" s="1"/>
  <c r="R13" i="10" a="1"/>
  <c r="R13" i="10" s="1"/>
  <c r="AE13" i="10" s="1"/>
  <c r="T15" i="10" a="1"/>
  <c r="T15" i="10" s="1"/>
  <c r="AG15" i="10" s="1"/>
  <c r="Y15" i="10" a="1"/>
  <c r="Y15" i="10" s="1"/>
  <c r="AL15" i="10" s="1"/>
  <c r="Y23" i="10" a="1"/>
  <c r="Y23" i="10" s="1"/>
  <c r="AL23" i="10" s="1"/>
  <c r="R23" i="10" a="1"/>
  <c r="R23" i="10" s="1"/>
  <c r="AE23" i="10" s="1"/>
  <c r="Y27" i="10" a="1"/>
  <c r="Y27" i="10" s="1"/>
  <c r="AL27" i="10" s="1"/>
  <c r="Y31" i="10" a="1"/>
  <c r="Y31" i="10" s="1"/>
  <c r="AL31" i="10" s="1"/>
  <c r="Y43" i="10" a="1"/>
  <c r="Y43" i="10" s="1"/>
  <c r="AL43" i="10" s="1"/>
  <c r="R43" i="10" a="1"/>
  <c r="R43" i="10" s="1"/>
  <c r="AE43" i="10" s="1"/>
  <c r="V28" i="10" a="1"/>
  <c r="V28" i="10" s="1"/>
  <c r="AI28" i="10" s="1"/>
  <c r="R32" i="10" a="1"/>
  <c r="R32" i="10" s="1"/>
  <c r="AE32" i="10" s="1"/>
  <c r="R36" i="10" a="1"/>
  <c r="R36" i="10" s="1"/>
  <c r="AE36" i="10" s="1"/>
  <c r="T40" i="10" a="1"/>
  <c r="T40" i="10" s="1"/>
  <c r="AG40" i="10" s="1"/>
  <c r="T44" i="10" a="1"/>
  <c r="T44" i="10" s="1"/>
  <c r="AG44" i="10" s="1"/>
  <c r="R44" i="10" a="1"/>
  <c r="R44" i="10" s="1"/>
  <c r="AE44" i="10" s="1"/>
  <c r="V48" i="10" a="1"/>
  <c r="V48" i="10" s="1"/>
  <c r="AI48" i="10" s="1"/>
  <c r="Y41" i="10" a="1"/>
  <c r="Y41" i="10" s="1"/>
  <c r="AL41" i="10" s="1"/>
  <c r="W41" i="10" a="1"/>
  <c r="W41" i="10" s="1"/>
  <c r="AJ41" i="10" s="1"/>
  <c r="V34" i="10" a="1"/>
  <c r="V34" i="10" s="1"/>
  <c r="AI34" i="10" s="1"/>
  <c r="V19" i="10" a="1"/>
  <c r="V19" i="10" s="1"/>
  <c r="AI19" i="10" s="1"/>
  <c r="V27" i="10" a="1"/>
  <c r="V27" i="10" s="1"/>
  <c r="AI27" i="10" s="1"/>
  <c r="V39" i="10" a="1"/>
  <c r="V39" i="10" s="1"/>
  <c r="AI39" i="10" s="1"/>
  <c r="R51" i="10" a="1"/>
  <c r="R51" i="10" s="1"/>
  <c r="AE51" i="10" s="1"/>
  <c r="Y16" i="10" a="1"/>
  <c r="Y16" i="10" s="1"/>
  <c r="AL16" i="10" s="1"/>
  <c r="V20" i="10" a="1"/>
  <c r="V20" i="10" s="1"/>
  <c r="AI20" i="10" s="1"/>
  <c r="W40" i="10" a="1"/>
  <c r="W40" i="10" s="1"/>
  <c r="AJ40" i="10" s="1"/>
  <c r="R29" i="10" a="1"/>
  <c r="R29" i="10" s="1"/>
  <c r="AE29" i="10" s="1"/>
  <c r="Y49" i="10" a="1"/>
  <c r="Y49" i="10" s="1"/>
  <c r="AL49" i="10" s="1"/>
  <c r="V18" i="10" a="1"/>
  <c r="V18" i="10" s="1"/>
  <c r="AI18" i="10" s="1"/>
  <c r="V42" i="10" a="1"/>
  <c r="V42" i="10" s="1"/>
  <c r="AI42" i="10" s="1"/>
  <c r="Y46" i="10" a="1"/>
  <c r="Y46" i="10" s="1"/>
  <c r="AL46" i="10" s="1"/>
  <c r="S17" i="10" a="1"/>
  <c r="S17" i="10" s="1"/>
  <c r="AF17" i="10" s="1"/>
  <c r="S26" i="10" a="1"/>
  <c r="S26" i="10" s="1"/>
  <c r="AF26" i="10" s="1"/>
  <c r="S42" i="10" a="1"/>
  <c r="S42" i="10" s="1"/>
  <c r="AF42" i="10" s="1"/>
  <c r="S43" i="10" a="1"/>
  <c r="S43" i="10" s="1"/>
  <c r="AF43" i="10" s="1"/>
  <c r="S24" i="10" a="1"/>
  <c r="S24" i="10" s="1"/>
  <c r="AF24" i="10" s="1"/>
  <c r="S44" i="10" a="1"/>
  <c r="S44" i="10" s="1"/>
  <c r="AF44" i="10" s="1"/>
  <c r="S13" i="10" a="1"/>
  <c r="S13" i="10" s="1"/>
  <c r="AF13" i="10" s="1"/>
  <c r="S25" i="10" a="1"/>
  <c r="S25" i="10" s="1"/>
  <c r="AF25" i="10" s="1"/>
  <c r="S29" i="10" a="1"/>
  <c r="S29" i="10" s="1"/>
  <c r="AF29" i="10" s="1"/>
  <c r="S14" i="10" a="1"/>
  <c r="S14" i="10" s="1"/>
  <c r="AF14" i="10" s="1"/>
  <c r="S18" i="10" a="1"/>
  <c r="S18" i="10" s="1"/>
  <c r="AF18" i="10" s="1"/>
  <c r="AG23" i="10"/>
  <c r="C9" i="10"/>
  <c r="C11" i="10"/>
  <c r="C12" i="10"/>
  <c r="H11" i="10"/>
  <c r="H8" i="10"/>
  <c r="D9" i="10"/>
  <c r="D3" i="10"/>
  <c r="G6" i="10"/>
  <c r="G10" i="10"/>
  <c r="F10" i="10"/>
  <c r="F9" i="10"/>
  <c r="E8" i="10"/>
  <c r="E9" i="10"/>
  <c r="E10" i="10"/>
  <c r="C8" i="10"/>
  <c r="C10" i="10"/>
  <c r="C3" i="10"/>
  <c r="H4" i="10"/>
  <c r="H10" i="10"/>
  <c r="D5" i="10"/>
  <c r="D6" i="10"/>
  <c r="D12" i="10"/>
  <c r="G11" i="10"/>
  <c r="G3" i="10"/>
  <c r="G7" i="10"/>
  <c r="F12" i="10"/>
  <c r="F7" i="10"/>
  <c r="E5" i="10"/>
  <c r="E11" i="10"/>
  <c r="E3" i="10"/>
  <c r="C4" i="10"/>
  <c r="C7" i="10"/>
  <c r="H7" i="10"/>
  <c r="H9" i="10"/>
  <c r="H3" i="10"/>
  <c r="D11" i="10"/>
  <c r="D8" i="10"/>
  <c r="D7" i="10"/>
  <c r="G4" i="10"/>
  <c r="G12" i="10"/>
  <c r="G9" i="10"/>
  <c r="F11" i="10"/>
  <c r="F5" i="10"/>
  <c r="F4" i="10"/>
  <c r="E7" i="10"/>
  <c r="E6" i="10"/>
  <c r="C5" i="10"/>
  <c r="C6" i="10"/>
  <c r="H5" i="10"/>
  <c r="H6" i="10"/>
  <c r="H12" i="10"/>
  <c r="D4" i="10"/>
  <c r="D10" i="10"/>
  <c r="G8" i="10"/>
  <c r="G5" i="10"/>
  <c r="F8" i="10"/>
  <c r="F3" i="10"/>
  <c r="F6" i="10"/>
  <c r="E12" i="10"/>
  <c r="E4" i="10"/>
  <c r="AK26" i="10"/>
  <c r="AE16" i="10"/>
  <c r="AN42" i="10"/>
  <c r="AC50" i="10"/>
  <c r="AH33" i="10"/>
  <c r="AL37" i="10"/>
  <c r="AI31" i="10"/>
  <c r="AD15" i="10"/>
  <c r="AM14" i="10"/>
  <c r="E37" i="5" l="1"/>
  <c r="G35" i="5"/>
  <c r="C35" i="5"/>
  <c r="G37" i="5"/>
  <c r="I35" i="5"/>
  <c r="H37" i="5"/>
  <c r="H35" i="5"/>
  <c r="J35" i="5"/>
  <c r="K37" i="5"/>
  <c r="L37" i="5"/>
  <c r="E35" i="5"/>
  <c r="D35" i="5"/>
  <c r="J37" i="5"/>
  <c r="F35" i="5"/>
  <c r="F37" i="5"/>
  <c r="M37" i="5"/>
  <c r="K35" i="5"/>
  <c r="L35" i="5"/>
  <c r="D37" i="5"/>
  <c r="C37" i="5"/>
  <c r="I37" i="5"/>
  <c r="N37" i="5"/>
  <c r="M35" i="5"/>
  <c r="N35" i="5"/>
  <c r="AQ31" i="10"/>
  <c r="AQ23" i="10"/>
  <c r="AQ15" i="10"/>
  <c r="AQ30" i="10"/>
  <c r="AQ14" i="10"/>
  <c r="AQ45" i="10"/>
  <c r="AQ27" i="10"/>
  <c r="AQ50" i="10"/>
  <c r="AQ42" i="10"/>
  <c r="AQ34" i="10"/>
  <c r="AQ22" i="10"/>
  <c r="AQ47" i="10"/>
  <c r="AQ39" i="10"/>
  <c r="AQ35" i="10"/>
  <c r="AQ19" i="10"/>
  <c r="AQ26" i="10"/>
  <c r="AQ49" i="10"/>
  <c r="AQ41" i="10"/>
  <c r="AQ28" i="10"/>
  <c r="AQ51" i="10"/>
  <c r="AQ43" i="10"/>
  <c r="AQ46" i="10"/>
  <c r="AQ38" i="10"/>
  <c r="AQ18" i="10"/>
  <c r="AQ37" i="10"/>
  <c r="AQ33" i="10"/>
  <c r="AQ29" i="10"/>
  <c r="AQ25" i="10"/>
  <c r="AQ21" i="10"/>
  <c r="AQ17" i="10"/>
  <c r="AQ13" i="10"/>
  <c r="AQ52" i="10"/>
  <c r="AQ48" i="10"/>
  <c r="AQ44" i="10"/>
  <c r="AQ40" i="10"/>
  <c r="AQ36" i="10"/>
  <c r="AQ20" i="10"/>
  <c r="AQ24" i="10"/>
  <c r="AQ32" i="10"/>
  <c r="AQ16" i="10"/>
  <c r="AP51" i="10"/>
  <c r="AP43" i="10"/>
  <c r="AP35" i="10"/>
  <c r="AP19" i="10"/>
  <c r="AP50" i="10"/>
  <c r="AP46" i="10"/>
  <c r="AP42" i="10"/>
  <c r="AP38" i="10"/>
  <c r="AP49" i="10"/>
  <c r="AP41" i="10"/>
  <c r="AP21" i="10"/>
  <c r="AP52" i="10"/>
  <c r="AP44" i="10"/>
  <c r="AP32" i="10"/>
  <c r="AP16" i="10"/>
  <c r="AP47" i="10"/>
  <c r="AP39" i="10"/>
  <c r="AP31" i="10"/>
  <c r="AP15" i="10"/>
  <c r="AP27" i="10"/>
  <c r="AP34" i="10"/>
  <c r="AP30" i="10"/>
  <c r="AP26" i="10"/>
  <c r="AP22" i="10"/>
  <c r="AP18" i="10"/>
  <c r="AP14" i="10"/>
  <c r="AP45" i="10"/>
  <c r="AP29" i="10"/>
  <c r="AP13" i="10"/>
  <c r="AP48" i="10"/>
  <c r="AP40" i="10"/>
  <c r="AP24" i="10"/>
  <c r="AP23" i="10"/>
  <c r="AP37" i="10"/>
  <c r="AP25" i="10"/>
  <c r="AP20" i="10"/>
  <c r="AP28" i="10"/>
  <c r="AP33" i="10"/>
  <c r="AP17" i="10"/>
  <c r="AP36" i="10"/>
  <c r="AZ47" i="10"/>
  <c r="AZ43" i="10"/>
  <c r="AZ39" i="10"/>
  <c r="AZ27" i="10"/>
  <c r="AZ15" i="10"/>
  <c r="AZ50" i="10"/>
  <c r="AZ42" i="10"/>
  <c r="AZ13" i="10"/>
  <c r="AZ24" i="10"/>
  <c r="AZ35" i="10"/>
  <c r="AZ19" i="10"/>
  <c r="AZ49" i="10"/>
  <c r="AZ45" i="10"/>
  <c r="AZ51" i="10"/>
  <c r="AZ31" i="10"/>
  <c r="AZ46" i="10"/>
  <c r="AZ38" i="10"/>
  <c r="AZ29" i="10"/>
  <c r="AZ17" i="10"/>
  <c r="AZ52" i="10"/>
  <c r="AZ44" i="10"/>
  <c r="AZ36" i="10"/>
  <c r="AZ20" i="10"/>
  <c r="AZ16" i="10"/>
  <c r="AZ23" i="10"/>
  <c r="AZ34" i="10"/>
  <c r="AZ30" i="10"/>
  <c r="AZ26" i="10"/>
  <c r="AZ22" i="10"/>
  <c r="AZ18" i="10"/>
  <c r="AZ14" i="10"/>
  <c r="AZ37" i="10"/>
  <c r="AZ33" i="10"/>
  <c r="AZ21" i="10"/>
  <c r="AZ48" i="10"/>
  <c r="AZ40" i="10"/>
  <c r="AZ32" i="10"/>
  <c r="AZ25" i="10"/>
  <c r="AZ28" i="10"/>
  <c r="AZ41" i="10"/>
  <c r="AW39" i="10"/>
  <c r="AW34" i="10"/>
  <c r="AW26" i="10"/>
  <c r="AW18" i="10"/>
  <c r="AW37" i="10"/>
  <c r="AW48" i="10"/>
  <c r="AW36" i="10"/>
  <c r="AW30" i="10"/>
  <c r="AW14" i="10"/>
  <c r="AW47" i="10"/>
  <c r="AW35" i="10"/>
  <c r="AW31" i="10"/>
  <c r="AW27" i="10"/>
  <c r="AW23" i="10"/>
  <c r="AW19" i="10"/>
  <c r="AW15" i="10"/>
  <c r="AW50" i="10"/>
  <c r="AW46" i="10"/>
  <c r="AW42" i="10"/>
  <c r="AW38" i="10"/>
  <c r="AW25" i="10"/>
  <c r="AW52" i="10"/>
  <c r="AW28" i="10"/>
  <c r="AW51" i="10"/>
  <c r="AW43" i="10"/>
  <c r="AW22" i="10"/>
  <c r="AW49" i="10"/>
  <c r="AW41" i="10"/>
  <c r="AW29" i="10"/>
  <c r="AW13" i="10"/>
  <c r="AW40" i="10"/>
  <c r="AW21" i="10"/>
  <c r="AW20" i="10"/>
  <c r="AW45" i="10"/>
  <c r="AW44" i="10"/>
  <c r="AW24" i="10"/>
  <c r="AW33" i="10"/>
  <c r="AW17" i="10"/>
  <c r="AW32" i="10"/>
  <c r="AW16" i="10"/>
  <c r="AU35" i="10"/>
  <c r="AU31" i="10"/>
  <c r="AU19" i="10"/>
  <c r="AU34" i="10"/>
  <c r="AU30" i="10"/>
  <c r="AU18" i="10"/>
  <c r="AU49" i="10"/>
  <c r="AU37" i="10"/>
  <c r="AU33" i="10"/>
  <c r="AU29" i="10"/>
  <c r="AU25" i="10"/>
  <c r="AU21" i="10"/>
  <c r="AU17" i="10"/>
  <c r="AU13" i="10"/>
  <c r="AU52" i="10"/>
  <c r="AU48" i="10"/>
  <c r="AU44" i="10"/>
  <c r="AU40" i="10"/>
  <c r="AU28" i="10"/>
  <c r="AU51" i="10"/>
  <c r="AU46" i="10"/>
  <c r="AU38" i="10"/>
  <c r="AU23" i="10"/>
  <c r="AU15" i="10"/>
  <c r="AU14" i="10"/>
  <c r="AU45" i="10"/>
  <c r="AU32" i="10"/>
  <c r="AU47" i="10"/>
  <c r="AU43" i="10"/>
  <c r="AU39" i="10"/>
  <c r="AU27" i="10"/>
  <c r="AU50" i="10"/>
  <c r="AU42" i="10"/>
  <c r="AU26" i="10"/>
  <c r="AU22" i="10"/>
  <c r="AU24" i="10"/>
  <c r="AU16" i="10"/>
  <c r="AU41" i="10"/>
  <c r="AU36" i="10"/>
  <c r="AU20" i="10"/>
  <c r="BA47" i="10"/>
  <c r="BA39" i="10"/>
  <c r="BA22" i="10"/>
  <c r="BA14" i="10"/>
  <c r="BA52" i="10"/>
  <c r="BA36" i="10"/>
  <c r="BA51" i="10"/>
  <c r="BA43" i="10"/>
  <c r="BA34" i="10"/>
  <c r="BA26" i="10"/>
  <c r="BA18" i="10"/>
  <c r="BA49" i="10"/>
  <c r="BA30" i="10"/>
  <c r="BA41" i="10"/>
  <c r="BA25" i="10"/>
  <c r="BA24" i="10"/>
  <c r="BA35" i="10"/>
  <c r="BA31" i="10"/>
  <c r="BA27" i="10"/>
  <c r="BA23" i="10"/>
  <c r="BA19" i="10"/>
  <c r="BA15" i="10"/>
  <c r="BA50" i="10"/>
  <c r="BA46" i="10"/>
  <c r="BA42" i="10"/>
  <c r="BA38" i="10"/>
  <c r="BA45" i="10"/>
  <c r="BA33" i="10"/>
  <c r="BA29" i="10"/>
  <c r="BA17" i="10"/>
  <c r="BA44" i="10"/>
  <c r="BA32" i="10"/>
  <c r="BA28" i="10"/>
  <c r="BA37" i="10"/>
  <c r="BA40" i="10"/>
  <c r="BA13" i="10"/>
  <c r="BA48" i="10"/>
  <c r="BA16" i="10"/>
  <c r="BA21" i="10"/>
  <c r="BA20" i="10"/>
  <c r="AR35" i="10"/>
  <c r="AR27" i="10"/>
  <c r="AR19" i="10"/>
  <c r="AR33" i="10"/>
  <c r="AR25" i="10"/>
  <c r="AR17" i="10"/>
  <c r="AR44" i="10"/>
  <c r="AR32" i="10"/>
  <c r="AR16" i="10"/>
  <c r="AR47" i="10"/>
  <c r="AR23" i="10"/>
  <c r="AR46" i="10"/>
  <c r="AR38" i="10"/>
  <c r="AR34" i="10"/>
  <c r="AR30" i="10"/>
  <c r="AR26" i="10"/>
  <c r="AR22" i="10"/>
  <c r="AR18" i="10"/>
  <c r="AR14" i="10"/>
  <c r="AR51" i="10"/>
  <c r="AR43" i="10"/>
  <c r="AR31" i="10"/>
  <c r="AR15" i="10"/>
  <c r="AR29" i="10"/>
  <c r="AR21" i="10"/>
  <c r="AR13" i="10"/>
  <c r="AR40" i="10"/>
  <c r="AR20" i="10"/>
  <c r="AR39" i="10"/>
  <c r="AR50" i="10"/>
  <c r="AR42" i="10"/>
  <c r="AR49" i="10"/>
  <c r="AR45" i="10"/>
  <c r="AR41" i="10"/>
  <c r="AR48" i="10"/>
  <c r="AR24" i="10"/>
  <c r="AR52" i="10"/>
  <c r="AR36" i="10"/>
  <c r="AR28" i="10"/>
  <c r="AR37" i="10"/>
  <c r="AV51" i="10"/>
  <c r="AV43" i="10"/>
  <c r="AV27" i="10"/>
  <c r="AV46" i="10"/>
  <c r="AV38" i="10"/>
  <c r="AV49" i="10"/>
  <c r="AV45" i="10"/>
  <c r="AV41" i="10"/>
  <c r="AV21" i="10"/>
  <c r="AV48" i="10"/>
  <c r="AV40" i="10"/>
  <c r="AV24" i="10"/>
  <c r="AV20" i="10"/>
  <c r="AV31" i="10"/>
  <c r="AV15" i="10"/>
  <c r="AV23" i="10"/>
  <c r="AV50" i="10"/>
  <c r="AV42" i="10"/>
  <c r="AV34" i="10"/>
  <c r="AV30" i="10"/>
  <c r="AV26" i="10"/>
  <c r="AV22" i="10"/>
  <c r="AV18" i="10"/>
  <c r="AV14" i="10"/>
  <c r="AV37" i="10"/>
  <c r="AV33" i="10"/>
  <c r="AV17" i="10"/>
  <c r="AV44" i="10"/>
  <c r="AV36" i="10"/>
  <c r="AV32" i="10"/>
  <c r="AV28" i="10"/>
  <c r="AV16" i="10"/>
  <c r="AV47" i="10"/>
  <c r="AV39" i="10"/>
  <c r="AV35" i="10"/>
  <c r="AV19" i="10"/>
  <c r="AV13" i="10"/>
  <c r="AV52" i="10"/>
  <c r="AV25" i="10"/>
  <c r="AV29" i="10"/>
  <c r="AS26" i="10"/>
  <c r="AS37" i="10"/>
  <c r="AS33" i="10"/>
  <c r="AS29" i="10"/>
  <c r="AS13" i="10"/>
  <c r="AS40" i="10"/>
  <c r="AS20" i="10"/>
  <c r="AS43" i="10"/>
  <c r="AS39" i="10"/>
  <c r="AS35" i="10"/>
  <c r="AS31" i="10"/>
  <c r="AS27" i="10"/>
  <c r="AS23" i="10"/>
  <c r="AS19" i="10"/>
  <c r="AS15" i="10"/>
  <c r="AS50" i="10"/>
  <c r="AS46" i="10"/>
  <c r="AS42" i="10"/>
  <c r="AS38" i="10"/>
  <c r="AS18" i="10"/>
  <c r="AS49" i="10"/>
  <c r="AS22" i="10"/>
  <c r="AS45" i="10"/>
  <c r="AS25" i="10"/>
  <c r="AS17" i="10"/>
  <c r="AS52" i="10"/>
  <c r="AS44" i="10"/>
  <c r="AS16" i="10"/>
  <c r="AS51" i="10"/>
  <c r="AS47" i="10"/>
  <c r="AS34" i="10"/>
  <c r="AS30" i="10"/>
  <c r="AS14" i="10"/>
  <c r="AS21" i="10"/>
  <c r="AS36" i="10"/>
  <c r="AS28" i="10"/>
  <c r="AS41" i="10"/>
  <c r="AS48" i="10"/>
  <c r="AS32" i="10"/>
  <c r="AS24" i="10"/>
  <c r="AY51" i="10"/>
  <c r="AY47" i="10"/>
  <c r="AY31" i="10"/>
  <c r="AY46" i="10"/>
  <c r="AY38" i="10"/>
  <c r="AY34" i="10"/>
  <c r="AY26" i="10"/>
  <c r="AY18" i="10"/>
  <c r="AY41" i="10"/>
  <c r="AY28" i="10"/>
  <c r="AY35" i="10"/>
  <c r="AY23" i="10"/>
  <c r="AY30" i="10"/>
  <c r="AY22" i="10"/>
  <c r="AY43" i="10"/>
  <c r="AY39" i="10"/>
  <c r="AY50" i="10"/>
  <c r="AY42" i="10"/>
  <c r="AY36" i="10"/>
  <c r="AY32" i="10"/>
  <c r="AY24" i="10"/>
  <c r="AY20" i="10"/>
  <c r="AY27" i="10"/>
  <c r="AY19" i="10"/>
  <c r="AY15" i="10"/>
  <c r="AY14" i="10"/>
  <c r="AY49" i="10"/>
  <c r="AY29" i="10"/>
  <c r="AY13" i="10"/>
  <c r="AY44" i="10"/>
  <c r="AY33" i="10"/>
  <c r="AY17" i="10"/>
  <c r="AY48" i="10"/>
  <c r="AY16" i="10"/>
  <c r="AY45" i="10"/>
  <c r="AY37" i="10"/>
  <c r="AY21" i="10"/>
  <c r="AY52" i="10"/>
  <c r="AY25" i="10"/>
  <c r="AY40" i="10"/>
  <c r="AX23" i="10"/>
  <c r="AX50" i="10"/>
  <c r="AX42" i="10"/>
  <c r="AX30" i="10"/>
  <c r="AX22" i="10"/>
  <c r="AX14" i="10"/>
  <c r="AX17" i="10"/>
  <c r="AX36" i="10"/>
  <c r="AX32" i="10"/>
  <c r="AX28" i="10"/>
  <c r="AX24" i="10"/>
  <c r="AX20" i="10"/>
  <c r="AX16" i="10"/>
  <c r="AX27" i="10"/>
  <c r="AX26" i="10"/>
  <c r="AX51" i="10"/>
  <c r="AX47" i="10"/>
  <c r="AX43" i="10"/>
  <c r="AX39" i="10"/>
  <c r="AX19" i="10"/>
  <c r="AX46" i="10"/>
  <c r="AX38" i="10"/>
  <c r="AX34" i="10"/>
  <c r="AX49" i="10"/>
  <c r="AX41" i="10"/>
  <c r="AX37" i="10"/>
  <c r="AX33" i="10"/>
  <c r="AX21" i="10"/>
  <c r="AX48" i="10"/>
  <c r="AX35" i="10"/>
  <c r="AX31" i="10"/>
  <c r="AX15" i="10"/>
  <c r="AX18" i="10"/>
  <c r="AX45" i="10"/>
  <c r="AX25" i="10"/>
  <c r="AX52" i="10"/>
  <c r="AX44" i="10"/>
  <c r="AX40" i="10"/>
  <c r="AX29" i="10"/>
  <c r="AX13" i="10"/>
  <c r="AT23" i="10"/>
  <c r="AT15" i="10"/>
  <c r="AT22" i="10"/>
  <c r="AT45" i="10"/>
  <c r="AT29" i="10"/>
  <c r="AT25" i="10"/>
  <c r="AT51" i="10"/>
  <c r="AT47" i="10"/>
  <c r="AT43" i="10"/>
  <c r="AT39" i="10"/>
  <c r="AT19" i="10"/>
  <c r="AT50" i="10"/>
  <c r="AT42" i="10"/>
  <c r="AT14" i="10"/>
  <c r="AT35" i="10"/>
  <c r="AT27" i="10"/>
  <c r="AT18" i="10"/>
  <c r="AT49" i="10"/>
  <c r="AT37" i="10"/>
  <c r="AT33" i="10"/>
  <c r="AT21" i="10"/>
  <c r="AT13" i="10"/>
  <c r="AT48" i="10"/>
  <c r="AT40" i="10"/>
  <c r="AT31" i="10"/>
  <c r="AT46" i="10"/>
  <c r="AT38" i="10"/>
  <c r="AT34" i="10"/>
  <c r="AT30" i="10"/>
  <c r="AT26" i="10"/>
  <c r="AT41" i="10"/>
  <c r="AT17" i="10"/>
  <c r="AT36" i="10"/>
  <c r="AT32" i="10"/>
  <c r="AT28" i="10"/>
  <c r="AT24" i="10"/>
  <c r="AT20" i="10"/>
  <c r="AT16" i="10"/>
  <c r="AT44" i="10"/>
  <c r="AT52" i="10"/>
  <c r="C5" i="3" l="1"/>
  <c r="E5" i="3"/>
  <c r="G5" i="3"/>
  <c r="F5" i="3"/>
  <c r="H5" i="3"/>
  <c r="D5" i="3"/>
  <c r="GN11" i="10" l="1"/>
  <c r="GN3" i="10"/>
  <c r="GN12" i="10"/>
  <c r="GN4" i="10"/>
  <c r="GN9" i="10"/>
  <c r="GN10" i="10"/>
  <c r="GN6" i="10"/>
  <c r="GN8" i="10"/>
  <c r="GN5" i="10"/>
  <c r="GN7" i="10"/>
  <c r="GE7" i="10"/>
  <c r="GE3" i="10"/>
  <c r="GE5" i="10"/>
  <c r="GE4" i="10"/>
  <c r="GE12" i="10"/>
  <c r="GE9" i="10"/>
  <c r="GE6" i="10"/>
  <c r="GE8" i="10"/>
  <c r="GE11" i="10"/>
  <c r="GE10" i="10"/>
  <c r="GO4" i="10"/>
  <c r="GO12" i="10"/>
  <c r="GO6" i="10"/>
  <c r="GO5" i="10"/>
  <c r="GO8" i="10"/>
  <c r="GO10" i="10"/>
  <c r="GO7" i="10"/>
  <c r="GO9" i="10"/>
  <c r="GO11" i="10"/>
  <c r="GO3" i="10"/>
  <c r="GP5" i="10"/>
  <c r="GP9" i="10"/>
  <c r="GP10" i="10"/>
  <c r="GP4" i="10"/>
  <c r="GP11" i="10"/>
  <c r="GP12" i="10"/>
  <c r="GP3" i="10"/>
  <c r="GP7" i="10"/>
  <c r="GP8" i="10"/>
  <c r="GP6" i="10"/>
  <c r="GH12" i="10"/>
  <c r="GH4" i="10"/>
  <c r="GH9" i="10"/>
  <c r="GH7" i="10"/>
  <c r="GH3" i="10"/>
  <c r="GH10" i="10"/>
  <c r="GH8" i="10"/>
  <c r="GH11" i="10"/>
  <c r="GH5" i="10"/>
  <c r="GH6" i="10"/>
  <c r="GF7" i="10"/>
  <c r="GF5" i="10"/>
  <c r="GF10" i="10"/>
  <c r="GF12" i="10"/>
  <c r="GF4" i="10"/>
  <c r="GF11" i="10"/>
  <c r="GF3" i="10"/>
  <c r="GF6" i="10"/>
  <c r="GF9" i="10"/>
  <c r="GF8" i="10"/>
  <c r="GG5" i="10"/>
  <c r="GG3" i="10"/>
  <c r="GG12" i="10"/>
  <c r="GG4" i="10"/>
  <c r="GG10" i="10"/>
  <c r="GG9" i="10"/>
  <c r="GG6" i="10"/>
  <c r="GG11" i="10"/>
  <c r="GG8" i="10"/>
  <c r="GG7" i="10"/>
  <c r="GL5" i="10"/>
  <c r="GL9" i="10"/>
  <c r="GL3" i="10"/>
  <c r="GL6" i="10"/>
  <c r="GL7" i="10"/>
  <c r="GL10" i="10"/>
  <c r="GL8" i="10"/>
  <c r="GL12" i="10"/>
  <c r="GL11" i="10"/>
  <c r="GL4" i="10"/>
  <c r="GK12" i="10"/>
  <c r="GK8" i="10"/>
  <c r="GK5" i="10"/>
  <c r="GK10" i="10"/>
  <c r="GK9" i="10"/>
  <c r="GK3" i="10"/>
  <c r="GK7" i="10"/>
  <c r="GK6" i="10"/>
  <c r="GK11" i="10"/>
  <c r="GK4" i="10"/>
  <c r="GI4" i="10"/>
  <c r="GI12" i="10"/>
  <c r="GI3" i="10"/>
  <c r="GI6" i="10"/>
  <c r="GI5" i="10"/>
  <c r="GI10" i="10"/>
  <c r="GI7" i="10"/>
  <c r="GI8" i="10"/>
  <c r="GI11" i="10"/>
  <c r="GI9" i="10"/>
  <c r="GJ9" i="10"/>
  <c r="GJ4" i="10"/>
  <c r="GJ5" i="10"/>
  <c r="GJ6" i="10"/>
  <c r="GJ10" i="10"/>
  <c r="GJ11" i="10"/>
  <c r="GJ3" i="10"/>
  <c r="GJ8" i="10"/>
  <c r="GJ12" i="10"/>
  <c r="GJ7" i="10"/>
  <c r="GM5" i="10"/>
  <c r="GM4" i="10"/>
  <c r="GM7" i="10"/>
  <c r="GM9" i="10"/>
  <c r="GM10" i="10"/>
  <c r="GM6" i="10"/>
  <c r="GM12" i="10"/>
  <c r="GM3" i="10"/>
  <c r="GM11" i="10"/>
  <c r="GM8" i="10"/>
  <c r="BN11" i="10"/>
  <c r="BZ5" i="10"/>
  <c r="CL12" i="10"/>
  <c r="DJ11" i="10"/>
  <c r="DV3" i="10"/>
  <c r="EH11" i="10"/>
  <c r="FF11" i="10"/>
  <c r="FR10" i="10"/>
  <c r="GD11" i="10"/>
  <c r="BZ11" i="10"/>
  <c r="CX10" i="10"/>
  <c r="DJ12" i="10"/>
  <c r="EH12" i="10"/>
  <c r="ET9" i="10"/>
  <c r="FF9" i="10"/>
  <c r="GD12" i="10"/>
  <c r="BZ12" i="10"/>
  <c r="CL11" i="10"/>
  <c r="DJ6" i="10"/>
  <c r="EH3" i="10"/>
  <c r="ET12" i="10"/>
  <c r="FR9" i="10"/>
  <c r="BN7" i="10"/>
  <c r="CL9" i="10"/>
  <c r="DJ7" i="10"/>
  <c r="EH7" i="10"/>
  <c r="FF10" i="10"/>
  <c r="GD10" i="10"/>
  <c r="BZ9" i="10"/>
  <c r="FF6" i="10"/>
  <c r="GD5" i="10"/>
  <c r="CX4" i="10"/>
  <c r="ET5" i="10"/>
  <c r="BZ4" i="10"/>
  <c r="CX12" i="10"/>
  <c r="DV10" i="10"/>
  <c r="FR4" i="10"/>
  <c r="BZ7" i="10"/>
  <c r="CX3" i="10"/>
  <c r="ET11" i="10"/>
  <c r="GD6" i="10"/>
  <c r="CL5" i="10"/>
  <c r="EH5" i="10"/>
  <c r="FR12" i="10"/>
  <c r="BZ10" i="10"/>
  <c r="EH9" i="10"/>
  <c r="GD7" i="10"/>
  <c r="BN12" i="10"/>
  <c r="BZ3" i="10"/>
  <c r="CX6" i="10"/>
  <c r="DJ8" i="10"/>
  <c r="DV7" i="10"/>
  <c r="ET6" i="10"/>
  <c r="FF5" i="10"/>
  <c r="FR3" i="10"/>
  <c r="BN4" i="10"/>
  <c r="CL8" i="10"/>
  <c r="CX11" i="10"/>
  <c r="DV8" i="10"/>
  <c r="EH8" i="10"/>
  <c r="ET7" i="10"/>
  <c r="FR8" i="10"/>
  <c r="BN3" i="10"/>
  <c r="BZ6" i="10"/>
  <c r="CX5" i="10"/>
  <c r="DV12" i="10"/>
  <c r="EH10" i="10"/>
  <c r="FF3" i="10"/>
  <c r="FR6" i="10"/>
  <c r="BN9" i="10"/>
  <c r="CL3" i="10"/>
  <c r="DJ4" i="10"/>
  <c r="EH6" i="10"/>
  <c r="FR7" i="10"/>
  <c r="GD8" i="10"/>
  <c r="BN8" i="10"/>
  <c r="CL6" i="10"/>
  <c r="CX7" i="10"/>
  <c r="DJ9" i="10"/>
  <c r="DV5" i="10"/>
  <c r="ET8" i="10"/>
  <c r="FF8" i="10"/>
  <c r="FR11" i="10"/>
  <c r="BZ8" i="10"/>
  <c r="CL4" i="10"/>
  <c r="CX8" i="10"/>
  <c r="DV6" i="10"/>
  <c r="ET10" i="10"/>
  <c r="FF4" i="10"/>
  <c r="FR5" i="10"/>
  <c r="BN6" i="10"/>
  <c r="DJ3" i="10"/>
  <c r="DV9" i="10"/>
  <c r="EH4" i="10"/>
  <c r="BN10" i="10"/>
  <c r="DJ5" i="10"/>
  <c r="GD9" i="10"/>
  <c r="CL7" i="10"/>
  <c r="DV4" i="10"/>
  <c r="ET4" i="10"/>
  <c r="GD3" i="10"/>
  <c r="CL10" i="10"/>
  <c r="DV11" i="10"/>
  <c r="FF12" i="10"/>
  <c r="BN5" i="10"/>
  <c r="DJ10" i="10"/>
  <c r="ET3" i="10"/>
  <c r="GD4" i="10"/>
  <c r="CX9" i="10"/>
  <c r="FF7" i="10"/>
  <c r="FI3" i="10"/>
  <c r="EW11" i="10"/>
  <c r="FU11" i="10"/>
  <c r="EW5" i="10"/>
  <c r="FI8" i="10"/>
  <c r="EW4" i="10"/>
  <c r="EW10" i="10"/>
  <c r="BQ11" i="10"/>
  <c r="DA9" i="10"/>
  <c r="DM11" i="10"/>
  <c r="BQ9" i="10"/>
  <c r="EK11" i="10"/>
  <c r="DA3" i="10"/>
  <c r="BQ12" i="10"/>
  <c r="BE4" i="10"/>
  <c r="DY6" i="10"/>
  <c r="EK9" i="10"/>
  <c r="CO3" i="10"/>
  <c r="BQ6" i="10"/>
  <c r="EK8" i="10"/>
  <c r="DY8" i="10"/>
  <c r="BQ10" i="10"/>
  <c r="CC10" i="10"/>
  <c r="DA6" i="10"/>
  <c r="CC9" i="10"/>
  <c r="DY7" i="10"/>
  <c r="FI12" i="10"/>
  <c r="EW6" i="10"/>
  <c r="FI7" i="10"/>
  <c r="FU12" i="10"/>
  <c r="FI9" i="10"/>
  <c r="FU7" i="10"/>
  <c r="EW8" i="10"/>
  <c r="FI5" i="10"/>
  <c r="FI6" i="10"/>
  <c r="EK10" i="10"/>
  <c r="CC6" i="10"/>
  <c r="CC3" i="10"/>
  <c r="EK4" i="10"/>
  <c r="BE7" i="10"/>
  <c r="BE8" i="10"/>
  <c r="CC7" i="10"/>
  <c r="DY3" i="10"/>
  <c r="DA7" i="10"/>
  <c r="CO7" i="10"/>
  <c r="CC12" i="10"/>
  <c r="EK6" i="10"/>
  <c r="CO10" i="10"/>
  <c r="DM3" i="10"/>
  <c r="FI4" i="10"/>
  <c r="EW12" i="10"/>
  <c r="FU6" i="10"/>
  <c r="EW3" i="10"/>
  <c r="CO9" i="10"/>
  <c r="DM4" i="10"/>
  <c r="CC4" i="10"/>
  <c r="DY9" i="10"/>
  <c r="DM7" i="10"/>
  <c r="DA11" i="10"/>
  <c r="BE9" i="10"/>
  <c r="CO4" i="10"/>
  <c r="DM10" i="10"/>
  <c r="BQ3" i="10"/>
  <c r="FU3" i="10"/>
  <c r="FU4" i="10"/>
  <c r="FU5" i="10"/>
  <c r="FI11" i="10"/>
  <c r="BQ8" i="10"/>
  <c r="DY10" i="10"/>
  <c r="DM5" i="10"/>
  <c r="DA8" i="10"/>
  <c r="CO12" i="10"/>
  <c r="EK12" i="10"/>
  <c r="BQ4" i="10"/>
  <c r="DY12" i="10"/>
  <c r="DY5" i="10"/>
  <c r="CC11" i="10"/>
  <c r="DA4" i="10"/>
  <c r="FI10" i="10"/>
  <c r="DA5" i="10"/>
  <c r="DM8" i="10"/>
  <c r="CO5" i="10"/>
  <c r="DM9" i="10"/>
  <c r="BE11" i="10"/>
  <c r="BE6" i="10"/>
  <c r="DM6" i="10"/>
  <c r="CO11" i="10"/>
  <c r="BQ7" i="10"/>
  <c r="EK5" i="10"/>
  <c r="EW7" i="10"/>
  <c r="FU8" i="10"/>
  <c r="EW9" i="10"/>
  <c r="FU9" i="10"/>
  <c r="FU10" i="10"/>
  <c r="BE12" i="10"/>
  <c r="CO6" i="10"/>
  <c r="DA10" i="10"/>
  <c r="CO8" i="10"/>
  <c r="DY4" i="10"/>
  <c r="CC8" i="10"/>
  <c r="CC5" i="10"/>
  <c r="DY11" i="10"/>
  <c r="DA12" i="10"/>
  <c r="BE5" i="10"/>
  <c r="EK7" i="10"/>
  <c r="BE10" i="10"/>
  <c r="BE3" i="10"/>
  <c r="DM12" i="10"/>
  <c r="EK3" i="10"/>
  <c r="BQ5" i="10"/>
  <c r="CM12" i="10"/>
  <c r="CA4" i="10"/>
  <c r="EU6" i="10"/>
  <c r="FG9" i="10"/>
  <c r="DK3" i="10"/>
  <c r="CM6" i="10"/>
  <c r="FG8" i="10"/>
  <c r="CA5" i="10"/>
  <c r="BC8" i="10"/>
  <c r="DW5" i="10"/>
  <c r="CA6" i="10"/>
  <c r="EU8" i="10"/>
  <c r="DW11" i="10"/>
  <c r="CM4" i="10"/>
  <c r="EU12" i="10"/>
  <c r="DK4" i="10"/>
  <c r="CA8" i="10"/>
  <c r="DW9" i="10"/>
  <c r="CM9" i="10"/>
  <c r="FG11" i="10"/>
  <c r="DW3" i="10"/>
  <c r="BO12" i="10"/>
  <c r="FS12" i="10"/>
  <c r="DK10" i="10"/>
  <c r="FS4" i="10"/>
  <c r="FG7" i="10"/>
  <c r="FS8" i="10"/>
  <c r="EI8" i="10"/>
  <c r="EI9" i="10"/>
  <c r="CA11" i="10"/>
  <c r="CY11" i="10"/>
  <c r="FG3" i="10"/>
  <c r="CY12" i="10"/>
  <c r="CY5" i="10"/>
  <c r="CY10" i="10"/>
  <c r="BC7" i="10"/>
  <c r="EU5" i="10"/>
  <c r="BO8" i="10"/>
  <c r="FS11" i="10"/>
  <c r="CY7" i="10"/>
  <c r="DK5" i="10"/>
  <c r="BC10" i="10"/>
  <c r="CA12" i="10"/>
  <c r="CM3" i="10"/>
  <c r="DW12" i="10"/>
  <c r="BC11" i="10"/>
  <c r="DK7" i="10"/>
  <c r="BO11" i="10"/>
  <c r="BO4" i="10"/>
  <c r="FG12" i="10"/>
  <c r="CA10" i="10"/>
  <c r="BC9" i="10"/>
  <c r="EU10" i="10"/>
  <c r="EI4" i="10"/>
  <c r="FS6" i="10"/>
  <c r="DK8" i="10"/>
  <c r="EI11" i="10"/>
  <c r="EU11" i="10"/>
  <c r="CM7" i="10"/>
  <c r="DW6" i="10"/>
  <c r="EI7" i="10"/>
  <c r="BO6" i="10"/>
  <c r="FS10" i="10"/>
  <c r="FS3" i="10"/>
  <c r="DW7" i="10"/>
  <c r="DK6" i="10"/>
  <c r="BO10" i="10"/>
  <c r="DW4" i="10"/>
  <c r="DK11" i="10"/>
  <c r="CY9" i="10"/>
  <c r="FG10" i="10"/>
  <c r="CY4" i="10"/>
  <c r="DW10" i="10"/>
  <c r="FS5" i="10"/>
  <c r="CA9" i="10"/>
  <c r="DW8" i="10"/>
  <c r="EU3" i="10"/>
  <c r="EU4" i="10"/>
  <c r="CY8" i="10"/>
  <c r="EI12" i="10"/>
  <c r="CM11" i="10"/>
  <c r="FG6" i="10"/>
  <c r="BO3" i="10"/>
  <c r="FG4" i="10"/>
  <c r="CA7" i="10"/>
  <c r="EI3" i="10"/>
  <c r="CM5" i="10"/>
  <c r="FS9" i="10"/>
  <c r="BC5" i="10"/>
  <c r="BC12" i="10"/>
  <c r="BO7" i="10"/>
  <c r="DK12" i="10"/>
  <c r="EU7" i="10"/>
  <c r="FG5" i="10"/>
  <c r="BC6" i="10"/>
  <c r="EI6" i="10"/>
  <c r="CM10" i="10"/>
  <c r="BO5" i="10"/>
  <c r="DK9" i="10"/>
  <c r="EI5" i="10"/>
  <c r="EU9" i="10"/>
  <c r="BO9" i="10"/>
  <c r="FS7" i="10"/>
  <c r="BC4" i="10"/>
  <c r="CA3" i="10"/>
  <c r="EI10" i="10"/>
  <c r="CM8" i="10"/>
  <c r="CY6" i="10"/>
  <c r="CY3" i="10"/>
  <c r="CU11" i="10"/>
  <c r="DS6" i="10"/>
  <c r="EE11" i="10"/>
  <c r="BW11" i="10"/>
  <c r="CU6" i="10"/>
  <c r="FC11" i="10"/>
  <c r="BK9" i="10"/>
  <c r="EE5" i="10"/>
  <c r="DG5" i="10"/>
  <c r="BW6" i="10"/>
  <c r="CI11" i="10"/>
  <c r="DG11" i="10"/>
  <c r="CI5" i="10"/>
  <c r="BK5" i="10"/>
  <c r="DS7" i="10"/>
  <c r="FO8" i="10"/>
  <c r="EQ8" i="10"/>
  <c r="FO3" i="10"/>
  <c r="BK11" i="10"/>
  <c r="FC10" i="10"/>
  <c r="BW5" i="10"/>
  <c r="GA7" i="10"/>
  <c r="FC4" i="10"/>
  <c r="EQ11" i="10"/>
  <c r="DG9" i="10"/>
  <c r="BW8" i="10"/>
  <c r="CU3" i="10"/>
  <c r="BW3" i="10"/>
  <c r="GA8" i="10"/>
  <c r="CI6" i="10"/>
  <c r="FO10" i="10"/>
  <c r="FO12" i="10"/>
  <c r="DG10" i="10"/>
  <c r="EQ12" i="10"/>
  <c r="FO7" i="10"/>
  <c r="GA12" i="10"/>
  <c r="CI10" i="10"/>
  <c r="DG4" i="10"/>
  <c r="DS12" i="10"/>
  <c r="EQ7" i="10"/>
  <c r="FC12" i="10"/>
  <c r="BK10" i="10"/>
  <c r="CU12" i="10"/>
  <c r="BW7" i="10"/>
  <c r="EE7" i="10"/>
  <c r="CU9" i="10"/>
  <c r="CI7" i="10"/>
  <c r="BW9" i="10"/>
  <c r="CU4" i="10"/>
  <c r="EE12" i="10"/>
  <c r="BK4" i="10"/>
  <c r="GA3" i="10"/>
  <c r="BW12" i="10"/>
  <c r="DS10" i="10"/>
  <c r="FC9" i="10"/>
  <c r="CI8" i="10"/>
  <c r="EQ3" i="10"/>
  <c r="CU8" i="10"/>
  <c r="BK6" i="10"/>
  <c r="EE10" i="10"/>
  <c r="EE3" i="10"/>
  <c r="CI4" i="10"/>
  <c r="EE6" i="10"/>
  <c r="FC8" i="10"/>
  <c r="FO5" i="10"/>
  <c r="EQ5" i="10"/>
  <c r="BW4" i="10"/>
  <c r="EE9" i="10"/>
  <c r="CU10" i="10"/>
  <c r="DS5" i="10"/>
  <c r="GA10" i="10"/>
  <c r="BK8" i="10"/>
  <c r="FC5" i="10"/>
  <c r="EQ9" i="10"/>
  <c r="DS4" i="10"/>
  <c r="EQ10" i="10"/>
  <c r="FO11" i="10"/>
  <c r="DG3" i="10"/>
  <c r="FO9" i="10"/>
  <c r="FO6" i="10"/>
  <c r="GA11" i="10"/>
  <c r="DG8" i="10"/>
  <c r="DS8" i="10"/>
  <c r="DS3" i="10"/>
  <c r="DG6" i="10"/>
  <c r="FO4" i="10"/>
  <c r="DS9" i="10"/>
  <c r="GA9" i="10"/>
  <c r="EE8" i="10"/>
  <c r="DG7" i="10"/>
  <c r="CU7" i="10"/>
  <c r="DG12" i="10"/>
  <c r="FC6" i="10"/>
  <c r="CI12" i="10"/>
  <c r="BK7" i="10"/>
  <c r="BW10" i="10"/>
  <c r="CU5" i="10"/>
  <c r="BK12" i="10"/>
  <c r="GA5" i="10"/>
  <c r="CI3" i="10"/>
  <c r="CI9" i="10"/>
  <c r="DS11" i="10"/>
  <c r="EQ6" i="10"/>
  <c r="GA6" i="10"/>
  <c r="EQ4" i="10"/>
  <c r="FC7" i="10"/>
  <c r="GA4" i="10"/>
  <c r="FC3" i="10"/>
  <c r="EE4" i="10"/>
  <c r="BK3" i="10"/>
  <c r="EX8" i="10"/>
  <c r="FV3" i="10"/>
  <c r="DZ8" i="10"/>
  <c r="EX3" i="10"/>
  <c r="DB8" i="10"/>
  <c r="DZ3" i="10"/>
  <c r="CD8" i="10"/>
  <c r="DB3" i="10"/>
  <c r="BF8" i="10"/>
  <c r="CD3" i="10"/>
  <c r="FV10" i="10"/>
  <c r="BF3" i="10"/>
  <c r="FJ8" i="10"/>
  <c r="FV5" i="10"/>
  <c r="DZ10" i="10"/>
  <c r="DN8" i="10"/>
  <c r="FJ3" i="10"/>
  <c r="DB12" i="10"/>
  <c r="DN12" i="10"/>
  <c r="CD9" i="10"/>
  <c r="EL6" i="10"/>
  <c r="BF6" i="10"/>
  <c r="FV8" i="10"/>
  <c r="EL7" i="10"/>
  <c r="DB10" i="10"/>
  <c r="DZ5" i="10"/>
  <c r="CP8" i="10"/>
  <c r="CD10" i="10"/>
  <c r="DB5" i="10"/>
  <c r="FJ10" i="10"/>
  <c r="BR8" i="10"/>
  <c r="DN4" i="10"/>
  <c r="BF10" i="10"/>
  <c r="CD5" i="10"/>
  <c r="EL10" i="10"/>
  <c r="BF12" i="10"/>
  <c r="CD7" i="10"/>
  <c r="CP12" i="10"/>
  <c r="BF7" i="10"/>
  <c r="BR12" i="10"/>
  <c r="CP6" i="10"/>
  <c r="FV9" i="10"/>
  <c r="FJ7" i="10"/>
  <c r="EX9" i="10"/>
  <c r="EX11" i="10"/>
  <c r="FJ11" i="10"/>
  <c r="BR9" i="10"/>
  <c r="DB11" i="10"/>
  <c r="CP9" i="10"/>
  <c r="FJ6" i="10"/>
  <c r="DB6" i="10"/>
  <c r="EX4" i="10"/>
  <c r="BF11" i="10"/>
  <c r="DB9" i="10"/>
  <c r="EX7" i="10"/>
  <c r="EX5" i="10"/>
  <c r="CP5" i="10"/>
  <c r="BR5" i="10"/>
  <c r="BR11" i="10"/>
  <c r="DN9" i="10"/>
  <c r="DN3" i="10"/>
  <c r="CP3" i="10"/>
  <c r="EX12" i="10"/>
  <c r="CD11" i="10"/>
  <c r="FV7" i="10"/>
  <c r="DN7" i="10"/>
  <c r="DZ12" i="10"/>
  <c r="CP7" i="10"/>
  <c r="EL3" i="10"/>
  <c r="EL9" i="10"/>
  <c r="FV4" i="10"/>
  <c r="BR4" i="10"/>
  <c r="DZ4" i="10"/>
  <c r="EX10" i="10"/>
  <c r="DZ7" i="10"/>
  <c r="EL12" i="10"/>
  <c r="DN5" i="10"/>
  <c r="DN6" i="10"/>
  <c r="DB4" i="10"/>
  <c r="FJ9" i="10"/>
  <c r="BF4" i="10"/>
  <c r="EX6" i="10"/>
  <c r="DZ6" i="10"/>
  <c r="DN11" i="10"/>
  <c r="CD6" i="10"/>
  <c r="FJ12" i="10"/>
  <c r="EL11" i="10"/>
  <c r="EL8" i="10"/>
  <c r="CP4" i="10"/>
  <c r="BR6" i="10"/>
  <c r="FV6" i="10"/>
  <c r="DZ11" i="10"/>
  <c r="FV12" i="10"/>
  <c r="BF5" i="10"/>
  <c r="DN10" i="10"/>
  <c r="EL4" i="10"/>
  <c r="BR3" i="10"/>
  <c r="EL5" i="10"/>
  <c r="DZ9" i="10"/>
  <c r="CP10" i="10"/>
  <c r="BR10" i="10"/>
  <c r="FJ4" i="10"/>
  <c r="CD12" i="10"/>
  <c r="DB7" i="10"/>
  <c r="BR7" i="10"/>
  <c r="BF9" i="10"/>
  <c r="CD4" i="10"/>
  <c r="CP11" i="10"/>
  <c r="FV11" i="10"/>
  <c r="FJ5" i="10"/>
  <c r="BU7" i="10"/>
  <c r="CG12" i="10"/>
  <c r="BI12" i="10"/>
  <c r="CG6" i="10"/>
  <c r="FM9" i="10"/>
  <c r="FA7" i="10"/>
  <c r="EO9" i="10"/>
  <c r="FM4" i="10"/>
  <c r="FY7" i="10"/>
  <c r="DQ9" i="10"/>
  <c r="EO4" i="10"/>
  <c r="DE7" i="10"/>
  <c r="CS9" i="10"/>
  <c r="DQ4" i="10"/>
  <c r="EC7" i="10"/>
  <c r="FA9" i="10"/>
  <c r="BU4" i="10"/>
  <c r="FM8" i="10"/>
  <c r="CG5" i="10"/>
  <c r="EO5" i="10"/>
  <c r="DE12" i="10"/>
  <c r="CG7" i="10"/>
  <c r="FM11" i="10"/>
  <c r="DE9" i="10"/>
  <c r="EO11" i="10"/>
  <c r="FM6" i="10"/>
  <c r="EC9" i="10"/>
  <c r="DE3" i="10"/>
  <c r="FY5" i="10"/>
  <c r="CG3" i="10"/>
  <c r="DQ11" i="10"/>
  <c r="EO6" i="10"/>
  <c r="FA11" i="10"/>
  <c r="EO8" i="10"/>
  <c r="FM3" i="10"/>
  <c r="DQ8" i="10"/>
  <c r="EO3" i="10"/>
  <c r="FA6" i="10"/>
  <c r="CS8" i="10"/>
  <c r="DQ3" i="10"/>
  <c r="BU8" i="10"/>
  <c r="FY10" i="10"/>
  <c r="CS5" i="10"/>
  <c r="FY4" i="10"/>
  <c r="FM12" i="10"/>
  <c r="FA5" i="10"/>
  <c r="BI4" i="10"/>
  <c r="CG10" i="10"/>
  <c r="FY8" i="10"/>
  <c r="FA12" i="10"/>
  <c r="EC11" i="10"/>
  <c r="FA4" i="10"/>
  <c r="BI11" i="10"/>
  <c r="FM5" i="10"/>
  <c r="EC8" i="10"/>
  <c r="DQ10" i="10"/>
  <c r="BI6" i="10"/>
  <c r="CS12" i="10"/>
  <c r="CS10" i="10"/>
  <c r="FA10" i="10"/>
  <c r="BU5" i="10"/>
  <c r="CS11" i="10"/>
  <c r="CG9" i="10"/>
  <c r="BI3" i="10"/>
  <c r="BU3" i="10"/>
  <c r="BI7" i="10"/>
  <c r="FY6" i="10"/>
  <c r="EO10" i="10"/>
  <c r="DQ7" i="10"/>
  <c r="EC12" i="10"/>
  <c r="DE5" i="10"/>
  <c r="DQ5" i="10"/>
  <c r="CG8" i="10"/>
  <c r="BU10" i="10"/>
  <c r="EC10" i="10"/>
  <c r="FY11" i="10"/>
  <c r="DE10" i="10"/>
  <c r="EC4" i="10"/>
  <c r="EC5" i="10"/>
  <c r="FM10" i="10"/>
  <c r="BI10" i="10"/>
  <c r="EC6" i="10"/>
  <c r="BU12" i="10"/>
  <c r="CS7" i="10"/>
  <c r="FY3" i="10"/>
  <c r="CG11" i="10"/>
  <c r="BI9" i="10"/>
  <c r="FM7" i="10"/>
  <c r="FY12" i="10"/>
  <c r="DQ12" i="10"/>
  <c r="FA8" i="10"/>
  <c r="EC3" i="10"/>
  <c r="BI5" i="10"/>
  <c r="FY9" i="10"/>
  <c r="BI8" i="10"/>
  <c r="DE4" i="10"/>
  <c r="DQ6" i="10"/>
  <c r="DE6" i="10"/>
  <c r="BU11" i="10"/>
  <c r="CS6" i="10"/>
  <c r="DE11" i="10"/>
  <c r="BU6" i="10"/>
  <c r="BU9" i="10"/>
  <c r="CS4" i="10"/>
  <c r="FA3" i="10"/>
  <c r="CG4" i="10"/>
  <c r="DE8" i="10"/>
  <c r="CS3" i="10"/>
  <c r="EO12" i="10"/>
  <c r="EO7" i="10"/>
  <c r="CH9" i="10"/>
  <c r="DF4" i="10"/>
  <c r="FN9" i="10"/>
  <c r="BV7" i="10"/>
  <c r="BJ9" i="10"/>
  <c r="CH4" i="10"/>
  <c r="CT7" i="10"/>
  <c r="FN3" i="10"/>
  <c r="EP3" i="10"/>
  <c r="FZ11" i="10"/>
  <c r="BJ4" i="10"/>
  <c r="DR9" i="10"/>
  <c r="FB11" i="10"/>
  <c r="FZ6" i="10"/>
  <c r="EP9" i="10"/>
  <c r="DR3" i="10"/>
  <c r="CT3" i="10"/>
  <c r="ED11" i="10"/>
  <c r="FB6" i="10"/>
  <c r="FN11" i="10"/>
  <c r="BV9" i="10"/>
  <c r="DF11" i="10"/>
  <c r="ED6" i="10"/>
  <c r="CT9" i="10"/>
  <c r="EP11" i="10"/>
  <c r="CT4" i="10"/>
  <c r="CH3" i="10"/>
  <c r="CT10" i="10"/>
  <c r="FN12" i="10"/>
  <c r="DR7" i="10"/>
  <c r="EP4" i="10"/>
  <c r="BJ6" i="10"/>
  <c r="BV11" i="10"/>
  <c r="FZ8" i="10"/>
  <c r="CT11" i="10"/>
  <c r="BV5" i="10"/>
  <c r="FB8" i="10"/>
  <c r="FZ3" i="10"/>
  <c r="FB10" i="10"/>
  <c r="FZ5" i="10"/>
  <c r="EP8" i="10"/>
  <c r="ED10" i="10"/>
  <c r="FB5" i="10"/>
  <c r="DR8" i="10"/>
  <c r="FN4" i="10"/>
  <c r="DF10" i="10"/>
  <c r="ED5" i="10"/>
  <c r="CT8" i="10"/>
  <c r="CH10" i="10"/>
  <c r="DR12" i="10"/>
  <c r="BJ12" i="10"/>
  <c r="DF5" i="10"/>
  <c r="FB3" i="10"/>
  <c r="CT6" i="10"/>
  <c r="FN7" i="10"/>
  <c r="DR10" i="10"/>
  <c r="CH11" i="10"/>
  <c r="BJ8" i="10"/>
  <c r="BV6" i="10"/>
  <c r="FB4" i="10"/>
  <c r="DF9" i="10"/>
  <c r="EP12" i="10"/>
  <c r="DF7" i="10"/>
  <c r="EP6" i="10"/>
  <c r="BJ7" i="10"/>
  <c r="FN10" i="10"/>
  <c r="DR4" i="10"/>
  <c r="FZ9" i="10"/>
  <c r="FB9" i="10"/>
  <c r="FZ4" i="10"/>
  <c r="DF6" i="10"/>
  <c r="DR11" i="10"/>
  <c r="CT5" i="10"/>
  <c r="BJ3" i="10"/>
  <c r="FN5" i="10"/>
  <c r="BV3" i="10"/>
  <c r="BV4" i="10"/>
  <c r="FN6" i="10"/>
  <c r="BJ10" i="10"/>
  <c r="CH5" i="10"/>
  <c r="EP10" i="10"/>
  <c r="BJ5" i="10"/>
  <c r="BJ11" i="10"/>
  <c r="CH6" i="10"/>
  <c r="BV10" i="10"/>
  <c r="EP7" i="10"/>
  <c r="ED7" i="10"/>
  <c r="CH12" i="10"/>
  <c r="CT12" i="10"/>
  <c r="ED3" i="10"/>
  <c r="CH8" i="10"/>
  <c r="DF3" i="10"/>
  <c r="ED12" i="10"/>
  <c r="FB7" i="10"/>
  <c r="ED9" i="10"/>
  <c r="ED4" i="10"/>
  <c r="DR6" i="10"/>
  <c r="DF12" i="10"/>
  <c r="CH7" i="10"/>
  <c r="ED8" i="10"/>
  <c r="BV12" i="10"/>
  <c r="FZ12" i="10"/>
  <c r="DR5" i="10"/>
  <c r="FB12" i="10"/>
  <c r="FZ7" i="10"/>
  <c r="EP5" i="10"/>
  <c r="FN8" i="10"/>
  <c r="BV8" i="10"/>
  <c r="DF8" i="10"/>
  <c r="FZ10" i="10"/>
  <c r="ES10" i="10"/>
  <c r="FQ5" i="10"/>
  <c r="EG8" i="10"/>
  <c r="DU10" i="10"/>
  <c r="ES5" i="10"/>
  <c r="DI8" i="10"/>
  <c r="FE4" i="10"/>
  <c r="CW10" i="10"/>
  <c r="DU5" i="10"/>
  <c r="GC10" i="10"/>
  <c r="CK8" i="10"/>
  <c r="BY10" i="10"/>
  <c r="CW5" i="10"/>
  <c r="FE10" i="10"/>
  <c r="BM8" i="10"/>
  <c r="GC4" i="10"/>
  <c r="DI4" i="10"/>
  <c r="BY5" i="10"/>
  <c r="EG10" i="10"/>
  <c r="FQ12" i="10"/>
  <c r="DI10" i="10"/>
  <c r="FQ7" i="10"/>
  <c r="DU12" i="10"/>
  <c r="DI5" i="10"/>
  <c r="DI7" i="10"/>
  <c r="DI6" i="10"/>
  <c r="BY11" i="10"/>
  <c r="GC3" i="10"/>
  <c r="FQ10" i="10"/>
  <c r="FE5" i="10"/>
  <c r="CW12" i="10"/>
  <c r="DU7" i="10"/>
  <c r="EG12" i="10"/>
  <c r="BY12" i="10"/>
  <c r="CW7" i="10"/>
  <c r="DI12" i="10"/>
  <c r="BY7" i="10"/>
  <c r="CK12" i="10"/>
  <c r="BY9" i="10"/>
  <c r="CW4" i="10"/>
  <c r="FE9" i="10"/>
  <c r="BM7" i="10"/>
  <c r="BY4" i="10"/>
  <c r="GC9" i="10"/>
  <c r="CK7" i="10"/>
  <c r="FE3" i="10"/>
  <c r="EG3" i="10"/>
  <c r="FQ11" i="10"/>
  <c r="DI9" i="10"/>
  <c r="ES11" i="10"/>
  <c r="FQ6" i="10"/>
  <c r="FQ3" i="10"/>
  <c r="EG9" i="10"/>
  <c r="CW8" i="10"/>
  <c r="ES6" i="10"/>
  <c r="CW11" i="10"/>
  <c r="ES9" i="10"/>
  <c r="BM10" i="10"/>
  <c r="CK4" i="10"/>
  <c r="ES4" i="10"/>
  <c r="CW9" i="10"/>
  <c r="DI11" i="10"/>
  <c r="BY6" i="10"/>
  <c r="CK6" i="10"/>
  <c r="EG5" i="10"/>
  <c r="ES8" i="10"/>
  <c r="GC6" i="10"/>
  <c r="FE6" i="10"/>
  <c r="FE11" i="10"/>
  <c r="DU6" i="10"/>
  <c r="GC11" i="10"/>
  <c r="ES7" i="10"/>
  <c r="FE12" i="10"/>
  <c r="BM6" i="10"/>
  <c r="FE8" i="10"/>
  <c r="BM11" i="10"/>
  <c r="BM5" i="10"/>
  <c r="DU8" i="10"/>
  <c r="BM12" i="10"/>
  <c r="DU11" i="10"/>
  <c r="FE7" i="10"/>
  <c r="EG6" i="10"/>
  <c r="GC7" i="10"/>
  <c r="CK10" i="10"/>
  <c r="FQ8" i="10"/>
  <c r="BM9" i="10"/>
  <c r="CK9" i="10"/>
  <c r="ES12" i="10"/>
  <c r="GC12" i="10"/>
  <c r="CK5" i="10"/>
  <c r="DU9" i="10"/>
  <c r="DU4" i="10"/>
  <c r="CW6" i="10"/>
  <c r="EG11" i="10"/>
  <c r="BY3" i="10"/>
  <c r="BM3" i="10"/>
  <c r="BM4" i="10"/>
  <c r="CK11" i="10"/>
  <c r="ES3" i="10"/>
  <c r="CK3" i="10"/>
  <c r="DU3" i="10"/>
  <c r="BY8" i="10"/>
  <c r="FQ4" i="10"/>
  <c r="CW3" i="10"/>
  <c r="EG4" i="10"/>
  <c r="DI3" i="10"/>
  <c r="GC5" i="10"/>
  <c r="FQ9" i="10"/>
  <c r="EG7" i="10"/>
  <c r="GC8" i="10"/>
  <c r="FX12" i="10"/>
  <c r="BH5" i="10"/>
  <c r="DP10" i="10"/>
  <c r="EZ12" i="10"/>
  <c r="FX7" i="10"/>
  <c r="CR10" i="10"/>
  <c r="DP4" i="10"/>
  <c r="EN6" i="10"/>
  <c r="EB12" i="10"/>
  <c r="EZ7" i="10"/>
  <c r="FL12" i="10"/>
  <c r="BT10" i="10"/>
  <c r="DD12" i="10"/>
  <c r="EB7" i="10"/>
  <c r="EN12" i="10"/>
  <c r="FL6" i="10"/>
  <c r="BT4" i="10"/>
  <c r="CR6" i="10"/>
  <c r="CF12" i="10"/>
  <c r="DD7" i="10"/>
  <c r="DP12" i="10"/>
  <c r="BH12" i="10"/>
  <c r="CF7" i="10"/>
  <c r="CR12" i="10"/>
  <c r="BT12" i="10"/>
  <c r="FX6" i="10"/>
  <c r="EB11" i="10"/>
  <c r="EN3" i="10"/>
  <c r="EZ3" i="10"/>
  <c r="DD8" i="10"/>
  <c r="CR3" i="10"/>
  <c r="FL5" i="10"/>
  <c r="FL10" i="10"/>
  <c r="CF5" i="10"/>
  <c r="EZ9" i="10"/>
  <c r="FX4" i="10"/>
  <c r="EN7" i="10"/>
  <c r="EB9" i="10"/>
  <c r="EZ4" i="10"/>
  <c r="FL7" i="10"/>
  <c r="DD9" i="10"/>
  <c r="EB4" i="10"/>
  <c r="DD11" i="10"/>
  <c r="EB6" i="10"/>
  <c r="EN11" i="10"/>
  <c r="CF11" i="10"/>
  <c r="DD6" i="10"/>
  <c r="FL11" i="10"/>
  <c r="BT9" i="10"/>
  <c r="EN5" i="10"/>
  <c r="DP5" i="10"/>
  <c r="BH11" i="10"/>
  <c r="CF6" i="10"/>
  <c r="CR11" i="10"/>
  <c r="BH6" i="10"/>
  <c r="DD3" i="10"/>
  <c r="BH8" i="10"/>
  <c r="BT5" i="10"/>
  <c r="FL3" i="10"/>
  <c r="EN9" i="10"/>
  <c r="EB5" i="10"/>
  <c r="BH4" i="10"/>
  <c r="FX3" i="10"/>
  <c r="BH7" i="10"/>
  <c r="EZ6" i="10"/>
  <c r="DP3" i="10"/>
  <c r="EB3" i="10"/>
  <c r="DP6" i="10"/>
  <c r="BT7" i="10"/>
  <c r="CF9" i="10"/>
  <c r="DD4" i="10"/>
  <c r="EN8" i="10"/>
  <c r="FX8" i="10"/>
  <c r="DP8" i="10"/>
  <c r="EZ8" i="10"/>
  <c r="FL9" i="10"/>
  <c r="CR8" i="10"/>
  <c r="EN4" i="10"/>
  <c r="FL4" i="10"/>
  <c r="BT3" i="10"/>
  <c r="BT8" i="10"/>
  <c r="CF3" i="10"/>
  <c r="FL8" i="10"/>
  <c r="FX5" i="10"/>
  <c r="BH9" i="10"/>
  <c r="CF4" i="10"/>
  <c r="BT6" i="10"/>
  <c r="EZ11" i="10"/>
  <c r="EB8" i="10"/>
  <c r="FX10" i="10"/>
  <c r="CR7" i="10"/>
  <c r="FX9" i="10"/>
  <c r="CR9" i="10"/>
  <c r="BH10" i="10"/>
  <c r="EN10" i="10"/>
  <c r="CF8" i="10"/>
  <c r="BH3" i="10"/>
  <c r="EZ10" i="10"/>
  <c r="DP11" i="10"/>
  <c r="CR5" i="10"/>
  <c r="EB10" i="10"/>
  <c r="EZ5" i="10"/>
  <c r="FX11" i="10"/>
  <c r="DD10" i="10"/>
  <c r="BT11" i="10"/>
  <c r="DP9" i="10"/>
  <c r="CR4" i="10"/>
  <c r="CF10" i="10"/>
  <c r="DD5" i="10"/>
  <c r="DP7" i="10"/>
  <c r="FH7" i="10"/>
  <c r="BD4" i="10"/>
  <c r="BD5" i="10"/>
  <c r="DX7" i="10"/>
  <c r="CZ10" i="10"/>
  <c r="FT12" i="10"/>
  <c r="BD8" i="10"/>
  <c r="DX10" i="10"/>
  <c r="CN10" i="10"/>
  <c r="FH12" i="10"/>
  <c r="DX4" i="10"/>
  <c r="DX9" i="10"/>
  <c r="DL4" i="10"/>
  <c r="BD6" i="10"/>
  <c r="DX8" i="10"/>
  <c r="BP11" i="10"/>
  <c r="BD3" i="10"/>
  <c r="DX5" i="10"/>
  <c r="CN8" i="10"/>
  <c r="FH3" i="10"/>
  <c r="FT6" i="10"/>
  <c r="FH4" i="10"/>
  <c r="BP5" i="10"/>
  <c r="EJ7" i="10"/>
  <c r="BD12" i="10"/>
  <c r="DL6" i="10"/>
  <c r="FH10" i="10"/>
  <c r="DX6" i="10"/>
  <c r="CB12" i="10"/>
  <c r="EV8" i="10"/>
  <c r="CZ3" i="10"/>
  <c r="BP10" i="10"/>
  <c r="FT3" i="10"/>
  <c r="CN6" i="10"/>
  <c r="DL12" i="10"/>
  <c r="EV3" i="10"/>
  <c r="BP6" i="10"/>
  <c r="DL10" i="10"/>
  <c r="EJ6" i="10"/>
  <c r="BD9" i="10"/>
  <c r="EV10" i="10"/>
  <c r="DL11" i="10"/>
  <c r="FH8" i="10"/>
  <c r="EV6" i="10"/>
  <c r="CN9" i="10"/>
  <c r="CB8" i="10"/>
  <c r="CN5" i="10"/>
  <c r="EJ3" i="10"/>
  <c r="CN7" i="10"/>
  <c r="FH6" i="10"/>
  <c r="DX3" i="10"/>
  <c r="EV9" i="10"/>
  <c r="BP12" i="10"/>
  <c r="CZ8" i="10"/>
  <c r="DL3" i="10"/>
  <c r="CZ11" i="10"/>
  <c r="EV12" i="10"/>
  <c r="FT5" i="10"/>
  <c r="EJ11" i="10"/>
  <c r="BP3" i="10"/>
  <c r="BP4" i="10"/>
  <c r="FT7" i="10"/>
  <c r="DX11" i="10"/>
  <c r="FH5" i="10"/>
  <c r="DL9" i="10"/>
  <c r="CB3" i="10"/>
  <c r="FT4" i="10"/>
  <c r="CN4" i="10"/>
  <c r="BD7" i="10"/>
  <c r="EV11" i="10"/>
  <c r="CB7" i="10"/>
  <c r="FT8" i="10"/>
  <c r="CN11" i="10"/>
  <c r="EV4" i="10"/>
  <c r="BP8" i="10"/>
  <c r="EJ5" i="10"/>
  <c r="CB10" i="10"/>
  <c r="EJ4" i="10"/>
  <c r="EJ8" i="10"/>
  <c r="CB11" i="10"/>
  <c r="DL5" i="10"/>
  <c r="BP9" i="10"/>
  <c r="CZ7" i="10"/>
  <c r="CZ5" i="10"/>
  <c r="CN3" i="10"/>
  <c r="CZ12" i="10"/>
  <c r="FT9" i="10"/>
  <c r="DL8" i="10"/>
  <c r="BD10" i="10"/>
  <c r="BP7" i="10"/>
  <c r="FT10" i="10"/>
  <c r="CN12" i="10"/>
  <c r="EJ10" i="10"/>
  <c r="EV7" i="10"/>
  <c r="CB4" i="10"/>
  <c r="FH11" i="10"/>
  <c r="CB9" i="10"/>
  <c r="CZ4" i="10"/>
  <c r="BD11" i="10"/>
  <c r="EV5" i="10"/>
  <c r="FT11" i="10"/>
  <c r="FH9" i="10"/>
  <c r="EJ12" i="10"/>
  <c r="CZ6" i="10"/>
  <c r="DX12" i="10"/>
  <c r="CB6" i="10"/>
  <c r="EJ9" i="10"/>
  <c r="CB5" i="10"/>
  <c r="CZ9" i="10"/>
  <c r="DL7" i="10"/>
  <c r="FK10" i="10"/>
  <c r="EY8" i="10"/>
  <c r="EM10" i="10"/>
  <c r="FK5" i="10"/>
  <c r="EA8" i="10"/>
  <c r="FW4" i="10"/>
  <c r="DO10" i="10"/>
  <c r="EM5" i="10"/>
  <c r="DC8" i="10"/>
  <c r="CQ10" i="10"/>
  <c r="DO5" i="10"/>
  <c r="FW10" i="10"/>
  <c r="CE8" i="10"/>
  <c r="EA4" i="10"/>
  <c r="BS10" i="10"/>
  <c r="CQ5" i="10"/>
  <c r="EY10" i="10"/>
  <c r="BG8" i="10"/>
  <c r="BS5" i="10"/>
  <c r="EA10" i="10"/>
  <c r="FK7" i="10"/>
  <c r="DC5" i="10"/>
  <c r="EM9" i="10"/>
  <c r="DO6" i="10"/>
  <c r="BS11" i="10"/>
  <c r="EY7" i="10"/>
  <c r="CQ3" i="10"/>
  <c r="CE3" i="10"/>
  <c r="EY5" i="10"/>
  <c r="BG6" i="10"/>
  <c r="DO12" i="10"/>
  <c r="EM7" i="10"/>
  <c r="EY12" i="10"/>
  <c r="BG10" i="10"/>
  <c r="CQ12" i="10"/>
  <c r="DO7" i="10"/>
  <c r="EA12" i="10"/>
  <c r="EY6" i="10"/>
  <c r="BG4" i="10"/>
  <c r="CE6" i="10"/>
  <c r="BS12" i="10"/>
  <c r="CQ7" i="10"/>
  <c r="DC12" i="10"/>
  <c r="CQ9" i="10"/>
  <c r="DO4" i="10"/>
  <c r="FW9" i="10"/>
  <c r="CE7" i="10"/>
  <c r="BS9" i="10"/>
  <c r="CQ4" i="10"/>
  <c r="DC7" i="10"/>
  <c r="FW3" i="10"/>
  <c r="EY3" i="10"/>
  <c r="BS4" i="10"/>
  <c r="EA9" i="10"/>
  <c r="FK11" i="10"/>
  <c r="BS6" i="10"/>
  <c r="BG5" i="10"/>
  <c r="EM8" i="10"/>
  <c r="BG7" i="10"/>
  <c r="EM3" i="10"/>
  <c r="BG12" i="10"/>
  <c r="FW11" i="10"/>
  <c r="CQ8" i="10"/>
  <c r="EM6" i="10"/>
  <c r="DC10" i="10"/>
  <c r="EM12" i="10"/>
  <c r="EA6" i="10"/>
  <c r="EA7" i="10"/>
  <c r="BG9" i="10"/>
  <c r="BS8" i="10"/>
  <c r="FW8" i="10"/>
  <c r="EY4" i="10"/>
  <c r="CE4" i="10"/>
  <c r="FK3" i="10"/>
  <c r="DC3" i="10"/>
  <c r="DO3" i="10"/>
  <c r="FK12" i="10"/>
  <c r="DC4" i="10"/>
  <c r="DO9" i="10"/>
  <c r="CQ6" i="10"/>
  <c r="EY11" i="10"/>
  <c r="EM4" i="10"/>
  <c r="FK8" i="10"/>
  <c r="BS7" i="10"/>
  <c r="EY9" i="10"/>
  <c r="EA3" i="10"/>
  <c r="DO8" i="10"/>
  <c r="CE9" i="10"/>
  <c r="FK9" i="10"/>
  <c r="DC9" i="10"/>
  <c r="FW12" i="10"/>
  <c r="BS3" i="10"/>
  <c r="FW5" i="10"/>
  <c r="FW6" i="10"/>
  <c r="DC11" i="10"/>
  <c r="FW7" i="10"/>
  <c r="DO11" i="10"/>
  <c r="EA5" i="10"/>
  <c r="CQ11" i="10"/>
  <c r="EA11" i="10"/>
  <c r="CE11" i="10"/>
  <c r="CE5" i="10"/>
  <c r="CE10" i="10"/>
  <c r="BG3" i="10"/>
  <c r="CE12" i="10"/>
  <c r="BG11" i="10"/>
  <c r="DC6" i="10"/>
  <c r="EM11" i="10"/>
  <c r="FK6" i="10"/>
  <c r="FK4" i="10"/>
  <c r="EF8" i="10"/>
  <c r="FD3" i="10"/>
  <c r="FP6" i="10"/>
  <c r="DH8" i="10"/>
  <c r="EF3" i="10"/>
  <c r="ER6" i="10"/>
  <c r="BX6" i="10"/>
  <c r="CJ8" i="10"/>
  <c r="DH3" i="10"/>
  <c r="DT6" i="10"/>
  <c r="BL8" i="10"/>
  <c r="CJ3" i="10"/>
  <c r="CV6" i="10"/>
  <c r="GB10" i="10"/>
  <c r="BL3" i="10"/>
  <c r="FP8" i="10"/>
  <c r="FD10" i="10"/>
  <c r="GB5" i="10"/>
  <c r="ER8" i="10"/>
  <c r="EF10" i="10"/>
  <c r="DT3" i="10"/>
  <c r="BX4" i="10"/>
  <c r="FP9" i="10"/>
  <c r="GB8" i="10"/>
  <c r="FP3" i="10"/>
  <c r="CJ10" i="10"/>
  <c r="DH5" i="10"/>
  <c r="FP10" i="10"/>
  <c r="BX8" i="10"/>
  <c r="BL10" i="10"/>
  <c r="CJ5" i="10"/>
  <c r="ER10" i="10"/>
  <c r="FP4" i="10"/>
  <c r="CV4" i="10"/>
  <c r="GB12" i="10"/>
  <c r="BL5" i="10"/>
  <c r="DT10" i="10"/>
  <c r="BL7" i="10"/>
  <c r="BX12" i="10"/>
  <c r="GB9" i="10"/>
  <c r="FD9" i="10"/>
  <c r="GB4" i="10"/>
  <c r="ER7" i="10"/>
  <c r="EF9" i="10"/>
  <c r="FD11" i="10"/>
  <c r="DT9" i="10"/>
  <c r="EF6" i="10"/>
  <c r="DH6" i="10"/>
  <c r="FP11" i="10"/>
  <c r="CV10" i="10"/>
  <c r="BL11" i="10"/>
  <c r="DH9" i="10"/>
  <c r="FD7" i="10"/>
  <c r="DH12" i="10"/>
  <c r="DT7" i="10"/>
  <c r="CJ12" i="10"/>
  <c r="CV5" i="10"/>
  <c r="BL9" i="10"/>
  <c r="BX11" i="10"/>
  <c r="GB6" i="10"/>
  <c r="EF11" i="10"/>
  <c r="ER11" i="10"/>
  <c r="DT4" i="10"/>
  <c r="DT5" i="10"/>
  <c r="BX10" i="10"/>
  <c r="DH7" i="10"/>
  <c r="DT12" i="10"/>
  <c r="CJ4" i="10"/>
  <c r="ER9" i="10"/>
  <c r="GB11" i="10"/>
  <c r="FD8" i="10"/>
  <c r="GB3" i="10"/>
  <c r="FD6" i="10"/>
  <c r="FP5" i="10"/>
  <c r="DH11" i="10"/>
  <c r="FD12" i="10"/>
  <c r="FP7" i="10"/>
  <c r="ER5" i="10"/>
  <c r="CJ6" i="10"/>
  <c r="FP12" i="10"/>
  <c r="CV11" i="10"/>
  <c r="EF7" i="10"/>
  <c r="BL6" i="10"/>
  <c r="ER12" i="10"/>
  <c r="DT11" i="10"/>
  <c r="FD5" i="10"/>
  <c r="ER3" i="10"/>
  <c r="ER4" i="10"/>
  <c r="BL12" i="10"/>
  <c r="CJ7" i="10"/>
  <c r="CV12" i="10"/>
  <c r="BL4" i="10"/>
  <c r="CV9" i="10"/>
  <c r="CV3" i="10"/>
  <c r="BX3" i="10"/>
  <c r="CJ11" i="10"/>
  <c r="GB7" i="10"/>
  <c r="FD4" i="10"/>
  <c r="EF4" i="10"/>
  <c r="CJ9" i="10"/>
  <c r="DH4" i="10"/>
  <c r="CV8" i="10"/>
  <c r="BX7" i="10"/>
  <c r="EF12" i="10"/>
  <c r="CV7" i="10"/>
  <c r="DT8" i="10"/>
  <c r="DH10" i="10"/>
  <c r="EF5" i="10"/>
  <c r="BX5" i="10"/>
  <c r="BX9" i="10"/>
  <c r="BC3" i="10"/>
  <c r="C22" i="5" s="1"/>
  <c r="D24" i="5" l="1"/>
  <c r="L30" i="5"/>
  <c r="F25" i="5"/>
  <c r="F28" i="5"/>
  <c r="K32" i="5"/>
  <c r="I29" i="5"/>
  <c r="L32" i="5"/>
  <c r="F22" i="5"/>
  <c r="E31" i="5"/>
  <c r="C33" i="5"/>
  <c r="G24" i="5"/>
  <c r="L27" i="5"/>
  <c r="H23" i="5"/>
  <c r="K27" i="5"/>
  <c r="N32" i="5"/>
  <c r="G25" i="5"/>
  <c r="D32" i="5"/>
  <c r="D28" i="5"/>
  <c r="M31" i="5"/>
  <c r="M24" i="5"/>
  <c r="M30" i="5"/>
  <c r="J23" i="5"/>
  <c r="H25" i="5"/>
  <c r="J32" i="5"/>
  <c r="J33" i="5"/>
  <c r="G23" i="5"/>
  <c r="G27" i="5"/>
  <c r="C25" i="5"/>
  <c r="N28" i="5"/>
  <c r="L28" i="5"/>
  <c r="F26" i="5"/>
  <c r="J31" i="5"/>
  <c r="I22" i="5"/>
  <c r="K23" i="5"/>
  <c r="K30" i="5"/>
  <c r="E30" i="5"/>
  <c r="N29" i="5"/>
  <c r="N26" i="5"/>
  <c r="N22" i="5"/>
  <c r="N25" i="5"/>
  <c r="E33" i="5"/>
  <c r="L33" i="5"/>
  <c r="C31" i="5"/>
  <c r="C28" i="5"/>
  <c r="C27" i="5"/>
  <c r="E26" i="5"/>
  <c r="E23" i="5"/>
  <c r="L25" i="5"/>
  <c r="G30" i="5"/>
  <c r="D26" i="5"/>
  <c r="D30" i="5"/>
  <c r="H32" i="5"/>
  <c r="J28" i="5"/>
  <c r="J30" i="5"/>
  <c r="I24" i="5"/>
  <c r="I27" i="5"/>
  <c r="F23" i="5"/>
  <c r="F30" i="5"/>
  <c r="F27" i="5"/>
  <c r="K31" i="5"/>
  <c r="K24" i="5"/>
  <c r="K26" i="5"/>
  <c r="E32" i="5"/>
  <c r="E25" i="5"/>
  <c r="N27" i="5"/>
  <c r="G33" i="5"/>
  <c r="D33" i="5"/>
  <c r="H26" i="5"/>
  <c r="K25" i="5"/>
  <c r="L26" i="5"/>
  <c r="G22" i="5"/>
  <c r="D23" i="5"/>
  <c r="I25" i="5"/>
  <c r="F31" i="5"/>
  <c r="N24" i="5"/>
  <c r="K22" i="5"/>
  <c r="C26" i="5"/>
  <c r="K33" i="5"/>
  <c r="D31" i="5"/>
  <c r="I28" i="5"/>
  <c r="F29" i="5"/>
  <c r="M23" i="5"/>
  <c r="L23" i="5"/>
  <c r="D29" i="5"/>
  <c r="D22" i="5"/>
  <c r="L31" i="5"/>
  <c r="D27" i="5"/>
  <c r="H31" i="5"/>
  <c r="H27" i="5"/>
  <c r="M28" i="5"/>
  <c r="M22" i="5"/>
  <c r="M26" i="5"/>
  <c r="J27" i="5"/>
  <c r="J29" i="5"/>
  <c r="J22" i="5"/>
  <c r="F24" i="5"/>
  <c r="F32" i="5"/>
  <c r="K28" i="5"/>
  <c r="K29" i="5"/>
  <c r="C30" i="5"/>
  <c r="C29" i="5"/>
  <c r="C24" i="5"/>
  <c r="E24" i="5"/>
  <c r="N23" i="5"/>
  <c r="H33" i="5"/>
  <c r="I33" i="5"/>
  <c r="F33" i="5"/>
  <c r="N33" i="5"/>
  <c r="H30" i="5"/>
  <c r="I23" i="5"/>
  <c r="L22" i="5"/>
  <c r="L29" i="5"/>
  <c r="L24" i="5"/>
  <c r="G31" i="5"/>
  <c r="G29" i="5"/>
  <c r="G26" i="5"/>
  <c r="G28" i="5"/>
  <c r="G32" i="5"/>
  <c r="D25" i="5"/>
  <c r="H24" i="5"/>
  <c r="H29" i="5"/>
  <c r="H22" i="5"/>
  <c r="H28" i="5"/>
  <c r="M27" i="5"/>
  <c r="M29" i="5"/>
  <c r="M25" i="5"/>
  <c r="M32" i="5"/>
  <c r="J25" i="5"/>
  <c r="J24" i="5"/>
  <c r="J26" i="5"/>
  <c r="I26" i="5"/>
  <c r="I30" i="5"/>
  <c r="I32" i="5"/>
  <c r="I31" i="5"/>
  <c r="C23" i="5"/>
  <c r="C32" i="5"/>
  <c r="E28" i="5"/>
  <c r="E27" i="5"/>
  <c r="E29" i="5"/>
  <c r="E22" i="5"/>
  <c r="N30" i="5"/>
  <c r="N31" i="5"/>
  <c r="M33" i="5"/>
  <c r="H39" i="4" a="1"/>
  <c r="H39" i="4" s="1"/>
  <c r="C39" i="4" a="1"/>
  <c r="C39" i="4" s="1"/>
  <c r="K39" i="4" a="1"/>
  <c r="K39" i="4" s="1"/>
  <c r="I39" i="4" a="1"/>
  <c r="I39" i="4" s="1"/>
  <c r="E39" i="4" a="1"/>
  <c r="E39" i="4" s="1"/>
  <c r="M39" i="4" a="1"/>
  <c r="M39" i="4" s="1"/>
  <c r="L39" i="4" a="1"/>
  <c r="L39" i="4" s="1"/>
  <c r="G39" i="4" a="1"/>
  <c r="G39" i="4" s="1"/>
  <c r="J39" i="4" a="1"/>
  <c r="J39" i="4" s="1"/>
  <c r="D39" i="4" a="1"/>
  <c r="D39" i="4" s="1"/>
  <c r="F39" i="4" a="1"/>
  <c r="F39" i="4" s="1"/>
  <c r="N39" i="4" a="1"/>
  <c r="N39" i="4" s="1"/>
  <c r="N32" i="4" a="1"/>
  <c r="N32" i="4" s="1"/>
  <c r="N34" i="4" a="1"/>
  <c r="N34" i="4" s="1"/>
  <c r="N36" i="4" a="1"/>
  <c r="N36" i="4" s="1"/>
  <c r="N35" i="4" a="1"/>
  <c r="N35" i="4" s="1"/>
  <c r="N30" i="4" a="1"/>
  <c r="N30" i="4" s="1"/>
  <c r="N28" i="4" a="1"/>
  <c r="N28" i="4" s="1"/>
  <c r="N37" i="4" a="1"/>
  <c r="N37" i="4" s="1"/>
  <c r="N31" i="4" a="1"/>
  <c r="N31" i="4" s="1"/>
  <c r="N38" i="4" a="1"/>
  <c r="N38" i="4" s="1"/>
  <c r="N29" i="4" a="1"/>
  <c r="N29" i="4" s="1"/>
  <c r="N33" i="4" a="1"/>
  <c r="N33" i="4" s="1"/>
  <c r="K33" i="4" a="1"/>
  <c r="K33" i="4" s="1"/>
  <c r="I34" i="4" a="1"/>
  <c r="I34" i="4" s="1"/>
  <c r="I29" i="4" a="1"/>
  <c r="I29" i="4" s="1"/>
  <c r="D31" i="4" a="1"/>
  <c r="D31" i="4" s="1"/>
  <c r="H34" i="4" a="1"/>
  <c r="H34" i="4" s="1"/>
  <c r="M33" i="4" a="1"/>
  <c r="M33" i="4" s="1"/>
  <c r="I36" i="4" a="1"/>
  <c r="I36" i="4" s="1"/>
  <c r="E38" i="4" a="1"/>
  <c r="E38" i="4" s="1"/>
  <c r="G38" i="4" a="1"/>
  <c r="G38" i="4" s="1"/>
  <c r="D28" i="4" a="1"/>
  <c r="D28" i="4" s="1"/>
  <c r="H37" i="4" a="1"/>
  <c r="H37" i="4" s="1"/>
  <c r="H31" i="4" a="1"/>
  <c r="H31" i="4" s="1"/>
  <c r="K35" i="4" a="1"/>
  <c r="K35" i="4" s="1"/>
  <c r="G34" i="4" a="1"/>
  <c r="G34" i="4" s="1"/>
  <c r="G37" i="4" a="1"/>
  <c r="G37" i="4" s="1"/>
  <c r="D29" i="4" a="1"/>
  <c r="D29" i="4" s="1"/>
  <c r="D35" i="4" a="1"/>
  <c r="D35" i="4" s="1"/>
  <c r="D36" i="4" a="1"/>
  <c r="D36" i="4" s="1"/>
  <c r="H30" i="4" a="1"/>
  <c r="H30" i="4" s="1"/>
  <c r="M31" i="4" a="1"/>
  <c r="M31" i="4" s="1"/>
  <c r="M28" i="4" a="1"/>
  <c r="M28" i="4" s="1"/>
  <c r="M37" i="4" a="1"/>
  <c r="M37" i="4" s="1"/>
  <c r="M38" i="4" a="1"/>
  <c r="M38" i="4" s="1"/>
  <c r="J28" i="4" a="1"/>
  <c r="J28" i="4" s="1"/>
  <c r="J38" i="4" a="1"/>
  <c r="J38" i="4" s="1"/>
  <c r="I33" i="4" a="1"/>
  <c r="I33" i="4" s="1"/>
  <c r="F30" i="4" a="1"/>
  <c r="F30" i="4" s="1"/>
  <c r="F38" i="4" a="1"/>
  <c r="F38" i="4" s="1"/>
  <c r="K30" i="4" a="1"/>
  <c r="K30" i="4" s="1"/>
  <c r="K38" i="4" a="1"/>
  <c r="K38" i="4" s="1"/>
  <c r="C32" i="4" a="1"/>
  <c r="C32" i="4" s="1"/>
  <c r="C34" i="4" a="1"/>
  <c r="C34" i="4" s="1"/>
  <c r="E28" i="4" a="1"/>
  <c r="E28" i="4" s="1"/>
  <c r="E29" i="4" a="1"/>
  <c r="E29" i="4" s="1"/>
  <c r="L29" i="4" a="1"/>
  <c r="L29" i="4" s="1"/>
  <c r="L35" i="4" a="1"/>
  <c r="L35" i="4" s="1"/>
  <c r="L28" i="4" a="1"/>
  <c r="L28" i="4" s="1"/>
  <c r="D33" i="4" a="1"/>
  <c r="D33" i="4" s="1"/>
  <c r="D34" i="4" a="1"/>
  <c r="D34" i="4" s="1"/>
  <c r="D32" i="4" a="1"/>
  <c r="D32" i="4" s="1"/>
  <c r="H28" i="4" a="1"/>
  <c r="H28" i="4" s="1"/>
  <c r="H36" i="4" a="1"/>
  <c r="H36" i="4" s="1"/>
  <c r="M35" i="4" a="1"/>
  <c r="M35" i="4" s="1"/>
  <c r="M29" i="4" a="1"/>
  <c r="M29" i="4" s="1"/>
  <c r="M34" i="4" a="1"/>
  <c r="M34" i="4" s="1"/>
  <c r="J36" i="4" a="1"/>
  <c r="J36" i="4" s="1"/>
  <c r="J31" i="4" a="1"/>
  <c r="J31" i="4" s="1"/>
  <c r="J35" i="4" a="1"/>
  <c r="J35" i="4" s="1"/>
  <c r="I37" i="4" a="1"/>
  <c r="I37" i="4" s="1"/>
  <c r="F29" i="4" a="1"/>
  <c r="F29" i="4" s="1"/>
  <c r="F35" i="4" a="1"/>
  <c r="F35" i="4" s="1"/>
  <c r="F33" i="4" a="1"/>
  <c r="F33" i="4" s="1"/>
  <c r="F37" i="4" a="1"/>
  <c r="F37" i="4" s="1"/>
  <c r="K31" i="4" a="1"/>
  <c r="K31" i="4" s="1"/>
  <c r="C38" i="4" a="1"/>
  <c r="C38" i="4" s="1"/>
  <c r="C31" i="4" a="1"/>
  <c r="C31" i="4" s="1"/>
  <c r="C37" i="4" a="1"/>
  <c r="C37" i="4" s="1"/>
  <c r="E30" i="4" a="1"/>
  <c r="E30" i="4" s="1"/>
  <c r="E31" i="4" a="1"/>
  <c r="E31" i="4" s="1"/>
  <c r="L37" i="4" a="1"/>
  <c r="L37" i="4" s="1"/>
  <c r="L33" i="4" a="1"/>
  <c r="L33" i="4" s="1"/>
  <c r="L32" i="4" a="1"/>
  <c r="L32" i="4" s="1"/>
  <c r="L34" i="4" a="1"/>
  <c r="L34" i="4" s="1"/>
  <c r="G32" i="4" a="1"/>
  <c r="G32" i="4" s="1"/>
  <c r="G31" i="4" a="1"/>
  <c r="G31" i="4" s="1"/>
  <c r="D38" i="4" a="1"/>
  <c r="D38" i="4" s="1"/>
  <c r="H38" i="4" a="1"/>
  <c r="H38" i="4" s="1"/>
  <c r="J30" i="4" a="1"/>
  <c r="J30" i="4" s="1"/>
  <c r="I38" i="4" a="1"/>
  <c r="I38" i="4" s="1"/>
  <c r="I35" i="4" a="1"/>
  <c r="I35" i="4" s="1"/>
  <c r="K34" i="4" a="1"/>
  <c r="K34" i="4" s="1"/>
  <c r="C35" i="4" a="1"/>
  <c r="C35" i="4" s="1"/>
  <c r="L38" i="4" a="1"/>
  <c r="L38" i="4" s="1"/>
  <c r="L30" i="4" a="1"/>
  <c r="L30" i="4" s="1"/>
  <c r="D37" i="4" a="1"/>
  <c r="D37" i="4" s="1"/>
  <c r="H33" i="4" a="1"/>
  <c r="H33" i="4" s="1"/>
  <c r="M30" i="4" a="1"/>
  <c r="M30" i="4" s="1"/>
  <c r="J34" i="4" a="1"/>
  <c r="J34" i="4" s="1"/>
  <c r="I31" i="4" a="1"/>
  <c r="I31" i="4" s="1"/>
  <c r="I28" i="4" a="1"/>
  <c r="I28" i="4" s="1"/>
  <c r="I32" i="4" a="1"/>
  <c r="I32" i="4" s="1"/>
  <c r="F31" i="4" a="1"/>
  <c r="F31" i="4" s="1"/>
  <c r="F34" i="4" a="1"/>
  <c r="F34" i="4" s="1"/>
  <c r="K36" i="4" a="1"/>
  <c r="K36" i="4" s="1"/>
  <c r="K29" i="4" a="1"/>
  <c r="K29" i="4" s="1"/>
  <c r="C30" i="4" a="1"/>
  <c r="C30" i="4" s="1"/>
  <c r="C36" i="4" a="1"/>
  <c r="C36" i="4" s="1"/>
  <c r="C33" i="4" a="1"/>
  <c r="C33" i="4" s="1"/>
  <c r="E34" i="4" a="1"/>
  <c r="E34" i="4" s="1"/>
  <c r="L31" i="4" a="1"/>
  <c r="L31" i="4" s="1"/>
  <c r="L36" i="4" a="1"/>
  <c r="L36" i="4" s="1"/>
  <c r="G28" i="4" a="1"/>
  <c r="G28" i="4" s="1"/>
  <c r="G29" i="4" a="1"/>
  <c r="G29" i="4" s="1"/>
  <c r="G33" i="4" a="1"/>
  <c r="G33" i="4" s="1"/>
  <c r="G35" i="4" a="1"/>
  <c r="G35" i="4" s="1"/>
  <c r="G36" i="4" a="1"/>
  <c r="G36" i="4" s="1"/>
  <c r="G30" i="4" a="1"/>
  <c r="G30" i="4" s="1"/>
  <c r="D30" i="4" a="1"/>
  <c r="D30" i="4" s="1"/>
  <c r="H29" i="4" a="1"/>
  <c r="H29" i="4" s="1"/>
  <c r="H32" i="4" a="1"/>
  <c r="H32" i="4" s="1"/>
  <c r="H35" i="4" a="1"/>
  <c r="H35" i="4" s="1"/>
  <c r="M32" i="4" a="1"/>
  <c r="M32" i="4" s="1"/>
  <c r="M36" i="4" a="1"/>
  <c r="M36" i="4" s="1"/>
  <c r="J32" i="4" a="1"/>
  <c r="J32" i="4" s="1"/>
  <c r="J29" i="4" a="1"/>
  <c r="J29" i="4" s="1"/>
  <c r="J33" i="4" a="1"/>
  <c r="J33" i="4" s="1"/>
  <c r="J37" i="4" a="1"/>
  <c r="J37" i="4" s="1"/>
  <c r="I30" i="4" a="1"/>
  <c r="I30" i="4" s="1"/>
  <c r="F28" i="4" a="1"/>
  <c r="F28" i="4" s="1"/>
  <c r="F32" i="4" a="1"/>
  <c r="F32" i="4" s="1"/>
  <c r="F36" i="4" a="1"/>
  <c r="F36" i="4" s="1"/>
  <c r="K28" i="4" a="1"/>
  <c r="K28" i="4" s="1"/>
  <c r="K32" i="4" a="1"/>
  <c r="K32" i="4" s="1"/>
  <c r="K37" i="4" a="1"/>
  <c r="K37" i="4" s="1"/>
  <c r="C29" i="4" a="1"/>
  <c r="C29" i="4" s="1"/>
  <c r="E35" i="4" a="1"/>
  <c r="E35" i="4" s="1"/>
  <c r="E36" i="4" a="1"/>
  <c r="E36" i="4" s="1"/>
  <c r="E33" i="4" a="1"/>
  <c r="E33" i="4" s="1"/>
  <c r="E32" i="4" a="1"/>
  <c r="E32" i="4" s="1"/>
  <c r="E37" i="4" a="1"/>
  <c r="E37" i="4" s="1"/>
  <c r="C11" i="4" a="1"/>
  <c r="C11" i="4" s="1"/>
  <c r="C28" i="4" a="1"/>
  <c r="C28" i="4" s="1"/>
  <c r="I13" i="12"/>
  <c r="M14" i="12"/>
  <c r="H16" i="12"/>
  <c r="L12" i="12"/>
  <c r="J16" i="12"/>
  <c r="J18" i="12"/>
  <c r="M13" i="12"/>
  <c r="K18" i="12"/>
  <c r="K16" i="12"/>
  <c r="N13" i="12"/>
  <c r="I19" i="12"/>
  <c r="I14" i="12"/>
  <c r="I15" i="12"/>
  <c r="N12" i="12"/>
  <c r="J15" i="12"/>
  <c r="N18" i="12"/>
  <c r="N17" i="12"/>
  <c r="I16" i="12"/>
  <c r="I18" i="12"/>
  <c r="N15" i="12"/>
  <c r="L17" i="12"/>
  <c r="M15" i="12"/>
  <c r="M16" i="12"/>
  <c r="K14" i="12"/>
  <c r="L14" i="12"/>
  <c r="L18" i="12"/>
  <c r="J13" i="12"/>
  <c r="J14" i="12"/>
  <c r="N14" i="12"/>
  <c r="N19" i="12"/>
  <c r="N16" i="12"/>
  <c r="I12" i="12"/>
  <c r="K19" i="12"/>
  <c r="K15" i="12"/>
  <c r="L16" i="12"/>
  <c r="J17" i="12"/>
  <c r="M18" i="12"/>
  <c r="K13" i="12"/>
  <c r="I17" i="12"/>
  <c r="L15" i="12"/>
  <c r="M19" i="12"/>
  <c r="K17" i="12"/>
  <c r="L13" i="12"/>
  <c r="L19" i="12"/>
  <c r="J19" i="12"/>
  <c r="J12" i="12"/>
  <c r="M12" i="12"/>
  <c r="M17" i="12"/>
  <c r="K12" i="12"/>
  <c r="GV9" i="10" a="1"/>
  <c r="GV9" i="10" s="1"/>
  <c r="GZ8" i="10" a="1"/>
  <c r="GZ8" i="10" s="1"/>
  <c r="HB4" i="10" a="1"/>
  <c r="HB4" i="10" s="1"/>
  <c r="GV10" i="10" a="1"/>
  <c r="GV10" i="10" s="1"/>
  <c r="GZ4" i="10" a="1"/>
  <c r="GZ4" i="10" s="1"/>
  <c r="HA4" i="10" a="1"/>
  <c r="HA4" i="10" s="1"/>
  <c r="HA11" i="10" a="1"/>
  <c r="HA11" i="10" s="1"/>
  <c r="HB7" i="10" a="1"/>
  <c r="HB7" i="10" s="1"/>
  <c r="HB5" i="10" a="1"/>
  <c r="HB5" i="10" s="1"/>
  <c r="HB9" i="10" a="1"/>
  <c r="HB9" i="10" s="1"/>
  <c r="HB12" i="10" a="1"/>
  <c r="HB12" i="10" s="1"/>
  <c r="J22" i="4" a="1"/>
  <c r="J22" i="4" s="1"/>
  <c r="G22" i="4" a="1"/>
  <c r="G22" i="4" s="1"/>
  <c r="I22" i="4" a="1"/>
  <c r="I22" i="4" s="1"/>
  <c r="F22" i="4" a="1"/>
  <c r="F22" i="4" s="1"/>
  <c r="HB3" i="10" a="1"/>
  <c r="HB3" i="10" s="1"/>
  <c r="C22" i="4" a="1"/>
  <c r="C22" i="4" s="1"/>
  <c r="HB11" i="10" a="1"/>
  <c r="HB11" i="10" s="1"/>
  <c r="E22" i="4" a="1"/>
  <c r="E22" i="4" s="1"/>
  <c r="D22" i="4" a="1"/>
  <c r="D22" i="4" s="1"/>
  <c r="K22" i="4" a="1"/>
  <c r="K22" i="4" s="1"/>
  <c r="H22" i="4" a="1"/>
  <c r="H22" i="4" s="1"/>
  <c r="N22" i="4" a="1"/>
  <c r="N22" i="4" s="1"/>
  <c r="M22" i="4" a="1"/>
  <c r="M22" i="4" s="1"/>
  <c r="HB10" i="10" a="1"/>
  <c r="HB10" i="10" s="1"/>
  <c r="HB6" i="10" a="1"/>
  <c r="HB6" i="10" s="1"/>
  <c r="HB8" i="10" a="1"/>
  <c r="HB8" i="10" s="1"/>
  <c r="L22" i="4" a="1"/>
  <c r="L22" i="4" s="1"/>
  <c r="H21" i="4" a="1"/>
  <c r="H21" i="4" s="1"/>
  <c r="I21" i="4" a="1"/>
  <c r="I21" i="4" s="1"/>
  <c r="HA8" i="10" a="1"/>
  <c r="HA8" i="10" s="1"/>
  <c r="HA6" i="10" a="1"/>
  <c r="HA6" i="10" s="1"/>
  <c r="HA10" i="10" a="1"/>
  <c r="HA10" i="10" s="1"/>
  <c r="G21" i="4" a="1"/>
  <c r="G21" i="4" s="1"/>
  <c r="GX11" i="10" a="1"/>
  <c r="GX11" i="10" s="1"/>
  <c r="L21" i="4" a="1"/>
  <c r="L21" i="4" s="1"/>
  <c r="E21" i="4" a="1"/>
  <c r="E21" i="4" s="1"/>
  <c r="M21" i="4" a="1"/>
  <c r="M21" i="4" s="1"/>
  <c r="HA3" i="10" a="1"/>
  <c r="HA3" i="10" s="1"/>
  <c r="C21" i="4" a="1"/>
  <c r="C21" i="4" s="1"/>
  <c r="HA12" i="10" a="1"/>
  <c r="HA12" i="10" s="1"/>
  <c r="GZ11" i="10" a="1"/>
  <c r="GZ11" i="10" s="1"/>
  <c r="K21" i="4" a="1"/>
  <c r="K21" i="4" s="1"/>
  <c r="D21" i="4" a="1"/>
  <c r="D21" i="4" s="1"/>
  <c r="F21" i="4" a="1"/>
  <c r="F21" i="4" s="1"/>
  <c r="HA5" i="10" a="1"/>
  <c r="HA5" i="10" s="1"/>
  <c r="HA9" i="10" a="1"/>
  <c r="HA9" i="10" s="1"/>
  <c r="HA7" i="10" a="1"/>
  <c r="HA7" i="10" s="1"/>
  <c r="N21" i="4" a="1"/>
  <c r="N21" i="4" s="1"/>
  <c r="J21" i="4" a="1"/>
  <c r="J21" i="4" s="1"/>
  <c r="E20" i="4" a="1"/>
  <c r="E20" i="4" s="1"/>
  <c r="GZ6" i="10" a="1"/>
  <c r="GZ6" i="10" s="1"/>
  <c r="GZ5" i="10" a="1"/>
  <c r="GZ5" i="10" s="1"/>
  <c r="F20" i="4" a="1"/>
  <c r="F20" i="4" s="1"/>
  <c r="L20" i="4" a="1"/>
  <c r="L20" i="4" s="1"/>
  <c r="I20" i="4" a="1"/>
  <c r="I20" i="4" s="1"/>
  <c r="GY8" i="10" a="1"/>
  <c r="GY8" i="10" s="1"/>
  <c r="GZ7" i="10" a="1"/>
  <c r="GZ7" i="10" s="1"/>
  <c r="GZ10" i="10" a="1"/>
  <c r="GZ10" i="10" s="1"/>
  <c r="K20" i="4" a="1"/>
  <c r="K20" i="4" s="1"/>
  <c r="D20" i="4" a="1"/>
  <c r="D20" i="4" s="1"/>
  <c r="N20" i="4" a="1"/>
  <c r="N20" i="4" s="1"/>
  <c r="H20" i="4" a="1"/>
  <c r="H20" i="4" s="1"/>
  <c r="J20" i="4" a="1"/>
  <c r="J20" i="4" s="1"/>
  <c r="GZ3" i="10" a="1"/>
  <c r="GZ3" i="10" s="1"/>
  <c r="C20" i="4" a="1"/>
  <c r="C20" i="4" s="1"/>
  <c r="GZ12" i="10" a="1"/>
  <c r="GZ12" i="10" s="1"/>
  <c r="GZ9" i="10" a="1"/>
  <c r="GZ9" i="10" s="1"/>
  <c r="M20" i="4" a="1"/>
  <c r="M20" i="4" s="1"/>
  <c r="G20" i="4" a="1"/>
  <c r="G20" i="4" s="1"/>
  <c r="M19" i="4" a="1"/>
  <c r="M19" i="4" s="1"/>
  <c r="E19" i="4" a="1"/>
  <c r="E19" i="4" s="1"/>
  <c r="L19" i="4" a="1"/>
  <c r="L19" i="4" s="1"/>
  <c r="GW11" i="10" a="1"/>
  <c r="GW11" i="10" s="1"/>
  <c r="GX10" i="10" a="1"/>
  <c r="GX10" i="10" s="1"/>
  <c r="D19" i="4" a="1"/>
  <c r="D19" i="4" s="1"/>
  <c r="F19" i="4" a="1"/>
  <c r="F19" i="4" s="1"/>
  <c r="GY5" i="10" a="1"/>
  <c r="GY5" i="10" s="1"/>
  <c r="GY12" i="10" a="1"/>
  <c r="GY12" i="10" s="1"/>
  <c r="GW10" i="10" a="1"/>
  <c r="GW10" i="10" s="1"/>
  <c r="GX6" i="10" a="1"/>
  <c r="GX6" i="10" s="1"/>
  <c r="H19" i="4" a="1"/>
  <c r="H19" i="4" s="1"/>
  <c r="K19" i="4" a="1"/>
  <c r="K19" i="4" s="1"/>
  <c r="G19" i="4" a="1"/>
  <c r="G19" i="4" s="1"/>
  <c r="GY9" i="10" a="1"/>
  <c r="GY9" i="10" s="1"/>
  <c r="GY7" i="10" a="1"/>
  <c r="GY7" i="10" s="1"/>
  <c r="GY11" i="10" a="1"/>
  <c r="GY11" i="10" s="1"/>
  <c r="J19" i="4" a="1"/>
  <c r="J19" i="4" s="1"/>
  <c r="GY3" i="10" a="1"/>
  <c r="GY3" i="10" s="1"/>
  <c r="C19" i="4" a="1"/>
  <c r="C19" i="4" s="1"/>
  <c r="N19" i="4" a="1"/>
  <c r="N19" i="4" s="1"/>
  <c r="I19" i="4" a="1"/>
  <c r="I19" i="4" s="1"/>
  <c r="GY6" i="10" a="1"/>
  <c r="GY6" i="10" s="1"/>
  <c r="GY4" i="10" a="1"/>
  <c r="GY4" i="10" s="1"/>
  <c r="GY10" i="10" a="1"/>
  <c r="GY10" i="10" s="1"/>
  <c r="M18" i="4" a="1"/>
  <c r="M18" i="4" s="1"/>
  <c r="GX12" i="10" a="1"/>
  <c r="GX12" i="10" s="1"/>
  <c r="GX3" i="10" a="1"/>
  <c r="GX3" i="10" s="1"/>
  <c r="C18" i="4" a="1"/>
  <c r="C18" i="4" s="1"/>
  <c r="GX8" i="10" a="1"/>
  <c r="GX8" i="10" s="1"/>
  <c r="G18" i="4" a="1"/>
  <c r="G18" i="4" s="1"/>
  <c r="K18" i="4" a="1"/>
  <c r="K18" i="4" s="1"/>
  <c r="I18" i="4" a="1"/>
  <c r="I18" i="4" s="1"/>
  <c r="GX4" i="10" a="1"/>
  <c r="GX4" i="10" s="1"/>
  <c r="N18" i="4" a="1"/>
  <c r="N18" i="4" s="1"/>
  <c r="L18" i="4" a="1"/>
  <c r="L18" i="4" s="1"/>
  <c r="GX5" i="10" a="1"/>
  <c r="GX5" i="10" s="1"/>
  <c r="E18" i="4" a="1"/>
  <c r="E18" i="4" s="1"/>
  <c r="J18" i="4" a="1"/>
  <c r="J18" i="4" s="1"/>
  <c r="H18" i="4" a="1"/>
  <c r="H18" i="4" s="1"/>
  <c r="F18" i="4" a="1"/>
  <c r="F18" i="4" s="1"/>
  <c r="GX7" i="10" a="1"/>
  <c r="GX7" i="10" s="1"/>
  <c r="GX9" i="10" a="1"/>
  <c r="GX9" i="10" s="1"/>
  <c r="D18" i="4" a="1"/>
  <c r="D18" i="4" s="1"/>
  <c r="GW3" i="10" a="1"/>
  <c r="GW3" i="10" s="1"/>
  <c r="C17" i="4" a="1"/>
  <c r="C17" i="4" s="1"/>
  <c r="GW12" i="10" a="1"/>
  <c r="GW12" i="10" s="1"/>
  <c r="GW8" i="10" a="1"/>
  <c r="GW8" i="10" s="1"/>
  <c r="J17" i="4" a="1"/>
  <c r="J17" i="4" s="1"/>
  <c r="L17" i="4" a="1"/>
  <c r="L17" i="4" s="1"/>
  <c r="F17" i="4" a="1"/>
  <c r="F17" i="4" s="1"/>
  <c r="G17" i="4" a="1"/>
  <c r="G17" i="4" s="1"/>
  <c r="K17" i="4" a="1"/>
  <c r="K17" i="4" s="1"/>
  <c r="D17" i="12"/>
  <c r="D11" i="12"/>
  <c r="GV11" i="10" a="1"/>
  <c r="GV11" i="10" s="1"/>
  <c r="GV5" i="10" a="1"/>
  <c r="GV5" i="10" s="1"/>
  <c r="GV6" i="10" a="1"/>
  <c r="GV6" i="10" s="1"/>
  <c r="GW5" i="10" a="1"/>
  <c r="GW5" i="10" s="1"/>
  <c r="GW7" i="10" a="1"/>
  <c r="GW7" i="10" s="1"/>
  <c r="I17" i="4" a="1"/>
  <c r="I17" i="4" s="1"/>
  <c r="N17" i="4" a="1"/>
  <c r="N17" i="4" s="1"/>
  <c r="H17" i="4" a="1"/>
  <c r="H17" i="4" s="1"/>
  <c r="M17" i="4" a="1"/>
  <c r="M17" i="4" s="1"/>
  <c r="GW6" i="10" a="1"/>
  <c r="GW6" i="10" s="1"/>
  <c r="GW9" i="10" a="1"/>
  <c r="GW9" i="10" s="1"/>
  <c r="GW4" i="10" a="1"/>
  <c r="GW4" i="10" s="1"/>
  <c r="D17" i="4" a="1"/>
  <c r="D17" i="4" s="1"/>
  <c r="E17" i="4" a="1"/>
  <c r="E17" i="4" s="1"/>
  <c r="GV8" i="10" a="1"/>
  <c r="GV8" i="10" s="1"/>
  <c r="N16" i="4" a="1"/>
  <c r="N16" i="4" s="1"/>
  <c r="GV4" i="10" a="1"/>
  <c r="GV4" i="10" s="1"/>
  <c r="GV12" i="10" a="1"/>
  <c r="GV12" i="10" s="1"/>
  <c r="L16" i="4" a="1"/>
  <c r="L16" i="4" s="1"/>
  <c r="K16" i="4" a="1"/>
  <c r="K16" i="4" s="1"/>
  <c r="J16" i="4" a="1"/>
  <c r="J16" i="4" s="1"/>
  <c r="E19" i="12"/>
  <c r="G16" i="4" a="1"/>
  <c r="G16" i="4" s="1"/>
  <c r="M16" i="4" a="1"/>
  <c r="M16" i="4" s="1"/>
  <c r="E16" i="4" a="1"/>
  <c r="E16" i="4" s="1"/>
  <c r="I16" i="4" a="1"/>
  <c r="I16" i="4" s="1"/>
  <c r="GV7" i="10" a="1"/>
  <c r="GV7" i="10" s="1"/>
  <c r="GV3" i="10" a="1"/>
  <c r="GV3" i="10" s="1"/>
  <c r="C16" i="4" a="1"/>
  <c r="C16" i="4" s="1"/>
  <c r="D16" i="4" a="1"/>
  <c r="D16" i="4" s="1"/>
  <c r="H16" i="4" a="1"/>
  <c r="H16" i="4" s="1"/>
  <c r="F16" i="4" a="1"/>
  <c r="F16" i="4" s="1"/>
  <c r="Y7" i="10" a="1"/>
  <c r="Y7" i="10" s="1"/>
  <c r="AL7" i="10" s="1"/>
  <c r="W7" i="10" a="1"/>
  <c r="W7" i="10" s="1"/>
  <c r="AJ7" i="10" s="1"/>
  <c r="X7" i="10" a="1"/>
  <c r="X7" i="10" s="1"/>
  <c r="AK7" i="10" s="1"/>
  <c r="AA7" i="10" a="1"/>
  <c r="AA7" i="10" s="1"/>
  <c r="AN7" i="10" s="1"/>
  <c r="Z7" i="10" a="1"/>
  <c r="Z7" i="10" s="1"/>
  <c r="AM7" i="10" s="1"/>
  <c r="W5" i="10" a="1"/>
  <c r="W5" i="10" s="1"/>
  <c r="Z5" i="10" a="1"/>
  <c r="Z5" i="10" s="1"/>
  <c r="AA5" i="10" a="1"/>
  <c r="AA5" i="10" s="1"/>
  <c r="X5" i="10" a="1"/>
  <c r="X5" i="10" s="1"/>
  <c r="Y5" i="10" a="1"/>
  <c r="Y5" i="10" s="1"/>
  <c r="N11" i="4" a="1"/>
  <c r="N11" i="4" s="1"/>
  <c r="L15" i="4" a="1"/>
  <c r="L15" i="4" s="1"/>
  <c r="K13" i="4" a="1"/>
  <c r="K13" i="4" s="1"/>
  <c r="K15" i="4" a="1"/>
  <c r="K15" i="4" s="1"/>
  <c r="K11" i="4" a="1"/>
  <c r="K11" i="4" s="1"/>
  <c r="X8" i="10" a="1"/>
  <c r="X8" i="10" s="1"/>
  <c r="Z8" i="10" a="1"/>
  <c r="Z8" i="10" s="1"/>
  <c r="Y8" i="10" a="1"/>
  <c r="Y8" i="10" s="1"/>
  <c r="W8" i="10" a="1"/>
  <c r="W8" i="10" s="1"/>
  <c r="AA8" i="10" a="1"/>
  <c r="AA8" i="10" s="1"/>
  <c r="Z12" i="10" a="1"/>
  <c r="Z12" i="10" s="1"/>
  <c r="W12" i="10" a="1"/>
  <c r="W12" i="10" s="1"/>
  <c r="X12" i="10" a="1"/>
  <c r="X12" i="10" s="1"/>
  <c r="AA12" i="10" a="1"/>
  <c r="AA12" i="10" s="1"/>
  <c r="Y12" i="10" a="1"/>
  <c r="Y12" i="10" s="1"/>
  <c r="F20" i="12"/>
  <c r="N13" i="4" a="1"/>
  <c r="N13" i="4" s="1"/>
  <c r="N15" i="4" a="1"/>
  <c r="N15" i="4" s="1"/>
  <c r="L12" i="4" a="1"/>
  <c r="L12" i="4" s="1"/>
  <c r="J15" i="4" a="1"/>
  <c r="J15" i="4" s="1"/>
  <c r="M15" i="4" a="1"/>
  <c r="M15" i="4" s="1"/>
  <c r="M11" i="12"/>
  <c r="M14" i="4" a="1"/>
  <c r="M14" i="4" s="1"/>
  <c r="V11" i="10" a="1"/>
  <c r="V11" i="10" s="1"/>
  <c r="AI11" i="10" s="1"/>
  <c r="AA11" i="10" a="1"/>
  <c r="AA11" i="10" s="1"/>
  <c r="AN11" i="10" s="1"/>
  <c r="Y11" i="10" a="1"/>
  <c r="Y11" i="10" s="1"/>
  <c r="AL11" i="10" s="1"/>
  <c r="Z11" i="10" a="1"/>
  <c r="Z11" i="10" s="1"/>
  <c r="AM11" i="10" s="1"/>
  <c r="X11" i="10" a="1"/>
  <c r="X11" i="10" s="1"/>
  <c r="AK11" i="10" s="1"/>
  <c r="W11" i="10" a="1"/>
  <c r="W11" i="10" s="1"/>
  <c r="AJ11" i="10" s="1"/>
  <c r="V10" i="10" a="1"/>
  <c r="V10" i="10" s="1"/>
  <c r="AI10" i="10" s="1"/>
  <c r="X10" i="10" a="1"/>
  <c r="X10" i="10" s="1"/>
  <c r="AK10" i="10" s="1"/>
  <c r="Z10" i="10" a="1"/>
  <c r="Z10" i="10" s="1"/>
  <c r="AM10" i="10" s="1"/>
  <c r="Y10" i="10" a="1"/>
  <c r="Y10" i="10" s="1"/>
  <c r="AL10" i="10" s="1"/>
  <c r="W10" i="10" a="1"/>
  <c r="W10" i="10" s="1"/>
  <c r="AJ10" i="10" s="1"/>
  <c r="AA10" i="10" a="1"/>
  <c r="AA10" i="10" s="1"/>
  <c r="AN10" i="10" s="1"/>
  <c r="L11" i="12"/>
  <c r="L14" i="4" a="1"/>
  <c r="L14" i="4" s="1"/>
  <c r="L20" i="12"/>
  <c r="J20" i="12"/>
  <c r="J12" i="4" a="1"/>
  <c r="J12" i="4" s="1"/>
  <c r="K20" i="12"/>
  <c r="X3" i="10" a="1"/>
  <c r="X3" i="10" s="1"/>
  <c r="AK3" i="10" s="1"/>
  <c r="Y3" i="10" a="1"/>
  <c r="Y3" i="10" s="1"/>
  <c r="AL3" i="10" s="1"/>
  <c r="AA3" i="10" a="1"/>
  <c r="AA3" i="10" s="1"/>
  <c r="AN3" i="10" s="1"/>
  <c r="Z3" i="10" a="1"/>
  <c r="Z3" i="10" s="1"/>
  <c r="AM3" i="10" s="1"/>
  <c r="W3" i="10" a="1"/>
  <c r="W3" i="10" s="1"/>
  <c r="AJ3" i="10" s="1"/>
  <c r="L13" i="4" a="1"/>
  <c r="L13" i="4" s="1"/>
  <c r="L11" i="4" a="1"/>
  <c r="L11" i="4" s="1"/>
  <c r="J11" i="12"/>
  <c r="J14" i="4" a="1"/>
  <c r="J14" i="4" s="1"/>
  <c r="J11" i="4" a="1"/>
  <c r="J11" i="4" s="1"/>
  <c r="M11" i="4" a="1"/>
  <c r="M11" i="4" s="1"/>
  <c r="M12" i="4" a="1"/>
  <c r="M12" i="4" s="1"/>
  <c r="J13" i="4" a="1"/>
  <c r="J13" i="4" s="1"/>
  <c r="M20" i="12"/>
  <c r="V4" i="10" a="1"/>
  <c r="V4" i="10" s="1"/>
  <c r="AI4" i="10" s="1"/>
  <c r="X4" i="10" a="1"/>
  <c r="X4" i="10" s="1"/>
  <c r="AK4" i="10" s="1"/>
  <c r="Z4" i="10" a="1"/>
  <c r="Z4" i="10" s="1"/>
  <c r="AM4" i="10" s="1"/>
  <c r="AA4" i="10" a="1"/>
  <c r="AA4" i="10" s="1"/>
  <c r="AN4" i="10" s="1"/>
  <c r="Y4" i="10" a="1"/>
  <c r="Y4" i="10" s="1"/>
  <c r="AL4" i="10" s="1"/>
  <c r="W4" i="10" a="1"/>
  <c r="W4" i="10" s="1"/>
  <c r="AJ4" i="10" s="1"/>
  <c r="X6" i="10" a="1"/>
  <c r="X6" i="10" s="1"/>
  <c r="AK6" i="10" s="1"/>
  <c r="AA6" i="10" a="1"/>
  <c r="AA6" i="10" s="1"/>
  <c r="AN6" i="10" s="1"/>
  <c r="W6" i="10" a="1"/>
  <c r="W6" i="10" s="1"/>
  <c r="AJ6" i="10" s="1"/>
  <c r="Z6" i="10" a="1"/>
  <c r="Z6" i="10" s="1"/>
  <c r="AM6" i="10" s="1"/>
  <c r="Y6" i="10" a="1"/>
  <c r="Y6" i="10" s="1"/>
  <c r="AL6" i="10" s="1"/>
  <c r="Z9" i="10" a="1"/>
  <c r="Z9" i="10" s="1"/>
  <c r="AM9" i="10" s="1"/>
  <c r="AA9" i="10" a="1"/>
  <c r="AA9" i="10" s="1"/>
  <c r="AN9" i="10" s="1"/>
  <c r="Y9" i="10" a="1"/>
  <c r="Y9" i="10" s="1"/>
  <c r="AL9" i="10" s="1"/>
  <c r="X9" i="10" a="1"/>
  <c r="X9" i="10" s="1"/>
  <c r="AK9" i="10" s="1"/>
  <c r="W9" i="10" a="1"/>
  <c r="W9" i="10" s="1"/>
  <c r="AJ9" i="10" s="1"/>
  <c r="N12" i="4" a="1"/>
  <c r="N12" i="4" s="1"/>
  <c r="N20" i="12"/>
  <c r="N11" i="12"/>
  <c r="N14" i="4" a="1"/>
  <c r="N14" i="4" s="1"/>
  <c r="M13" i="4" a="1"/>
  <c r="M13" i="4" s="1"/>
  <c r="K12" i="4" a="1"/>
  <c r="K12" i="4" s="1"/>
  <c r="K11" i="12"/>
  <c r="K14" i="4" a="1"/>
  <c r="K14" i="4" s="1"/>
  <c r="V9" i="10" a="1"/>
  <c r="V9" i="10" s="1"/>
  <c r="AI9" i="10" s="1"/>
  <c r="I15" i="4" a="1"/>
  <c r="I15" i="4" s="1"/>
  <c r="I11" i="12"/>
  <c r="I14" i="4" a="1"/>
  <c r="I14" i="4" s="1"/>
  <c r="C15" i="12"/>
  <c r="V7" i="10" a="1"/>
  <c r="V7" i="10" s="1"/>
  <c r="AI7" i="10" s="1"/>
  <c r="C11" i="12"/>
  <c r="V3" i="10" a="1"/>
  <c r="V3" i="10" s="1"/>
  <c r="AI3" i="10" s="1"/>
  <c r="V5" i="10" a="1"/>
  <c r="V5" i="10" s="1"/>
  <c r="D18" i="12"/>
  <c r="G20" i="12"/>
  <c r="H18" i="12"/>
  <c r="E12" i="12"/>
  <c r="I12" i="4" a="1"/>
  <c r="I12" i="4" s="1"/>
  <c r="I11" i="4" a="1"/>
  <c r="I11" i="4" s="1"/>
  <c r="I20" i="12"/>
  <c r="V6" i="10" a="1"/>
  <c r="V6" i="10" s="1"/>
  <c r="AI6" i="10" s="1"/>
  <c r="C16" i="12"/>
  <c r="V8" i="10" a="1"/>
  <c r="V8" i="10" s="1"/>
  <c r="V12" i="10" a="1"/>
  <c r="V12" i="10" s="1"/>
  <c r="E11" i="12"/>
  <c r="I13" i="4" a="1"/>
  <c r="I13" i="4" s="1"/>
  <c r="G18" i="12"/>
  <c r="F18" i="12"/>
  <c r="F12" i="12"/>
  <c r="G14" i="12"/>
  <c r="F14" i="12"/>
  <c r="G12" i="12"/>
  <c r="F17" i="12"/>
  <c r="F15" i="12"/>
  <c r="E15" i="12"/>
  <c r="D14" i="12"/>
  <c r="G16" i="12"/>
  <c r="G15" i="12"/>
  <c r="C13" i="12"/>
  <c r="D13" i="12"/>
  <c r="H13" i="12"/>
  <c r="C20" i="12"/>
  <c r="H17" i="12"/>
  <c r="H12" i="12"/>
  <c r="H11" i="12"/>
  <c r="E13" i="12"/>
  <c r="C19" i="12"/>
  <c r="C12" i="12"/>
  <c r="C18" i="12"/>
  <c r="D12" i="12"/>
  <c r="D19" i="12"/>
  <c r="D20" i="12"/>
  <c r="D16" i="12"/>
  <c r="G17" i="12"/>
  <c r="H20" i="12"/>
  <c r="F11" i="12"/>
  <c r="E18" i="12"/>
  <c r="E20" i="12"/>
  <c r="C14" i="12"/>
  <c r="C17" i="12"/>
  <c r="D15" i="12"/>
  <c r="G11" i="12"/>
  <c r="G13" i="12"/>
  <c r="G19" i="12"/>
  <c r="H15" i="12"/>
  <c r="H19" i="12"/>
  <c r="H14" i="12"/>
  <c r="F16" i="12"/>
  <c r="F19" i="12"/>
  <c r="F13" i="12"/>
  <c r="E17" i="12"/>
  <c r="E16" i="12"/>
  <c r="E14" i="12"/>
  <c r="D12" i="4" a="1"/>
  <c r="D12" i="4" s="1"/>
  <c r="F15" i="4" a="1"/>
  <c r="F15" i="4" s="1"/>
  <c r="G13" i="4" a="1"/>
  <c r="G13" i="4" s="1"/>
  <c r="G11" i="4" a="1"/>
  <c r="G11" i="4" s="1"/>
  <c r="H13" i="4" a="1"/>
  <c r="H13" i="4" s="1"/>
  <c r="F14" i="4" a="1"/>
  <c r="F14" i="4" s="1"/>
  <c r="E12" i="4" a="1"/>
  <c r="E12" i="4" s="1"/>
  <c r="E14" i="4" a="1"/>
  <c r="E14" i="4" s="1"/>
  <c r="D11" i="4" a="1"/>
  <c r="D11" i="4" s="1"/>
  <c r="H14" i="4" a="1"/>
  <c r="H14" i="4" s="1"/>
  <c r="H15" i="4" a="1"/>
  <c r="H15" i="4" s="1"/>
  <c r="F13" i="4" a="1"/>
  <c r="F13" i="4" s="1"/>
  <c r="F12" i="4" a="1"/>
  <c r="F12" i="4" s="1"/>
  <c r="E15" i="4" a="1"/>
  <c r="E15" i="4" s="1"/>
  <c r="D13" i="4" a="1"/>
  <c r="D13" i="4" s="1"/>
  <c r="D14" i="4" a="1"/>
  <c r="D14" i="4" s="1"/>
  <c r="G15" i="4" a="1"/>
  <c r="G15" i="4" s="1"/>
  <c r="H12" i="4" a="1"/>
  <c r="H12" i="4" s="1"/>
  <c r="H11" i="4" a="1"/>
  <c r="H11" i="4" s="1"/>
  <c r="E11" i="4" a="1"/>
  <c r="E11" i="4" s="1"/>
  <c r="D15" i="4" a="1"/>
  <c r="D15" i="4" s="1"/>
  <c r="G14" i="4" a="1"/>
  <c r="G14" i="4" s="1"/>
  <c r="G12" i="4" a="1"/>
  <c r="G12" i="4" s="1"/>
  <c r="F11" i="4" a="1"/>
  <c r="F11" i="4" s="1"/>
  <c r="E13" i="4" a="1"/>
  <c r="E13" i="4" s="1"/>
  <c r="C15" i="4" a="1"/>
  <c r="C15" i="4" s="1"/>
  <c r="C14" i="4" a="1"/>
  <c r="C14" i="4" s="1"/>
  <c r="C13" i="4" a="1"/>
  <c r="C13" i="4" s="1"/>
  <c r="C12" i="4" a="1"/>
  <c r="C12" i="4" s="1"/>
  <c r="GR10" i="10" a="1"/>
  <c r="GR10" i="10" s="1"/>
  <c r="GS4" i="10" a="1"/>
  <c r="GS4" i="10" s="1"/>
  <c r="GR9" i="10" a="1"/>
  <c r="GR9" i="10" s="1"/>
  <c r="GR5" i="10" a="1"/>
  <c r="GR5" i="10" s="1"/>
  <c r="GS7" i="10" a="1"/>
  <c r="GS7" i="10" s="1"/>
  <c r="GS10" i="10" a="1"/>
  <c r="GS10" i="10" s="1"/>
  <c r="GT9" i="10" a="1"/>
  <c r="GT9" i="10" s="1"/>
  <c r="GU6" i="10" a="1"/>
  <c r="GU6" i="10" s="1"/>
  <c r="GT4" i="10" a="1"/>
  <c r="GT4" i="10" s="1"/>
  <c r="GS3" i="10" a="1"/>
  <c r="GS3" i="10" s="1"/>
  <c r="GU5" i="10" a="1"/>
  <c r="GU5" i="10" s="1"/>
  <c r="R7" i="10" a="1"/>
  <c r="R7" i="10" s="1"/>
  <c r="AE7" i="10" s="1"/>
  <c r="GQ7" i="10" a="1"/>
  <c r="GQ7" i="10" s="1"/>
  <c r="S7" i="10" a="1"/>
  <c r="S7" i="10" s="1"/>
  <c r="AF7" i="10" s="1"/>
  <c r="T7" i="10" a="1"/>
  <c r="T7" i="10" s="1"/>
  <c r="AG7" i="10" s="1"/>
  <c r="Q7" i="10" a="1"/>
  <c r="Q7" i="10" s="1"/>
  <c r="AD7" i="10" s="1"/>
  <c r="P7" i="10" a="1"/>
  <c r="P7" i="10" s="1"/>
  <c r="AC7" i="10" s="1"/>
  <c r="U7" i="10" a="1"/>
  <c r="U7" i="10" s="1"/>
  <c r="AH7" i="10" s="1"/>
  <c r="U3" i="10" a="1"/>
  <c r="U3" i="10" s="1"/>
  <c r="AH3" i="10" s="1"/>
  <c r="Q3" i="10" a="1"/>
  <c r="Q3" i="10" s="1"/>
  <c r="AD3" i="10" s="1"/>
  <c r="R3" i="10" a="1"/>
  <c r="R3" i="10" s="1"/>
  <c r="AE3" i="10" s="1"/>
  <c r="S3" i="10" a="1"/>
  <c r="S3" i="10" s="1"/>
  <c r="AF3" i="10" s="1"/>
  <c r="GQ3" i="10" a="1"/>
  <c r="GQ3" i="10" s="1"/>
  <c r="T3" i="10" a="1"/>
  <c r="T3" i="10" s="1"/>
  <c r="AG3" i="10" s="1"/>
  <c r="P3" i="10" a="1"/>
  <c r="P3" i="10" s="1"/>
  <c r="AC3" i="10" s="1"/>
  <c r="Q5" i="10" a="1"/>
  <c r="Q5" i="10" s="1"/>
  <c r="S5" i="10" a="1"/>
  <c r="S5" i="10" s="1"/>
  <c r="U5" i="10" a="1"/>
  <c r="U5" i="10" s="1"/>
  <c r="P5" i="10" a="1"/>
  <c r="P5" i="10" s="1"/>
  <c r="T5" i="10" a="1"/>
  <c r="T5" i="10" s="1"/>
  <c r="GQ5" i="10" a="1"/>
  <c r="GQ5" i="10" s="1"/>
  <c r="R5" i="10" a="1"/>
  <c r="R5" i="10" s="1"/>
  <c r="GS11" i="10" a="1"/>
  <c r="GS11" i="10" s="1"/>
  <c r="GR6" i="10" a="1"/>
  <c r="GR6" i="10" s="1"/>
  <c r="Q8" i="10" a="1"/>
  <c r="Q8" i="10" s="1"/>
  <c r="P8" i="10" a="1"/>
  <c r="P8" i="10" s="1"/>
  <c r="GQ8" i="10" a="1"/>
  <c r="GQ8" i="10" s="1"/>
  <c r="R8" i="10" a="1"/>
  <c r="R8" i="10" s="1"/>
  <c r="U8" i="10" a="1"/>
  <c r="U8" i="10" s="1"/>
  <c r="T8" i="10" a="1"/>
  <c r="T8" i="10" s="1"/>
  <c r="S8" i="10" a="1"/>
  <c r="S8" i="10" s="1"/>
  <c r="GR12" i="10" a="1"/>
  <c r="GR12" i="10" s="1"/>
  <c r="GU4" i="10" a="1"/>
  <c r="GU4" i="10" s="1"/>
  <c r="GT7" i="10" a="1"/>
  <c r="GT7" i="10" s="1"/>
  <c r="GS12" i="10" a="1"/>
  <c r="GS12" i="10" s="1"/>
  <c r="GU3" i="10" a="1"/>
  <c r="GU3" i="10" s="1"/>
  <c r="GQ12" i="10" a="1"/>
  <c r="GQ12" i="10" s="1"/>
  <c r="U12" i="10" a="1"/>
  <c r="U12" i="10" s="1"/>
  <c r="AH12" i="10" s="1"/>
  <c r="T12" i="10" a="1"/>
  <c r="T12" i="10" s="1"/>
  <c r="AG12" i="10" s="1"/>
  <c r="P12" i="10" a="1"/>
  <c r="P12" i="10" s="1"/>
  <c r="AC12" i="10" s="1"/>
  <c r="R12" i="10" a="1"/>
  <c r="R12" i="10" s="1"/>
  <c r="AE12" i="10" s="1"/>
  <c r="Q12" i="10" a="1"/>
  <c r="Q12" i="10" s="1"/>
  <c r="AD12" i="10" s="1"/>
  <c r="S12" i="10" a="1"/>
  <c r="S12" i="10" s="1"/>
  <c r="AF12" i="10" s="1"/>
  <c r="GU11" i="10" a="1"/>
  <c r="GU11" i="10" s="1"/>
  <c r="GS5" i="10" a="1"/>
  <c r="GS5" i="10" s="1"/>
  <c r="GT3" i="10" a="1"/>
  <c r="GT3" i="10" s="1"/>
  <c r="GS8" i="10" a="1"/>
  <c r="GS8" i="10" s="1"/>
  <c r="GR11" i="10" a="1"/>
  <c r="GR11" i="10" s="1"/>
  <c r="P11" i="10" a="1"/>
  <c r="P11" i="10" s="1"/>
  <c r="U11" i="10" a="1"/>
  <c r="U11" i="10" s="1"/>
  <c r="T11" i="10" a="1"/>
  <c r="T11" i="10" s="1"/>
  <c r="S11" i="10" a="1"/>
  <c r="S11" i="10" s="1"/>
  <c r="Q11" i="10" a="1"/>
  <c r="Q11" i="10" s="1"/>
  <c r="GQ11" i="10" a="1"/>
  <c r="GQ11" i="10" s="1"/>
  <c r="R11" i="10" a="1"/>
  <c r="R11" i="10" s="1"/>
  <c r="GU8" i="10" a="1"/>
  <c r="GU8" i="10" s="1"/>
  <c r="GR4" i="10" a="1"/>
  <c r="GR4" i="10" s="1"/>
  <c r="GU12" i="10" a="1"/>
  <c r="GU12" i="10" s="1"/>
  <c r="GS6" i="10" a="1"/>
  <c r="GS6" i="10" s="1"/>
  <c r="R4" i="10" a="1"/>
  <c r="R4" i="10" s="1"/>
  <c r="Q4" i="10" a="1"/>
  <c r="Q4" i="10" s="1"/>
  <c r="P4" i="10" a="1"/>
  <c r="P4" i="10" s="1"/>
  <c r="U4" i="10" a="1"/>
  <c r="U4" i="10" s="1"/>
  <c r="T4" i="10" a="1"/>
  <c r="T4" i="10" s="1"/>
  <c r="GQ4" i="10" a="1"/>
  <c r="GQ4" i="10" s="1"/>
  <c r="S4" i="10" a="1"/>
  <c r="S4" i="10" s="1"/>
  <c r="Q10" i="10" a="1"/>
  <c r="Q10" i="10" s="1"/>
  <c r="AD10" i="10" s="1"/>
  <c r="P10" i="10" a="1"/>
  <c r="P10" i="10" s="1"/>
  <c r="AC10" i="10" s="1"/>
  <c r="S10" i="10" a="1"/>
  <c r="S10" i="10" s="1"/>
  <c r="AF10" i="10" s="1"/>
  <c r="T10" i="10" a="1"/>
  <c r="T10" i="10" s="1"/>
  <c r="AG10" i="10" s="1"/>
  <c r="R10" i="10" a="1"/>
  <c r="R10" i="10" s="1"/>
  <c r="AE10" i="10" s="1"/>
  <c r="GQ10" i="10" a="1"/>
  <c r="GQ10" i="10" s="1"/>
  <c r="U10" i="10" a="1"/>
  <c r="U10" i="10" s="1"/>
  <c r="AH10" i="10" s="1"/>
  <c r="GR7" i="10" a="1"/>
  <c r="GR7" i="10" s="1"/>
  <c r="GU7" i="10" a="1"/>
  <c r="GU7" i="10" s="1"/>
  <c r="GR8" i="10" a="1"/>
  <c r="GR8" i="10" s="1"/>
  <c r="GT5" i="10" a="1"/>
  <c r="GT5" i="10" s="1"/>
  <c r="GT11" i="10" a="1"/>
  <c r="GT11" i="10" s="1"/>
  <c r="GT6" i="10" a="1"/>
  <c r="GT6" i="10" s="1"/>
  <c r="GT10" i="10" a="1"/>
  <c r="GT10" i="10" s="1"/>
  <c r="GU9" i="10" a="1"/>
  <c r="GU9" i="10" s="1"/>
  <c r="P6" i="10" a="1"/>
  <c r="P6" i="10" s="1"/>
  <c r="AC6" i="10" s="1"/>
  <c r="R6" i="10" a="1"/>
  <c r="R6" i="10" s="1"/>
  <c r="AE6" i="10" s="1"/>
  <c r="S6" i="10" a="1"/>
  <c r="S6" i="10" s="1"/>
  <c r="AF6" i="10" s="1"/>
  <c r="GQ6" i="10" a="1"/>
  <c r="GQ6" i="10" s="1"/>
  <c r="Q6" i="10" a="1"/>
  <c r="Q6" i="10" s="1"/>
  <c r="AD6" i="10" s="1"/>
  <c r="U6" i="10" a="1"/>
  <c r="U6" i="10" s="1"/>
  <c r="AH6" i="10" s="1"/>
  <c r="T6" i="10" a="1"/>
  <c r="T6" i="10" s="1"/>
  <c r="AG6" i="10" s="1"/>
  <c r="GS9" i="10" a="1"/>
  <c r="GS9" i="10" s="1"/>
  <c r="GR3" i="10" a="1"/>
  <c r="GR3" i="10" s="1"/>
  <c r="GT8" i="10" a="1"/>
  <c r="GT8" i="10" s="1"/>
  <c r="GU10" i="10" a="1"/>
  <c r="GU10" i="10" s="1"/>
  <c r="GT12" i="10" a="1"/>
  <c r="GT12" i="10" s="1"/>
  <c r="P9" i="10" a="1"/>
  <c r="P9" i="10" s="1"/>
  <c r="AC9" i="10" s="1"/>
  <c r="GQ9" i="10" a="1"/>
  <c r="GQ9" i="10" s="1"/>
  <c r="Q9" i="10" a="1"/>
  <c r="Q9" i="10" s="1"/>
  <c r="AD9" i="10" s="1"/>
  <c r="T9" i="10" a="1"/>
  <c r="T9" i="10" s="1"/>
  <c r="AG9" i="10" s="1"/>
  <c r="S9" i="10" a="1"/>
  <c r="S9" i="10" s="1"/>
  <c r="AF9" i="10" s="1"/>
  <c r="R9" i="10" a="1"/>
  <c r="R9" i="10" s="1"/>
  <c r="AE9" i="10" s="1"/>
  <c r="U9" i="10" a="1"/>
  <c r="U9" i="10" s="1"/>
  <c r="AH9" i="10" s="1"/>
  <c r="O22" i="5" l="1"/>
  <c r="O17" i="12"/>
  <c r="O15" i="12"/>
  <c r="AF5" i="10"/>
  <c r="F38" i="5"/>
  <c r="AI5" i="10"/>
  <c r="I38" i="5"/>
  <c r="AL5" i="10"/>
  <c r="L38" i="5"/>
  <c r="AJ5" i="10"/>
  <c r="J38" i="5"/>
  <c r="AG5" i="10"/>
  <c r="G38" i="5"/>
  <c r="AD5" i="10"/>
  <c r="D38" i="5"/>
  <c r="AK5" i="10"/>
  <c r="K38" i="5"/>
  <c r="AN5" i="10"/>
  <c r="N38" i="5"/>
  <c r="AE5" i="10"/>
  <c r="E38" i="5"/>
  <c r="AH5" i="10"/>
  <c r="H38" i="5"/>
  <c r="AM5" i="10"/>
  <c r="M38" i="5"/>
  <c r="AC5" i="10"/>
  <c r="C38" i="5"/>
  <c r="O30" i="5"/>
  <c r="O29" i="5"/>
  <c r="O25" i="5"/>
  <c r="O24" i="5"/>
  <c r="O26" i="5"/>
  <c r="O27" i="5"/>
  <c r="O32" i="5"/>
  <c r="O31" i="5"/>
  <c r="O28" i="5"/>
  <c r="O23" i="5"/>
  <c r="O33" i="5"/>
  <c r="O22" i="4"/>
  <c r="O39" i="4"/>
  <c r="HP9" i="10"/>
  <c r="O9" i="10" s="1"/>
  <c r="HP8" i="10"/>
  <c r="HP7" i="10"/>
  <c r="O7" i="10" s="1"/>
  <c r="HP10" i="10"/>
  <c r="O10" i="10" s="1"/>
  <c r="HP11" i="10"/>
  <c r="HP6" i="10"/>
  <c r="O6" i="10" s="1"/>
  <c r="HP4" i="10"/>
  <c r="O4" i="10" s="1"/>
  <c r="HP12" i="10"/>
  <c r="O12" i="10" s="1"/>
  <c r="HP5" i="10"/>
  <c r="HP3" i="10"/>
  <c r="O3" i="10" s="1"/>
  <c r="AN8" i="10"/>
  <c r="O20" i="12"/>
  <c r="O14" i="12"/>
  <c r="O13" i="12"/>
  <c r="O12" i="12"/>
  <c r="O18" i="12"/>
  <c r="O16" i="12"/>
  <c r="O19" i="12"/>
  <c r="O11" i="12"/>
  <c r="O33" i="4"/>
  <c r="O37" i="4"/>
  <c r="O28" i="4"/>
  <c r="O34" i="4"/>
  <c r="O38" i="4"/>
  <c r="O36" i="4"/>
  <c r="O29" i="4"/>
  <c r="O31" i="4"/>
  <c r="O32" i="4"/>
  <c r="O30" i="4"/>
  <c r="O35" i="4"/>
  <c r="O16" i="4"/>
  <c r="O20" i="4"/>
  <c r="O19" i="4"/>
  <c r="O17" i="4"/>
  <c r="O21" i="4"/>
  <c r="O12" i="4"/>
  <c r="O14" i="4"/>
  <c r="O11" i="4"/>
  <c r="O15" i="4"/>
  <c r="O13" i="4"/>
  <c r="O18" i="4"/>
  <c r="AF8" i="10"/>
  <c r="AI8" i="10"/>
  <c r="AJ8" i="10"/>
  <c r="AD8" i="10"/>
  <c r="AL8" i="10"/>
  <c r="AK8" i="10"/>
  <c r="AG8" i="10"/>
  <c r="AH8" i="10"/>
  <c r="AE8" i="10"/>
  <c r="AM8" i="10"/>
  <c r="AC8" i="10"/>
  <c r="AK12" i="10"/>
  <c r="AJ12" i="10"/>
  <c r="AL12" i="10"/>
  <c r="AM12" i="10"/>
  <c r="AN12" i="10"/>
  <c r="AI12" i="10"/>
  <c r="AF11" i="10"/>
  <c r="AE11" i="10"/>
  <c r="AG11" i="10"/>
  <c r="AH11" i="10"/>
  <c r="AD11" i="10"/>
  <c r="AC11" i="10"/>
  <c r="AH4" i="10"/>
  <c r="AF4" i="10"/>
  <c r="AD4" i="10"/>
  <c r="AG4" i="10"/>
  <c r="AE4" i="10"/>
  <c r="AC4" i="10"/>
  <c r="AB9" i="10" a="1"/>
  <c r="AB9" i="10" s="1"/>
  <c r="AB4" i="10" a="1"/>
  <c r="AB4" i="10" s="1"/>
  <c r="AB3" i="10" a="1"/>
  <c r="AB3" i="10" s="1"/>
  <c r="AB6" i="10" a="1"/>
  <c r="AB6" i="10" s="1"/>
  <c r="AB12" i="10" a="1"/>
  <c r="AB12" i="10" s="1"/>
  <c r="AB5" i="10" a="1"/>
  <c r="AB5" i="10" s="1"/>
  <c r="AB10" i="10" a="1"/>
  <c r="AB10" i="10" s="1"/>
  <c r="AB8" i="10" a="1"/>
  <c r="AB8" i="10" s="1"/>
  <c r="AB7" i="10" a="1"/>
  <c r="AB7" i="10" s="1"/>
  <c r="AO7" i="10" s="1"/>
  <c r="AB11" i="10" a="1"/>
  <c r="AB11" i="10" s="1"/>
  <c r="O5" i="10" l="1"/>
  <c r="AO5" i="10" s="1"/>
  <c r="K16" i="5"/>
  <c r="AO6" i="10"/>
  <c r="C16" i="5"/>
  <c r="AO9" i="10"/>
  <c r="O11" i="10"/>
  <c r="AO11" i="10" s="1"/>
  <c r="AO12" i="10"/>
  <c r="AO10" i="10"/>
  <c r="O8" i="10"/>
  <c r="AO8" i="10" s="1"/>
  <c r="AO3" i="10"/>
  <c r="BA12" i="10"/>
  <c r="AV12" i="10"/>
  <c r="AZ12" i="10"/>
  <c r="AW12" i="10"/>
  <c r="AX12" i="10"/>
  <c r="AY12" i="10"/>
  <c r="BA3" i="10"/>
  <c r="BA9" i="10"/>
  <c r="BA5" i="10"/>
  <c r="AX5" i="10"/>
  <c r="BA6" i="10"/>
  <c r="AZ10" i="10"/>
  <c r="BA8" i="10"/>
  <c r="BA4" i="10"/>
  <c r="BA7" i="10"/>
  <c r="AX8" i="10"/>
  <c r="BA11" i="10"/>
  <c r="BA10" i="10"/>
  <c r="AZ5" i="10"/>
  <c r="AX4" i="10"/>
  <c r="AW8" i="10"/>
  <c r="AY7" i="10"/>
  <c r="AY11" i="10"/>
  <c r="AX6" i="10"/>
  <c r="AZ3" i="10"/>
  <c r="AV7" i="10"/>
  <c r="AX9" i="10"/>
  <c r="AV6" i="10"/>
  <c r="AW3" i="10"/>
  <c r="AY5" i="10"/>
  <c r="AX10" i="10"/>
  <c r="AW5" i="10"/>
  <c r="AY9" i="10"/>
  <c r="AW7" i="10"/>
  <c r="AZ11" i="10"/>
  <c r="AY4" i="10"/>
  <c r="AY3" i="10"/>
  <c r="AY6" i="10"/>
  <c r="AX11" i="10"/>
  <c r="AV9" i="10"/>
  <c r="AY10" i="10"/>
  <c r="AZ9" i="10"/>
  <c r="AY8" i="10"/>
  <c r="AW6" i="10"/>
  <c r="AW9" i="10"/>
  <c r="AZ8" i="10"/>
  <c r="AX7" i="10"/>
  <c r="AW11" i="10"/>
  <c r="AZ4" i="10"/>
  <c r="AV3" i="10"/>
  <c r="AV11" i="10"/>
  <c r="AV8" i="10"/>
  <c r="AV10" i="10"/>
  <c r="AV4" i="10"/>
  <c r="AZ7" i="10"/>
  <c r="AZ6" i="10"/>
  <c r="AW10" i="10"/>
  <c r="AX3" i="10"/>
  <c r="AW4" i="10"/>
  <c r="AV5" i="10"/>
  <c r="AS12" i="10"/>
  <c r="AU6" i="10"/>
  <c r="AP3" i="10"/>
  <c r="AR12" i="10"/>
  <c r="AS8" i="10"/>
  <c r="AS5" i="10"/>
  <c r="AS7" i="10"/>
  <c r="AU12" i="10"/>
  <c r="AQ11" i="10"/>
  <c r="AU7" i="10"/>
  <c r="AU10" i="10"/>
  <c r="AT11" i="10"/>
  <c r="AU3" i="10"/>
  <c r="AQ4" i="10"/>
  <c r="AQ12" i="10"/>
  <c r="AR11" i="10"/>
  <c r="AT5" i="10"/>
  <c r="AQ3" i="10"/>
  <c r="AU5" i="10"/>
  <c r="AQ8" i="10"/>
  <c r="AQ9" i="10"/>
  <c r="AQ10" i="10"/>
  <c r="AQ6" i="10"/>
  <c r="AQ5" i="10"/>
  <c r="AS6" i="10"/>
  <c r="AT3" i="10"/>
  <c r="AS3" i="10"/>
  <c r="AT4" i="10"/>
  <c r="AT6" i="10"/>
  <c r="AS10" i="10"/>
  <c r="AS11" i="10"/>
  <c r="AT10" i="10"/>
  <c r="AT7" i="10"/>
  <c r="AT9" i="10"/>
  <c r="AU11" i="10"/>
  <c r="AU9" i="10"/>
  <c r="AR3" i="10"/>
  <c r="AU4" i="10"/>
  <c r="AR8" i="10"/>
  <c r="AU8" i="10"/>
  <c r="AQ7" i="10"/>
  <c r="AR9" i="10"/>
  <c r="AR5" i="10"/>
  <c r="AR4" i="10"/>
  <c r="AS9" i="10"/>
  <c r="AT12" i="10"/>
  <c r="AR10" i="10"/>
  <c r="AR7" i="10"/>
  <c r="AR6" i="10"/>
  <c r="AO4" i="10"/>
  <c r="AP4" i="10"/>
  <c r="AT8" i="10"/>
  <c r="AS4" i="10"/>
  <c r="AP9" i="10"/>
  <c r="AP6" i="10"/>
  <c r="AP11" i="10"/>
  <c r="AP12" i="10"/>
  <c r="AP5" i="10"/>
  <c r="AP8" i="10"/>
  <c r="AP7" i="10"/>
  <c r="AP10" i="10"/>
  <c r="L39" i="5" l="1"/>
  <c r="C39" i="5"/>
  <c r="F39" i="5"/>
  <c r="K39" i="5"/>
  <c r="G39" i="5"/>
  <c r="N39" i="5"/>
  <c r="D39" i="5"/>
  <c r="I39" i="5"/>
  <c r="J39" i="5"/>
  <c r="E39" i="5"/>
  <c r="H39" i="5"/>
  <c r="M39" i="5"/>
  <c r="BB5" i="10"/>
  <c r="BB11" i="10"/>
  <c r="BB12" i="10"/>
  <c r="BB3" i="10"/>
  <c r="BB10" i="10"/>
  <c r="BB6" i="10"/>
  <c r="BB4" i="10"/>
  <c r="BB7" i="10"/>
  <c r="BB8" i="10"/>
  <c r="BB9" i="10"/>
  <c r="G16" i="5" l="1"/>
</calcChain>
</file>

<file path=xl/sharedStrings.xml><?xml version="1.0" encoding="utf-8"?>
<sst xmlns="http://schemas.openxmlformats.org/spreadsheetml/2006/main" count="128" uniqueCount="92">
  <si>
    <t>Name</t>
  </si>
  <si>
    <t>Address</t>
  </si>
  <si>
    <t>Student Name</t>
  </si>
  <si>
    <t>Subject Name</t>
  </si>
  <si>
    <t>Max Marks</t>
  </si>
  <si>
    <t>Mathematics</t>
  </si>
  <si>
    <t>Test Name</t>
  </si>
  <si>
    <t/>
  </si>
  <si>
    <t>Number of Subjects</t>
  </si>
  <si>
    <t>Number of Tests</t>
  </si>
  <si>
    <t>Roll No.</t>
  </si>
  <si>
    <t>Instructions</t>
  </si>
  <si>
    <t>SCHOOL INFORMATION</t>
  </si>
  <si>
    <t>Slogan</t>
  </si>
  <si>
    <t>CLASS INFORMATION</t>
  </si>
  <si>
    <t>Class</t>
  </si>
  <si>
    <t>Class Teacher</t>
  </si>
  <si>
    <t>Academic Year</t>
  </si>
  <si>
    <t>REPORT CARD</t>
  </si>
  <si>
    <t>Number of Students</t>
  </si>
  <si>
    <t>FINAL</t>
  </si>
  <si>
    <t>Class Rank</t>
  </si>
  <si>
    <t>STUDENT NAME</t>
  </si>
  <si>
    <t>CLASS</t>
  </si>
  <si>
    <t>CLASS TEACHER</t>
  </si>
  <si>
    <t>ACADEMIC YEAR</t>
  </si>
  <si>
    <t>RANK - ALL SUBJECTS</t>
  </si>
  <si>
    <t>TOTALS - ALL SUBJECTS</t>
  </si>
  <si>
    <t>STATUS - ALL SUBJECTS</t>
  </si>
  <si>
    <t>FINAL STATUS</t>
  </si>
  <si>
    <t>TOTAL -STATUS BASED - ALL SUBJECTS</t>
  </si>
  <si>
    <t>Total Marks</t>
  </si>
  <si>
    <t>Maximum Marks</t>
  </si>
  <si>
    <t>OVERALL</t>
  </si>
  <si>
    <t>FINAL RANK</t>
  </si>
  <si>
    <t>FINAL STATUS BASED</t>
  </si>
  <si>
    <t>AVERAGE MARKS</t>
  </si>
  <si>
    <t>NUMBER OF FAILURES</t>
  </si>
  <si>
    <t>Subjects with at least one failure is highlighted in dark red font.</t>
  </si>
  <si>
    <t>School Name</t>
  </si>
  <si>
    <t>SUBJECT VIEW</t>
  </si>
  <si>
    <t>Subject</t>
  </si>
  <si>
    <t>SCHOOL PRINCIPAL</t>
  </si>
  <si>
    <t>DATE</t>
  </si>
  <si>
    <t>Enter up to 12 different tests</t>
  </si>
  <si>
    <t>Enter up to 12 different subjects</t>
  </si>
  <si>
    <t>Entry</t>
  </si>
  <si>
    <t>Student View</t>
  </si>
  <si>
    <t>Class View</t>
  </si>
  <si>
    <t>Settings</t>
  </si>
  <si>
    <t>STUDENT</t>
  </si>
  <si>
    <t>SUBJECT</t>
  </si>
  <si>
    <t>Subject with the lowest average in each test is highlighted in dark orange font.</t>
  </si>
  <si>
    <t>CLASS VIEW</t>
  </si>
  <si>
    <t>Subject View</t>
  </si>
  <si>
    <t>Marks which failed to meet the pass percentage requirement are highlighted in dark red font.</t>
  </si>
  <si>
    <t>ROLL NO.</t>
  </si>
  <si>
    <r>
      <t xml:space="preserve">Step 4: Go to </t>
    </r>
    <r>
      <rPr>
        <i/>
        <sz val="11"/>
        <color theme="1"/>
        <rFont val="Meiryo"/>
        <family val="2"/>
      </rPr>
      <t xml:space="preserve">Subject View </t>
    </r>
    <r>
      <rPr>
        <sz val="11"/>
        <color theme="1"/>
        <rFont val="Meiryo"/>
        <family val="2"/>
      </rPr>
      <t>to view and print Subject Report Card</t>
    </r>
  </si>
  <si>
    <r>
      <t xml:space="preserve">Step 3: Go to </t>
    </r>
    <r>
      <rPr>
        <i/>
        <sz val="11"/>
        <color theme="1"/>
        <rFont val="Meiryo"/>
        <family val="2"/>
      </rPr>
      <t xml:space="preserve">Class View to view </t>
    </r>
    <r>
      <rPr>
        <sz val="11"/>
        <color theme="1"/>
        <rFont val="Meiryo"/>
        <family val="2"/>
      </rPr>
      <t>and print Class Report Card</t>
    </r>
  </si>
  <si>
    <r>
      <t xml:space="preserve">Step 5: Go to </t>
    </r>
    <r>
      <rPr>
        <i/>
        <sz val="11"/>
        <color theme="1"/>
        <rFont val="Meiryo"/>
        <family val="2"/>
      </rPr>
      <t xml:space="preserve">Student View to </t>
    </r>
    <r>
      <rPr>
        <sz val="11"/>
        <color theme="1"/>
        <rFont val="Meiryo"/>
        <family val="2"/>
      </rPr>
      <t>view and print Student Report Card</t>
    </r>
  </si>
  <si>
    <t>Step 2: Enter information in Entry worksheet.</t>
  </si>
  <si>
    <t>Step 1: Enter Maximum Marks for each test</t>
  </si>
  <si>
    <t>Step 2: Enter Student info and marks.</t>
  </si>
  <si>
    <r>
      <t xml:space="preserve">Step 1: Enter information in cells </t>
    </r>
    <r>
      <rPr>
        <u/>
        <sz val="11"/>
        <color theme="1"/>
        <rFont val="Meiryo"/>
        <family val="2"/>
      </rPr>
      <t>underlined</t>
    </r>
    <r>
      <rPr>
        <sz val="11"/>
        <color theme="1"/>
        <rFont val="Meiryo"/>
        <family val="2"/>
      </rPr>
      <t xml:space="preserve"> below.</t>
    </r>
  </si>
  <si>
    <t>Please update the information below before you enter data in Entry sheet.</t>
  </si>
  <si>
    <t>STUDENT VIEW</t>
  </si>
  <si>
    <t>Highest marks in each test is highlighted in dark green font.</t>
  </si>
  <si>
    <t>VII</t>
  </si>
  <si>
    <t>FINAL MARKS CALCULATION</t>
  </si>
  <si>
    <t>Weight for Final Marks</t>
  </si>
  <si>
    <t>Yes</t>
  </si>
  <si>
    <t>Please enter subjects successively without blanks</t>
  </si>
  <si>
    <t>Please enter test names successively without blanks</t>
  </si>
  <si>
    <t>Total Marks is the sum of actual marks scored in all the subjects in a test.</t>
  </si>
  <si>
    <t>Maximum Marks is the sum of maximum possible marks in all the subjects in a test.</t>
  </si>
  <si>
    <t>RESULT</t>
  </si>
  <si>
    <t>% Required to Pass</t>
  </si>
  <si>
    <t>% REQUIRED TO PASS</t>
  </si>
  <si>
    <t>Result is 'PASS' if the student has scored at least the "% Required to Pass" in each of the subjects in the test. Otherwise the Result is 'FAIL'.</t>
  </si>
  <si>
    <t>Class Rank is calculated based on students whose result is 'PASS' in the test. For students with a 'FAIL' result, the class rank is NR (No Rank).</t>
  </si>
  <si>
    <t>Overall %</t>
  </si>
  <si>
    <t>Overall % is calculated as Total Marks/Maximum Marks in each test.</t>
  </si>
  <si>
    <t>Building tomorrow's leaders</t>
  </si>
  <si>
    <t>FINAL OVERALL %</t>
  </si>
  <si>
    <t xml:space="preserve"> High School</t>
  </si>
  <si>
    <t>Bangalore</t>
  </si>
  <si>
    <t>Unit test 1</t>
  </si>
  <si>
    <t>Unit Test 2</t>
  </si>
  <si>
    <t>mid term</t>
  </si>
  <si>
    <t>social</t>
  </si>
  <si>
    <t>Khizer Intesar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</si>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</sst>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"/>
    <numFmt numFmtId="166" formatCode="[$-409]mmmm\ d\,\ yyyy;@"/>
    <numFmt numFmtId="167" formatCode="0.0%"/>
    <numFmt numFmtId="168" formatCode="_(* #,##0_);_(* \(#,##0\);_(* &quot;-&quot;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Meiryo"/>
      <family val="2"/>
    </font>
    <font>
      <sz val="11"/>
      <color theme="1"/>
      <name val="Meiryo"/>
      <family val="2"/>
    </font>
    <font>
      <sz val="11"/>
      <color theme="0"/>
      <name val="Meiryo"/>
      <family val="2"/>
    </font>
    <font>
      <sz val="11"/>
      <color theme="7" tint="-0.499984740745262"/>
      <name val="Meiryo"/>
      <family val="2"/>
    </font>
    <font>
      <b/>
      <i/>
      <sz val="11"/>
      <color theme="7" tint="-0.499984740745262"/>
      <name val="Meiryo"/>
      <family val="2"/>
    </font>
    <font>
      <b/>
      <sz val="11"/>
      <color theme="7" tint="-0.499984740745262"/>
      <name val="Meiryo"/>
      <family val="2"/>
    </font>
    <font>
      <b/>
      <sz val="12"/>
      <color theme="1"/>
      <name val="Meiryo"/>
      <family val="2"/>
    </font>
    <font>
      <sz val="11"/>
      <color theme="0"/>
      <name val="Calibri"/>
      <family val="2"/>
      <scheme val="minor"/>
    </font>
    <font>
      <b/>
      <sz val="11"/>
      <color theme="1"/>
      <name val="Meiryo"/>
      <family val="2"/>
    </font>
    <font>
      <sz val="14"/>
      <color theme="1"/>
      <name val="Meiryo"/>
      <family val="2"/>
    </font>
    <font>
      <b/>
      <sz val="16"/>
      <color theme="0"/>
      <name val="Meiryo"/>
      <family val="2"/>
    </font>
    <font>
      <b/>
      <sz val="11"/>
      <color rgb="FFC00000"/>
      <name val="Meiryo"/>
      <family val="2"/>
    </font>
    <font>
      <sz val="10"/>
      <color theme="1"/>
      <name val="Meiryo"/>
      <family val="2"/>
    </font>
    <font>
      <sz val="10"/>
      <color rgb="FFFF0000"/>
      <name val="Meiryo"/>
      <family val="2"/>
    </font>
    <font>
      <i/>
      <sz val="11"/>
      <color theme="1"/>
      <name val="Meiryo"/>
      <family val="2"/>
    </font>
    <font>
      <sz val="11"/>
      <color rgb="FFFF0000"/>
      <name val="Calibri"/>
      <family val="2"/>
      <scheme val="minor"/>
    </font>
    <font>
      <sz val="12"/>
      <color theme="1"/>
      <name val="Meiryo"/>
      <family val="2"/>
    </font>
    <font>
      <b/>
      <sz val="20"/>
      <color theme="0"/>
      <name val="Meiryo"/>
      <family val="2"/>
    </font>
    <font>
      <b/>
      <u/>
      <sz val="11"/>
      <name val="Meiryo"/>
      <family val="2"/>
    </font>
    <font>
      <sz val="12"/>
      <color theme="1"/>
      <name val="Calibri"/>
      <family val="2"/>
      <scheme val="minor"/>
    </font>
    <font>
      <sz val="14"/>
      <color theme="0"/>
      <name val="Meiryo"/>
      <family val="2"/>
    </font>
    <font>
      <b/>
      <sz val="14"/>
      <color theme="7" tint="-0.499984740745262"/>
      <name val="Meiryo"/>
      <family val="2"/>
    </font>
    <font>
      <u/>
      <sz val="14"/>
      <color theme="0"/>
      <name val="Meiryo"/>
      <family val="2"/>
    </font>
    <font>
      <u/>
      <sz val="12"/>
      <color theme="0"/>
      <name val="Meiryo"/>
      <family val="2"/>
    </font>
    <font>
      <sz val="14"/>
      <color theme="7" tint="-0.499984740745262"/>
      <name val="Meiryo"/>
      <family val="2"/>
    </font>
    <font>
      <sz val="12"/>
      <name val="Meiryo"/>
      <family val="2"/>
    </font>
    <font>
      <b/>
      <sz val="12"/>
      <name val="Meiryo"/>
      <family val="2"/>
    </font>
    <font>
      <sz val="12"/>
      <color theme="7" tint="-0.499984740745262"/>
      <name val="Meiryo"/>
      <family val="2"/>
    </font>
    <font>
      <b/>
      <sz val="14"/>
      <color theme="1"/>
      <name val="Meiryo"/>
      <family val="2"/>
    </font>
    <font>
      <u/>
      <sz val="11"/>
      <color theme="1"/>
      <name val="Meiryo"/>
      <family val="2"/>
    </font>
    <font>
      <b/>
      <sz val="20"/>
      <color theme="7" tint="-0.499984740745262"/>
      <name val="Meiryo"/>
      <family val="2"/>
    </font>
    <font>
      <b/>
      <sz val="22"/>
      <color theme="7" tint="-0.499984740745262"/>
      <name val="Meiryo"/>
      <family val="2"/>
    </font>
    <font>
      <b/>
      <sz val="16"/>
      <color theme="7" tint="-0.499984740745262"/>
      <name val="Meiryo"/>
      <family val="2"/>
    </font>
    <font>
      <b/>
      <i/>
      <sz val="12"/>
      <color theme="1"/>
      <name val="Meiryo"/>
      <family val="2"/>
    </font>
    <font>
      <b/>
      <sz val="12"/>
      <color theme="7" tint="-0.499984740745262"/>
      <name val="Meiryo"/>
      <family val="2"/>
    </font>
    <font>
      <b/>
      <i/>
      <sz val="12"/>
      <color theme="7" tint="-0.499984740745262"/>
      <name val="Meiryo"/>
      <family val="2"/>
    </font>
    <font>
      <u/>
      <sz val="14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4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2" borderId="0" xfId="0" applyFont="1" applyFill="1"/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0" fillId="4" borderId="0" xfId="0" applyFill="1"/>
    <xf numFmtId="1" fontId="0" fillId="4" borderId="0" xfId="0" applyNumberFormat="1" applyFill="1"/>
    <xf numFmtId="0" fontId="0" fillId="0" borderId="2" xfId="0" applyBorder="1" applyAlignment="1">
      <alignment horizontal="center"/>
    </xf>
    <xf numFmtId="0" fontId="0" fillId="0" borderId="8" xfId="0" applyFill="1" applyBorder="1"/>
    <xf numFmtId="167" fontId="0" fillId="0" borderId="0" xfId="1" applyNumberFormat="1" applyFont="1"/>
    <xf numFmtId="1" fontId="0" fillId="0" borderId="0" xfId="0" applyNumberFormat="1" applyFill="1"/>
    <xf numFmtId="0" fontId="0" fillId="0" borderId="0" xfId="0" applyFill="1"/>
    <xf numFmtId="0" fontId="0" fillId="7" borderId="14" xfId="0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167" fontId="0" fillId="0" borderId="2" xfId="1" applyNumberFormat="1" applyFont="1" applyBorder="1"/>
    <xf numFmtId="0" fontId="16" fillId="10" borderId="0" xfId="0" applyFont="1" applyFill="1" applyAlignment="1">
      <alignment horizontal="center"/>
    </xf>
    <xf numFmtId="0" fontId="0" fillId="3" borderId="8" xfId="0" applyFill="1" applyBorder="1"/>
    <xf numFmtId="0" fontId="0" fillId="11" borderId="8" xfId="0" applyFill="1" applyBorder="1"/>
    <xf numFmtId="0" fontId="16" fillId="10" borderId="6" xfId="0" applyFont="1" applyFill="1" applyBorder="1" applyAlignment="1">
      <alignment horizontal="center"/>
    </xf>
    <xf numFmtId="0" fontId="0" fillId="0" borderId="16" xfId="0" applyFill="1" applyBorder="1"/>
    <xf numFmtId="167" fontId="0" fillId="0" borderId="17" xfId="1" applyNumberFormat="1" applyFont="1" applyBorder="1"/>
    <xf numFmtId="167" fontId="0" fillId="0" borderId="1" xfId="1" applyNumberFormat="1" applyFont="1" applyBorder="1" applyAlignment="1">
      <alignment horizontal="center" vertical="center"/>
    </xf>
    <xf numFmtId="167" fontId="0" fillId="0" borderId="15" xfId="1" applyNumberFormat="1" applyFont="1" applyBorder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10" fillId="2" borderId="8" xfId="0" applyFont="1" applyFill="1" applyBorder="1"/>
    <xf numFmtId="0" fontId="10" fillId="8" borderId="8" xfId="0" applyFont="1" applyFill="1" applyBorder="1"/>
    <xf numFmtId="0" fontId="10" fillId="8" borderId="0" xfId="0" applyFont="1" applyFill="1" applyBorder="1"/>
    <xf numFmtId="0" fontId="10" fillId="8" borderId="7" xfId="0" applyFont="1" applyFill="1" applyBorder="1"/>
    <xf numFmtId="0" fontId="17" fillId="8" borderId="8" xfId="0" applyFont="1" applyFill="1" applyBorder="1"/>
    <xf numFmtId="0" fontId="0" fillId="8" borderId="0" xfId="0" applyFill="1" applyBorder="1"/>
    <xf numFmtId="0" fontId="0" fillId="8" borderId="7" xfId="0" applyFill="1" applyBorder="1"/>
    <xf numFmtId="0" fontId="10" fillId="12" borderId="8" xfId="0" applyFont="1" applyFill="1" applyBorder="1"/>
    <xf numFmtId="0" fontId="10" fillId="12" borderId="0" xfId="0" applyFont="1" applyFill="1" applyBorder="1"/>
    <xf numFmtId="0" fontId="10" fillId="12" borderId="7" xfId="0" applyFont="1" applyFill="1" applyBorder="1"/>
    <xf numFmtId="0" fontId="0" fillId="8" borderId="0" xfId="0" applyFill="1"/>
    <xf numFmtId="0" fontId="25" fillId="8" borderId="0" xfId="0" applyFont="1" applyFill="1" applyBorder="1"/>
    <xf numFmtId="0" fontId="26" fillId="6" borderId="9" xfId="0" applyFont="1" applyFill="1" applyBorder="1" applyAlignment="1">
      <alignment vertical="center"/>
    </xf>
    <xf numFmtId="0" fontId="0" fillId="8" borderId="12" xfId="0" applyFill="1" applyBorder="1"/>
    <xf numFmtId="0" fontId="0" fillId="8" borderId="2" xfId="0" applyFill="1" applyBorder="1"/>
    <xf numFmtId="0" fontId="0" fillId="8" borderId="13" xfId="0" applyFill="1" applyBorder="1"/>
    <xf numFmtId="0" fontId="0" fillId="12" borderId="12" xfId="0" applyFill="1" applyBorder="1"/>
    <xf numFmtId="0" fontId="0" fillId="12" borderId="2" xfId="0" applyFill="1" applyBorder="1"/>
    <xf numFmtId="0" fontId="0" fillId="12" borderId="13" xfId="0" applyFill="1" applyBorder="1"/>
    <xf numFmtId="0" fontId="31" fillId="6" borderId="10" xfId="3" applyFont="1" applyFill="1" applyBorder="1" applyAlignment="1">
      <alignment horizontal="center" vertical="center"/>
    </xf>
    <xf numFmtId="0" fontId="15" fillId="2" borderId="8" xfId="0" applyFont="1" applyFill="1" applyBorder="1" applyAlignment="1"/>
    <xf numFmtId="9" fontId="0" fillId="2" borderId="8" xfId="1" applyFont="1" applyFill="1" applyBorder="1"/>
    <xf numFmtId="168" fontId="0" fillId="2" borderId="8" xfId="2" applyNumberFormat="1" applyFont="1" applyFill="1" applyBorder="1"/>
    <xf numFmtId="0" fontId="11" fillId="2" borderId="8" xfId="0" applyFont="1" applyFill="1" applyBorder="1"/>
    <xf numFmtId="0" fontId="6" fillId="6" borderId="10" xfId="0" applyFont="1" applyFill="1" applyBorder="1" applyAlignment="1"/>
    <xf numFmtId="0" fontId="32" fillId="6" borderId="0" xfId="3" applyFont="1" applyFill="1" applyBorder="1" applyAlignment="1">
      <alignment horizontal="center" vertical="center"/>
    </xf>
    <xf numFmtId="0" fontId="6" fillId="2" borderId="7" xfId="0" applyFont="1" applyFill="1" applyBorder="1" applyAlignment="1"/>
    <xf numFmtId="0" fontId="8" fillId="2" borderId="7" xfId="3" applyFill="1" applyBorder="1" applyAlignment="1">
      <alignment horizontal="left"/>
    </xf>
    <xf numFmtId="0" fontId="21" fillId="8" borderId="0" xfId="0" applyFont="1" applyFill="1" applyBorder="1"/>
    <xf numFmtId="0" fontId="0" fillId="8" borderId="8" xfId="0" applyFill="1" applyBorder="1"/>
    <xf numFmtId="0" fontId="15" fillId="8" borderId="8" xfId="0" applyFont="1" applyFill="1" applyBorder="1"/>
    <xf numFmtId="0" fontId="0" fillId="8" borderId="0" xfId="0" applyFill="1" applyBorder="1" applyAlignment="1">
      <alignment horizontal="right"/>
    </xf>
    <xf numFmtId="166" fontId="0" fillId="8" borderId="0" xfId="0" applyNumberFormat="1" applyFill="1" applyBorder="1" applyAlignment="1">
      <alignment horizontal="center"/>
    </xf>
    <xf numFmtId="0" fontId="2" fillId="8" borderId="0" xfId="0" applyFont="1" applyFill="1" applyBorder="1"/>
    <xf numFmtId="0" fontId="2" fillId="8" borderId="0" xfId="0" applyFont="1" applyFill="1" applyBorder="1" applyAlignment="1"/>
    <xf numFmtId="0" fontId="0" fillId="8" borderId="0" xfId="0" applyFill="1" applyBorder="1" applyAlignment="1">
      <alignment horizontal="center"/>
    </xf>
    <xf numFmtId="0" fontId="4" fillId="8" borderId="0" xfId="0" applyFont="1" applyFill="1" applyBorder="1"/>
    <xf numFmtId="165" fontId="0" fillId="8" borderId="0" xfId="0" applyNumberFormat="1" applyFill="1" applyBorder="1" applyAlignment="1">
      <alignment horizontal="center"/>
    </xf>
    <xf numFmtId="0" fontId="3" fillId="8" borderId="0" xfId="0" applyFont="1" applyFill="1" applyBorder="1" applyAlignment="1">
      <alignment horizontal="right"/>
    </xf>
    <xf numFmtId="0" fontId="0" fillId="8" borderId="8" xfId="0" applyFill="1" applyBorder="1" applyAlignment="1">
      <alignment horizontal="center" vertical="center"/>
    </xf>
    <xf numFmtId="9" fontId="33" fillId="8" borderId="0" xfId="0" applyNumberFormat="1" applyFont="1" applyFill="1" applyBorder="1" applyAlignment="1">
      <alignment vertical="center"/>
    </xf>
    <xf numFmtId="0" fontId="18" fillId="8" borderId="0" xfId="0" applyFont="1" applyFill="1" applyBorder="1"/>
    <xf numFmtId="0" fontId="18" fillId="8" borderId="7" xfId="0" applyFont="1" applyFill="1" applyBorder="1"/>
    <xf numFmtId="0" fontId="37" fillId="8" borderId="8" xfId="0" applyFont="1" applyFill="1" applyBorder="1" applyAlignment="1">
      <alignment horizontal="right"/>
    </xf>
    <xf numFmtId="0" fontId="37" fillId="8" borderId="0" xfId="0" applyFont="1" applyFill="1" applyBorder="1" applyAlignment="1">
      <alignment horizontal="right"/>
    </xf>
    <xf numFmtId="0" fontId="33" fillId="8" borderId="0" xfId="0" applyFont="1" applyFill="1" applyBorder="1" applyAlignment="1">
      <alignment horizontal="center"/>
    </xf>
    <xf numFmtId="0" fontId="18" fillId="8" borderId="7" xfId="0" applyFont="1" applyFill="1" applyBorder="1" applyAlignment="1"/>
    <xf numFmtId="0" fontId="18" fillId="8" borderId="0" xfId="0" applyFont="1" applyFill="1" applyBorder="1" applyAlignment="1">
      <alignment horizontal="center"/>
    </xf>
    <xf numFmtId="166" fontId="25" fillId="8" borderId="0" xfId="0" applyNumberFormat="1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left"/>
    </xf>
    <xf numFmtId="0" fontId="31" fillId="6" borderId="11" xfId="3" applyFont="1" applyFill="1" applyBorder="1" applyAlignment="1">
      <alignment horizontal="center" vertical="center"/>
    </xf>
    <xf numFmtId="0" fontId="24" fillId="8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0" xfId="0" applyFont="1" applyFill="1"/>
    <xf numFmtId="0" fontId="42" fillId="8" borderId="0" xfId="0" applyFont="1" applyFill="1" applyBorder="1"/>
    <xf numFmtId="167" fontId="0" fillId="0" borderId="0" xfId="0" applyNumberFormat="1"/>
    <xf numFmtId="0" fontId="3" fillId="8" borderId="0" xfId="0" applyFont="1" applyFill="1" applyBorder="1"/>
    <xf numFmtId="0" fontId="30" fillId="8" borderId="0" xfId="0" applyFont="1" applyFill="1" applyBorder="1"/>
    <xf numFmtId="0" fontId="30" fillId="8" borderId="8" xfId="0" applyFont="1" applyFill="1" applyBorder="1"/>
    <xf numFmtId="0" fontId="36" fillId="8" borderId="29" xfId="0" applyFont="1" applyFill="1" applyBorder="1" applyAlignment="1" applyProtection="1">
      <alignment horizontal="left" vertical="center"/>
      <protection locked="0"/>
    </xf>
    <xf numFmtId="0" fontId="36" fillId="8" borderId="2" xfId="0" applyFont="1" applyFill="1" applyBorder="1" applyAlignment="1" applyProtection="1">
      <alignment horizontal="center" vertical="center"/>
      <protection locked="0"/>
    </xf>
    <xf numFmtId="9" fontId="25" fillId="8" borderId="2" xfId="1" applyFont="1" applyFill="1" applyBorder="1" applyAlignment="1" applyProtection="1">
      <alignment horizontal="center" vertical="center"/>
      <protection locked="0"/>
    </xf>
    <xf numFmtId="0" fontId="36" fillId="8" borderId="29" xfId="0" applyFont="1" applyFill="1" applyBorder="1" applyAlignment="1" applyProtection="1">
      <alignment horizontal="center" vertical="center"/>
      <protection locked="0"/>
    </xf>
    <xf numFmtId="9" fontId="25" fillId="8" borderId="29" xfId="1" applyFont="1" applyFill="1" applyBorder="1" applyAlignment="1" applyProtection="1">
      <alignment horizontal="center" vertical="center"/>
      <protection locked="0"/>
    </xf>
    <xf numFmtId="9" fontId="33" fillId="8" borderId="2" xfId="0" applyNumberFormat="1" applyFont="1" applyFill="1" applyBorder="1" applyAlignment="1" applyProtection="1">
      <alignment horizontal="center" vertical="center"/>
      <protection locked="0"/>
    </xf>
    <xf numFmtId="0" fontId="33" fillId="8" borderId="29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Protection="1">
      <protection hidden="1"/>
    </xf>
    <xf numFmtId="0" fontId="5" fillId="8" borderId="0" xfId="0" applyFont="1" applyFill="1" applyAlignment="1" applyProtection="1">
      <alignment horizontal="center" wrapText="1"/>
      <protection hidden="1"/>
    </xf>
    <xf numFmtId="0" fontId="0" fillId="3" borderId="0" xfId="0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8" xfId="0" applyBorder="1" applyProtection="1"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28" xfId="0" applyBorder="1" applyProtection="1">
      <protection locked="0"/>
    </xf>
    <xf numFmtId="0" fontId="26" fillId="6" borderId="9" xfId="0" applyFont="1" applyFill="1" applyBorder="1" applyAlignment="1" applyProtection="1">
      <alignment vertical="center"/>
      <protection hidden="1"/>
    </xf>
    <xf numFmtId="0" fontId="19" fillId="6" borderId="10" xfId="0" applyFont="1" applyFill="1" applyBorder="1" applyAlignment="1" applyProtection="1">
      <alignment vertical="center"/>
      <protection hidden="1"/>
    </xf>
    <xf numFmtId="0" fontId="32" fillId="6" borderId="10" xfId="3" applyFont="1" applyFill="1" applyBorder="1" applyAlignment="1" applyProtection="1">
      <alignment horizontal="center" vertical="center"/>
      <protection hidden="1"/>
    </xf>
    <xf numFmtId="0" fontId="10" fillId="12" borderId="8" xfId="0" applyFont="1" applyFill="1" applyBorder="1" applyProtection="1">
      <protection hidden="1"/>
    </xf>
    <xf numFmtId="0" fontId="10" fillId="12" borderId="0" xfId="0" applyFont="1" applyFill="1" applyBorder="1" applyProtection="1">
      <protection hidden="1"/>
    </xf>
    <xf numFmtId="0" fontId="10" fillId="12" borderId="7" xfId="0" applyFont="1" applyFill="1" applyBorder="1" applyProtection="1">
      <protection hidden="1"/>
    </xf>
    <xf numFmtId="0" fontId="25" fillId="12" borderId="8" xfId="0" applyFont="1" applyFill="1" applyBorder="1" applyProtection="1">
      <protection hidden="1"/>
    </xf>
    <xf numFmtId="0" fontId="15" fillId="12" borderId="24" xfId="0" applyFont="1" applyFill="1" applyBorder="1" applyAlignment="1" applyProtection="1">
      <alignment horizontal="center" vertical="center"/>
      <protection hidden="1"/>
    </xf>
    <xf numFmtId="0" fontId="25" fillId="12" borderId="0" xfId="0" applyFont="1" applyFill="1" applyBorder="1" applyProtection="1">
      <protection hidden="1"/>
    </xf>
    <xf numFmtId="0" fontId="25" fillId="12" borderId="0" xfId="0" applyFont="1" applyFill="1" applyBorder="1" applyAlignment="1" applyProtection="1">
      <alignment horizontal="right"/>
      <protection hidden="1"/>
    </xf>
    <xf numFmtId="167" fontId="15" fillId="12" borderId="24" xfId="1" applyNumberFormat="1" applyFont="1" applyFill="1" applyBorder="1" applyAlignment="1" applyProtection="1">
      <alignment horizontal="center" vertical="center"/>
      <protection hidden="1"/>
    </xf>
    <xf numFmtId="0" fontId="0" fillId="12" borderId="0" xfId="0" applyFill="1" applyProtection="1">
      <protection hidden="1"/>
    </xf>
    <xf numFmtId="0" fontId="15" fillId="12" borderId="25" xfId="0" applyFont="1" applyFill="1" applyBorder="1" applyAlignment="1" applyProtection="1">
      <alignment horizontal="center" vertical="center"/>
      <protection hidden="1"/>
    </xf>
    <xf numFmtId="0" fontId="30" fillId="12" borderId="8" xfId="0" applyFont="1" applyFill="1" applyBorder="1" applyProtection="1">
      <protection hidden="1"/>
    </xf>
    <xf numFmtId="0" fontId="27" fillId="12" borderId="8" xfId="0" applyFont="1" applyFill="1" applyBorder="1" applyAlignment="1" applyProtection="1">
      <alignment horizontal="center" vertical="center"/>
      <protection hidden="1"/>
    </xf>
    <xf numFmtId="0" fontId="17" fillId="12" borderId="20" xfId="0" applyFont="1" applyFill="1" applyBorder="1" applyAlignment="1" applyProtection="1">
      <alignment horizontal="center" vertical="center"/>
      <protection hidden="1"/>
    </xf>
    <xf numFmtId="0" fontId="17" fillId="12" borderId="26" xfId="0" applyFont="1" applyFill="1" applyBorder="1" applyAlignment="1" applyProtection="1">
      <alignment horizontal="center" vertical="center"/>
      <protection hidden="1"/>
    </xf>
    <xf numFmtId="0" fontId="15" fillId="12" borderId="21" xfId="0" applyFont="1" applyFill="1" applyBorder="1" applyAlignment="1" applyProtection="1">
      <alignment horizontal="center" vertical="center"/>
      <protection hidden="1"/>
    </xf>
    <xf numFmtId="167" fontId="25" fillId="12" borderId="19" xfId="1" applyNumberFormat="1" applyFont="1" applyFill="1" applyBorder="1" applyAlignment="1" applyProtection="1">
      <alignment horizontal="center" vertical="center"/>
      <protection hidden="1"/>
    </xf>
    <xf numFmtId="167" fontId="25" fillId="12" borderId="22" xfId="1" applyNumberFormat="1" applyFont="1" applyFill="1" applyBorder="1" applyAlignment="1" applyProtection="1">
      <alignment horizontal="center" vertical="center"/>
      <protection hidden="1"/>
    </xf>
    <xf numFmtId="167" fontId="25" fillId="12" borderId="18" xfId="1" applyNumberFormat="1" applyFont="1" applyFill="1" applyBorder="1" applyAlignment="1" applyProtection="1">
      <alignment horizontal="center" vertical="center"/>
      <protection hidden="1"/>
    </xf>
    <xf numFmtId="0" fontId="10" fillId="12" borderId="7" xfId="0" applyFont="1" applyFill="1" applyBorder="1" applyAlignment="1" applyProtection="1">
      <alignment horizontal="center" vertical="center"/>
      <protection hidden="1"/>
    </xf>
    <xf numFmtId="1" fontId="25" fillId="12" borderId="19" xfId="1" applyNumberFormat="1" applyFont="1" applyFill="1" applyBorder="1" applyAlignment="1" applyProtection="1">
      <alignment horizontal="center" vertical="center"/>
      <protection hidden="1"/>
    </xf>
    <xf numFmtId="0" fontId="25" fillId="12" borderId="22" xfId="0" applyFont="1" applyFill="1" applyBorder="1" applyAlignment="1" applyProtection="1">
      <alignment horizontal="center" vertical="center"/>
      <protection hidden="1"/>
    </xf>
    <xf numFmtId="0" fontId="26" fillId="6" borderId="10" xfId="0" applyFont="1" applyFill="1" applyBorder="1" applyAlignment="1" applyProtection="1">
      <alignment vertical="center"/>
      <protection hidden="1"/>
    </xf>
    <xf numFmtId="0" fontId="29" fillId="6" borderId="10" xfId="0" applyFont="1" applyFill="1" applyBorder="1" applyAlignment="1" applyProtection="1">
      <alignment vertical="center"/>
      <protection hidden="1"/>
    </xf>
    <xf numFmtId="0" fontId="10" fillId="8" borderId="8" xfId="0" applyFont="1" applyFill="1" applyBorder="1" applyProtection="1">
      <protection hidden="1"/>
    </xf>
    <xf numFmtId="0" fontId="10" fillId="8" borderId="0" xfId="0" applyFont="1" applyFill="1" applyBorder="1" applyProtection="1">
      <protection hidden="1"/>
    </xf>
    <xf numFmtId="0" fontId="10" fillId="8" borderId="7" xfId="0" applyFont="1" applyFill="1" applyBorder="1" applyProtection="1">
      <protection hidden="1"/>
    </xf>
    <xf numFmtId="0" fontId="25" fillId="8" borderId="8" xfId="0" applyFont="1" applyFill="1" applyBorder="1" applyProtection="1">
      <protection hidden="1"/>
    </xf>
    <xf numFmtId="0" fontId="15" fillId="8" borderId="24" xfId="0" applyFont="1" applyFill="1" applyBorder="1" applyAlignment="1" applyProtection="1">
      <alignment horizontal="center"/>
      <protection hidden="1"/>
    </xf>
    <xf numFmtId="167" fontId="15" fillId="8" borderId="24" xfId="1" applyNumberFormat="1" applyFont="1" applyFill="1" applyBorder="1" applyAlignment="1" applyProtection="1">
      <alignment horizontal="center" vertical="center"/>
      <protection hidden="1"/>
    </xf>
    <xf numFmtId="0" fontId="0" fillId="8" borderId="0" xfId="0" applyFill="1" applyProtection="1">
      <protection hidden="1"/>
    </xf>
    <xf numFmtId="0" fontId="15" fillId="8" borderId="25" xfId="0" applyFont="1" applyFill="1" applyBorder="1" applyAlignment="1" applyProtection="1">
      <alignment horizontal="center"/>
      <protection hidden="1"/>
    </xf>
    <xf numFmtId="0" fontId="28" fillId="8" borderId="0" xfId="0" applyFont="1" applyFill="1" applyProtection="1">
      <protection hidden="1"/>
    </xf>
    <xf numFmtId="0" fontId="17" fillId="8" borderId="0" xfId="0" applyFont="1" applyFill="1" applyBorder="1" applyAlignment="1" applyProtection="1">
      <alignment horizontal="center"/>
      <protection hidden="1"/>
    </xf>
    <xf numFmtId="0" fontId="25" fillId="8" borderId="0" xfId="0" applyFont="1" applyFill="1" applyBorder="1" applyProtection="1">
      <protection hidden="1"/>
    </xf>
    <xf numFmtId="0" fontId="17" fillId="8" borderId="8" xfId="0" applyFont="1" applyFill="1" applyBorder="1" applyProtection="1">
      <protection hidden="1"/>
    </xf>
    <xf numFmtId="0" fontId="0" fillId="8" borderId="0" xfId="0" applyFill="1" applyBorder="1" applyProtection="1">
      <protection hidden="1"/>
    </xf>
    <xf numFmtId="0" fontId="0" fillId="8" borderId="7" xfId="0" applyFill="1" applyBorder="1" applyProtection="1">
      <protection hidden="1"/>
    </xf>
    <xf numFmtId="0" fontId="27" fillId="8" borderId="8" xfId="0" applyFont="1" applyFill="1" applyBorder="1" applyAlignment="1" applyProtection="1">
      <alignment horizontal="center" vertical="center"/>
      <protection hidden="1"/>
    </xf>
    <xf numFmtId="0" fontId="17" fillId="8" borderId="20" xfId="0" applyFont="1" applyFill="1" applyBorder="1" applyAlignment="1" applyProtection="1">
      <alignment horizontal="center" vertical="center"/>
      <protection hidden="1"/>
    </xf>
    <xf numFmtId="0" fontId="17" fillId="8" borderId="26" xfId="0" applyFont="1" applyFill="1" applyBorder="1" applyAlignment="1" applyProtection="1">
      <alignment horizontal="center" vertical="center"/>
      <protection hidden="1"/>
    </xf>
    <xf numFmtId="0" fontId="15" fillId="8" borderId="21" xfId="0" applyFont="1" applyFill="1" applyBorder="1" applyAlignment="1" applyProtection="1">
      <alignment horizontal="center" vertical="center"/>
      <protection hidden="1"/>
    </xf>
    <xf numFmtId="167" fontId="25" fillId="8" borderId="19" xfId="1" applyNumberFormat="1" applyFont="1" applyFill="1" applyBorder="1" applyAlignment="1" applyProtection="1">
      <alignment horizontal="center" vertical="center"/>
      <protection hidden="1"/>
    </xf>
    <xf numFmtId="167" fontId="25" fillId="8" borderId="22" xfId="1" applyNumberFormat="1" applyFont="1" applyFill="1" applyBorder="1" applyAlignment="1" applyProtection="1">
      <alignment horizontal="center" vertical="center"/>
      <protection hidden="1"/>
    </xf>
    <xf numFmtId="0" fontId="15" fillId="8" borderId="23" xfId="0" applyFont="1" applyFill="1" applyBorder="1" applyAlignment="1" applyProtection="1">
      <alignment horizontal="center" vertical="center"/>
      <protection hidden="1"/>
    </xf>
    <xf numFmtId="167" fontId="25" fillId="8" borderId="18" xfId="1" applyNumberFormat="1" applyFont="1" applyFill="1" applyBorder="1" applyAlignment="1" applyProtection="1">
      <alignment horizontal="center" vertical="center"/>
      <protection hidden="1"/>
    </xf>
    <xf numFmtId="0" fontId="15" fillId="8" borderId="27" xfId="0" applyFont="1" applyFill="1" applyBorder="1" applyAlignment="1" applyProtection="1">
      <alignment horizontal="center" vertical="center"/>
      <protection hidden="1"/>
    </xf>
    <xf numFmtId="167" fontId="25" fillId="8" borderId="28" xfId="1" applyNumberFormat="1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Protection="1">
      <protection hidden="1"/>
    </xf>
    <xf numFmtId="0" fontId="0" fillId="2" borderId="0" xfId="0" applyFill="1" applyProtection="1">
      <protection hidden="1"/>
    </xf>
    <xf numFmtId="167" fontId="25" fillId="8" borderId="30" xfId="1" applyNumberFormat="1" applyFont="1" applyFill="1" applyBorder="1" applyAlignment="1" applyProtection="1">
      <alignment horizontal="center" vertical="center"/>
      <protection hidden="1"/>
    </xf>
    <xf numFmtId="0" fontId="14" fillId="2" borderId="9" xfId="0" applyFont="1" applyFill="1" applyBorder="1" applyAlignment="1" applyProtection="1">
      <alignment horizontal="center" vertical="center"/>
      <protection hidden="1"/>
    </xf>
    <xf numFmtId="0" fontId="14" fillId="2" borderId="10" xfId="0" applyFont="1" applyFill="1" applyBorder="1" applyAlignment="1" applyProtection="1">
      <alignment horizontal="center" vertical="center"/>
      <protection hidden="1"/>
    </xf>
    <xf numFmtId="0" fontId="14" fillId="2" borderId="8" xfId="0" applyFont="1" applyFill="1" applyBorder="1" applyAlignment="1" applyProtection="1">
      <alignment horizontal="center" vertical="center"/>
      <protection hidden="1"/>
    </xf>
    <xf numFmtId="0" fontId="39" fillId="2" borderId="0" xfId="0" applyFont="1" applyFill="1" applyBorder="1" applyAlignment="1" applyProtection="1">
      <alignment horizontal="center" vertical="center"/>
      <protection hidden="1"/>
    </xf>
    <xf numFmtId="0" fontId="14" fillId="2" borderId="0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12" fillId="2" borderId="0" xfId="0" applyFont="1" applyFill="1" applyBorder="1" applyAlignment="1" applyProtection="1">
      <alignment horizontal="center" vertical="center"/>
      <protection hidden="1"/>
    </xf>
    <xf numFmtId="0" fontId="0" fillId="2" borderId="8" xfId="0" applyFill="1" applyBorder="1" applyProtection="1">
      <protection hidden="1"/>
    </xf>
    <xf numFmtId="0" fontId="25" fillId="2" borderId="8" xfId="0" applyFont="1" applyFill="1" applyBorder="1" applyAlignment="1" applyProtection="1">
      <alignment horizontal="right"/>
      <protection hidden="1"/>
    </xf>
    <xf numFmtId="0" fontId="25" fillId="2" borderId="0" xfId="0" applyFont="1" applyFill="1" applyBorder="1" applyAlignment="1" applyProtection="1">
      <alignment horizontal="right"/>
      <protection hidden="1"/>
    </xf>
    <xf numFmtId="0" fontId="37" fillId="2" borderId="2" xfId="0" applyFont="1" applyFill="1" applyBorder="1" applyAlignment="1" applyProtection="1">
      <alignment horizontal="center" vertical="center"/>
      <protection hidden="1"/>
    </xf>
    <xf numFmtId="0" fontId="15" fillId="2" borderId="10" xfId="0" applyFont="1" applyFill="1" applyBorder="1" applyAlignment="1" applyProtection="1">
      <alignment horizontal="center" vertical="center"/>
      <protection hidden="1"/>
    </xf>
    <xf numFmtId="0" fontId="15" fillId="2" borderId="0" xfId="0" applyFont="1" applyFill="1" applyBorder="1" applyAlignment="1" applyProtection="1">
      <alignment horizontal="center" vertical="center"/>
      <protection hidden="1"/>
    </xf>
    <xf numFmtId="0" fontId="37" fillId="2" borderId="2" xfId="0" applyFont="1" applyFill="1" applyBorder="1" applyAlignment="1" applyProtection="1">
      <alignment horizontal="center"/>
      <protection hidden="1"/>
    </xf>
    <xf numFmtId="0" fontId="25" fillId="2" borderId="0" xfId="0" applyFont="1" applyFill="1" applyBorder="1" applyProtection="1">
      <protection hidden="1"/>
    </xf>
    <xf numFmtId="0" fontId="25" fillId="2" borderId="0" xfId="0" applyFont="1" applyFill="1" applyBorder="1" applyAlignment="1" applyProtection="1">
      <protection hidden="1"/>
    </xf>
    <xf numFmtId="167" fontId="37" fillId="2" borderId="2" xfId="1" applyNumberFormat="1" applyFont="1" applyFill="1" applyBorder="1" applyAlignment="1" applyProtection="1">
      <alignment horizontal="center" vertical="center"/>
      <protection hidden="1"/>
    </xf>
    <xf numFmtId="0" fontId="25" fillId="2" borderId="8" xfId="0" applyFont="1" applyFill="1" applyBorder="1" applyAlignment="1" applyProtection="1">
      <alignment horizontal="right" vertical="center"/>
      <protection hidden="1"/>
    </xf>
    <xf numFmtId="0" fontId="37" fillId="2" borderId="0" xfId="0" applyFont="1" applyFill="1" applyBorder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right" vertical="center"/>
      <protection hidden="1"/>
    </xf>
    <xf numFmtId="167" fontId="30" fillId="2" borderId="0" xfId="1" applyNumberFormat="1" applyFont="1" applyFill="1" applyBorder="1" applyAlignment="1" applyProtection="1">
      <alignment horizontal="center" vertical="center"/>
      <protection hidden="1"/>
    </xf>
    <xf numFmtId="0" fontId="34" fillId="2" borderId="8" xfId="0" applyFont="1" applyFill="1" applyBorder="1" applyProtection="1">
      <protection hidden="1"/>
    </xf>
    <xf numFmtId="0" fontId="34" fillId="2" borderId="0" xfId="0" applyFont="1" applyFill="1" applyBorder="1" applyAlignment="1" applyProtection="1">
      <alignment horizontal="center"/>
      <protection hidden="1"/>
    </xf>
    <xf numFmtId="0" fontId="34" fillId="2" borderId="8" xfId="0" applyFont="1" applyFill="1" applyBorder="1" applyAlignment="1" applyProtection="1">
      <alignment horizontal="center"/>
      <protection hidden="1"/>
    </xf>
    <xf numFmtId="0" fontId="35" fillId="2" borderId="0" xfId="0" applyFont="1" applyFill="1" applyBorder="1" applyAlignment="1" applyProtection="1">
      <alignment horizontal="center" vertical="center"/>
      <protection hidden="1"/>
    </xf>
    <xf numFmtId="0" fontId="9" fillId="5" borderId="8" xfId="0" applyFont="1" applyFill="1" applyBorder="1" applyAlignment="1" applyProtection="1">
      <alignment horizontal="center" vertical="center"/>
      <protection hidden="1"/>
    </xf>
    <xf numFmtId="0" fontId="9" fillId="5" borderId="0" xfId="0" applyFont="1" applyFill="1" applyBorder="1" applyAlignment="1" applyProtection="1">
      <alignment horizontal="center" vertical="center"/>
      <protection hidden="1"/>
    </xf>
    <xf numFmtId="0" fontId="25" fillId="2" borderId="21" xfId="0" applyFont="1" applyFill="1" applyBorder="1" applyAlignment="1" applyProtection="1">
      <alignment horizontal="center" vertical="center"/>
      <protection hidden="1"/>
    </xf>
    <xf numFmtId="9" fontId="25" fillId="2" borderId="19" xfId="1" applyFont="1" applyFill="1" applyBorder="1" applyAlignment="1" applyProtection="1">
      <alignment horizontal="center" vertical="center"/>
      <protection hidden="1"/>
    </xf>
    <xf numFmtId="167" fontId="25" fillId="2" borderId="19" xfId="1" applyNumberFormat="1" applyFont="1" applyFill="1" applyBorder="1" applyAlignment="1" applyProtection="1">
      <alignment horizontal="center" vertical="center"/>
      <protection hidden="1"/>
    </xf>
    <xf numFmtId="167" fontId="13" fillId="2" borderId="0" xfId="1" applyNumberFormat="1" applyFont="1" applyFill="1" applyBorder="1" applyAlignment="1" applyProtection="1">
      <alignment horizontal="right" vertical="center"/>
      <protection hidden="1"/>
    </xf>
    <xf numFmtId="168" fontId="13" fillId="2" borderId="0" xfId="2" applyNumberFormat="1" applyFont="1" applyFill="1" applyBorder="1" applyAlignment="1" applyProtection="1">
      <alignment horizontal="right" vertical="center"/>
      <protection hidden="1"/>
    </xf>
    <xf numFmtId="1" fontId="13" fillId="2" borderId="0" xfId="2" applyNumberFormat="1" applyFont="1" applyFill="1" applyBorder="1" applyAlignment="1" applyProtection="1">
      <alignment horizontal="center" vertical="center"/>
      <protection hidden="1"/>
    </xf>
    <xf numFmtId="167" fontId="43" fillId="2" borderId="0" xfId="1" applyNumberFormat="1" applyFont="1" applyFill="1" applyBorder="1" applyAlignment="1" applyProtection="1">
      <alignment horizontal="center"/>
      <protection hidden="1"/>
    </xf>
    <xf numFmtId="0" fontId="43" fillId="2" borderId="0" xfId="0" applyFont="1" applyFill="1" applyBorder="1" applyAlignment="1" applyProtection="1">
      <alignment horizontal="right" vertical="center"/>
      <protection hidden="1"/>
    </xf>
    <xf numFmtId="0" fontId="43" fillId="2" borderId="0" xfId="0" applyFont="1" applyFill="1" applyBorder="1" applyAlignment="1" applyProtection="1">
      <alignment horizontal="center"/>
      <protection hidden="1"/>
    </xf>
    <xf numFmtId="0" fontId="43" fillId="2" borderId="0" xfId="0" applyFont="1" applyFill="1" applyBorder="1" applyAlignment="1" applyProtection="1">
      <alignment horizontal="right"/>
      <protection hidden="1"/>
    </xf>
    <xf numFmtId="0" fontId="0" fillId="2" borderId="0" xfId="0" applyFill="1" applyBorder="1" applyAlignment="1" applyProtection="1">
      <alignment vertical="top" wrapText="1"/>
      <protection hidden="1"/>
    </xf>
    <xf numFmtId="0" fontId="0" fillId="2" borderId="7" xfId="0" applyFill="1" applyBorder="1" applyAlignment="1" applyProtection="1">
      <alignment vertical="top" wrapText="1"/>
      <protection hidden="1"/>
    </xf>
    <xf numFmtId="0" fontId="0" fillId="2" borderId="8" xfId="0" applyFill="1" applyBorder="1" applyAlignment="1" applyProtection="1">
      <alignment horizontal="right"/>
      <protection hidden="1"/>
    </xf>
    <xf numFmtId="0" fontId="0" fillId="2" borderId="0" xfId="0" applyFill="1" applyBorder="1" applyAlignment="1" applyProtection="1">
      <alignment horizontal="right"/>
      <protection hidden="1"/>
    </xf>
    <xf numFmtId="0" fontId="0" fillId="2" borderId="2" xfId="0" applyFill="1" applyBorder="1" applyProtection="1">
      <protection hidden="1"/>
    </xf>
    <xf numFmtId="0" fontId="0" fillId="2" borderId="12" xfId="0" applyFill="1" applyBorder="1" applyProtection="1">
      <protection hidden="1"/>
    </xf>
    <xf numFmtId="0" fontId="0" fillId="2" borderId="8" xfId="0" applyFill="1" applyBorder="1" applyProtection="1">
      <protection locked="0" hidden="1"/>
    </xf>
    <xf numFmtId="0" fontId="0" fillId="2" borderId="0" xfId="0" applyFill="1" applyBorder="1" applyProtection="1">
      <protection locked="0" hidden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45" fillId="8" borderId="0" xfId="3" applyFont="1" applyFill="1" applyBorder="1" applyAlignment="1">
      <alignment horizontal="center"/>
    </xf>
    <xf numFmtId="0" fontId="45" fillId="8" borderId="7" xfId="3" applyFont="1" applyFill="1" applyBorder="1" applyAlignment="1">
      <alignment horizontal="center"/>
    </xf>
    <xf numFmtId="0" fontId="33" fillId="8" borderId="29" xfId="0" applyFont="1" applyFill="1" applyBorder="1" applyAlignment="1" applyProtection="1">
      <alignment horizontal="center" vertical="center"/>
      <protection locked="0"/>
    </xf>
    <xf numFmtId="0" fontId="20" fillId="8" borderId="8" xfId="0" applyFont="1" applyFill="1" applyBorder="1" applyAlignment="1">
      <alignment horizontal="center"/>
    </xf>
    <xf numFmtId="0" fontId="20" fillId="8" borderId="0" xfId="0" applyFont="1" applyFill="1" applyBorder="1" applyAlignment="1">
      <alignment horizontal="center"/>
    </xf>
    <xf numFmtId="0" fontId="20" fillId="8" borderId="7" xfId="0" applyFont="1" applyFill="1" applyBorder="1" applyAlignment="1">
      <alignment horizontal="center"/>
    </xf>
    <xf numFmtId="0" fontId="37" fillId="8" borderId="0" xfId="0" applyFont="1" applyFill="1" applyBorder="1" applyAlignment="1">
      <alignment horizontal="center" vertical="center" wrapText="1"/>
    </xf>
    <xf numFmtId="0" fontId="22" fillId="8" borderId="0" xfId="0" applyFont="1" applyFill="1" applyBorder="1" applyAlignment="1" applyProtection="1">
      <alignment horizontal="center" vertical="center" wrapText="1"/>
      <protection hidden="1"/>
    </xf>
    <xf numFmtId="0" fontId="24" fillId="8" borderId="0" xfId="0" applyFont="1" applyFill="1" applyBorder="1" applyAlignment="1" applyProtection="1">
      <alignment horizontal="center" vertical="top" wrapText="1"/>
      <protection hidden="1"/>
    </xf>
    <xf numFmtId="0" fontId="33" fillId="8" borderId="2" xfId="0" applyFont="1" applyFill="1" applyBorder="1" applyAlignment="1" applyProtection="1">
      <alignment horizontal="center" vertical="center"/>
      <protection locked="0"/>
    </xf>
    <xf numFmtId="0" fontId="15" fillId="12" borderId="25" xfId="0" applyFont="1" applyFill="1" applyBorder="1" applyAlignment="1" applyProtection="1">
      <alignment horizontal="center" vertical="center"/>
      <protection hidden="1"/>
    </xf>
    <xf numFmtId="0" fontId="15" fillId="12" borderId="24" xfId="0" applyFont="1" applyFill="1" applyBorder="1" applyAlignment="1" applyProtection="1">
      <alignment horizontal="center" vertical="center"/>
      <protection hidden="1"/>
    </xf>
    <xf numFmtId="0" fontId="25" fillId="12" borderId="0" xfId="0" applyFont="1" applyFill="1" applyBorder="1" applyAlignment="1" applyProtection="1">
      <alignment horizontal="center"/>
      <protection hidden="1"/>
    </xf>
    <xf numFmtId="0" fontId="15" fillId="8" borderId="25" xfId="0" applyFont="1" applyFill="1" applyBorder="1" applyAlignment="1" applyProtection="1">
      <alignment horizontal="center"/>
      <protection hidden="1"/>
    </xf>
    <xf numFmtId="0" fontId="10" fillId="8" borderId="0" xfId="0" applyFont="1" applyFill="1" applyBorder="1" applyAlignment="1" applyProtection="1">
      <alignment horizontal="center"/>
      <protection hidden="1"/>
    </xf>
    <xf numFmtId="0" fontId="15" fillId="8" borderId="24" xfId="0" applyFont="1" applyFill="1" applyBorder="1" applyAlignment="1" applyProtection="1">
      <alignment horizontal="center" vertical="center"/>
      <protection locked="0"/>
    </xf>
    <xf numFmtId="0" fontId="25" fillId="8" borderId="0" xfId="0" applyFont="1" applyFill="1" applyBorder="1" applyAlignment="1" applyProtection="1">
      <alignment horizontal="center"/>
      <protection hidden="1"/>
    </xf>
    <xf numFmtId="0" fontId="15" fillId="8" borderId="24" xfId="0" applyFont="1" applyFill="1" applyBorder="1" applyAlignment="1" applyProtection="1">
      <alignment horizontal="center"/>
      <protection hidden="1"/>
    </xf>
    <xf numFmtId="0" fontId="25" fillId="2" borderId="0" xfId="0" applyFont="1" applyFill="1" applyBorder="1" applyAlignment="1" applyProtection="1">
      <alignment horizontal="right"/>
      <protection hidden="1"/>
    </xf>
    <xf numFmtId="0" fontId="0" fillId="2" borderId="8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Border="1" applyAlignment="1" applyProtection="1">
      <alignment horizontal="left" vertical="top" wrapText="1"/>
      <protection locked="0" hidden="1"/>
    </xf>
    <xf numFmtId="0" fontId="40" fillId="2" borderId="0" xfId="0" applyFont="1" applyFill="1" applyBorder="1" applyAlignment="1" applyProtection="1">
      <alignment horizontal="center" vertical="center"/>
      <protection hidden="1"/>
    </xf>
    <xf numFmtId="0" fontId="41" fillId="2" borderId="0" xfId="0" applyFont="1" applyFill="1" applyBorder="1" applyAlignment="1" applyProtection="1">
      <alignment horizontal="center" vertical="center"/>
      <protection hidden="1"/>
    </xf>
    <xf numFmtId="0" fontId="37" fillId="2" borderId="2" xfId="0" applyFont="1" applyFill="1" applyBorder="1" applyAlignment="1" applyProtection="1">
      <alignment horizontal="center" vertical="center"/>
      <protection locked="0"/>
    </xf>
    <xf numFmtId="0" fontId="44" fillId="2" borderId="0" xfId="0" applyFont="1" applyFill="1" applyBorder="1" applyAlignment="1" applyProtection="1">
      <alignment horizontal="center" vertical="center"/>
      <protection hidden="1"/>
    </xf>
    <xf numFmtId="0" fontId="37" fillId="2" borderId="2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38">
    <dxf>
      <border>
        <bottom style="thin">
          <color auto="1"/>
        </bottom>
        <vertical/>
        <horizontal/>
      </border>
    </dxf>
    <dxf>
      <font>
        <b/>
        <i val="0"/>
        <color rgb="FFC00000"/>
      </font>
    </dxf>
    <dxf>
      <font>
        <b/>
        <i val="0"/>
        <color theme="9" tint="-0.499984740745262"/>
      </font>
    </dxf>
    <dxf>
      <font>
        <b/>
        <i val="0"/>
        <color theme="9" tint="-0.499984740745262"/>
      </font>
    </dxf>
    <dxf>
      <font>
        <b/>
        <i val="0"/>
        <color rgb="FFC00000"/>
      </font>
    </dxf>
    <dxf>
      <font>
        <color rgb="FFC00000"/>
      </font>
      <fill>
        <patternFill patternType="solid">
          <bgColor theme="0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C00000"/>
      </font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ont>
        <color auto="1"/>
      </font>
      <fill>
        <patternFill>
          <bgColor theme="5"/>
        </patternFill>
      </fill>
      <border>
        <left style="thin">
          <color auto="1"/>
        </left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2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45"/>
  <sheetViews>
    <sheetView topLeftCell="B14" zoomScale="70" zoomScaleNormal="70" workbookViewId="0">
      <selection activeCell="C44" sqref="C44:C1048576"/>
    </sheetView>
  </sheetViews>
  <sheetFormatPr defaultColWidth="0" defaultRowHeight="15" zeroHeight="1" x14ac:dyDescent="0.25"/>
  <cols>
    <col min="1" max="1" width="2.28515625" customWidth="1"/>
    <col min="2" max="2" width="26.42578125" customWidth="1"/>
    <col min="3" max="3" width="25.5703125" customWidth="1"/>
    <col min="4" max="4" width="29.85546875" customWidth="1"/>
    <col min="5" max="5" width="14.140625" customWidth="1"/>
    <col min="6" max="6" width="4.5703125" customWidth="1"/>
    <col min="7" max="7" width="3.28515625" customWidth="1"/>
    <col min="8" max="8" width="21.28515625" customWidth="1"/>
    <col min="9" max="9" width="14" customWidth="1"/>
    <col min="10" max="10" width="17.42578125" customWidth="1"/>
    <col min="11" max="11" width="3.140625" customWidth="1"/>
    <col min="12" max="15" width="24.85546875" customWidth="1"/>
    <col min="16" max="16" width="1.28515625" customWidth="1"/>
    <col min="17" max="17" width="17.28515625" hidden="1" customWidth="1"/>
    <col min="18" max="18" width="0" hidden="1" customWidth="1"/>
    <col min="19" max="16384" width="9.140625" hidden="1"/>
  </cols>
  <sheetData>
    <row r="1" spans="1:16" ht="33" x14ac:dyDescent="0.3">
      <c r="A1" s="61"/>
      <c r="B1" s="47" t="s">
        <v>18</v>
      </c>
      <c r="C1" s="59"/>
      <c r="D1" s="59"/>
      <c r="E1" s="59"/>
      <c r="F1" s="59"/>
      <c r="G1" s="59"/>
      <c r="H1" s="59"/>
      <c r="I1" s="59"/>
      <c r="J1" s="59"/>
      <c r="K1" s="59"/>
      <c r="L1" s="54" t="s">
        <v>46</v>
      </c>
      <c r="M1" s="54" t="s">
        <v>48</v>
      </c>
      <c r="N1" s="54" t="s">
        <v>54</v>
      </c>
      <c r="O1" s="86" t="s">
        <v>47</v>
      </c>
      <c r="P1" s="3"/>
    </row>
    <row r="2" spans="1:16" ht="18.75" x14ac:dyDescent="0.3">
      <c r="A2" s="10"/>
      <c r="B2" s="64"/>
      <c r="C2" s="40"/>
      <c r="D2" s="40"/>
      <c r="E2" s="40"/>
      <c r="F2" s="40"/>
      <c r="G2" s="40"/>
      <c r="H2" s="40"/>
      <c r="I2" s="40"/>
      <c r="J2" s="214"/>
      <c r="K2" s="214"/>
      <c r="L2" s="214"/>
      <c r="M2" s="214"/>
      <c r="N2" s="214"/>
      <c r="O2" s="215"/>
      <c r="P2" s="3"/>
    </row>
    <row r="3" spans="1:16" ht="18.75" x14ac:dyDescent="0.45">
      <c r="A3" s="10"/>
      <c r="B3" s="39" t="s">
        <v>11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"/>
    </row>
    <row r="4" spans="1:16" ht="18.75" x14ac:dyDescent="0.45">
      <c r="A4" s="10"/>
      <c r="B4" s="36" t="s">
        <v>63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  <c r="P4" s="3"/>
    </row>
    <row r="5" spans="1:16" ht="18.75" x14ac:dyDescent="0.45">
      <c r="A5" s="10"/>
      <c r="B5" s="36" t="s">
        <v>60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/>
      <c r="P5" s="3"/>
    </row>
    <row r="6" spans="1:16" ht="18.75" x14ac:dyDescent="0.45">
      <c r="A6" s="10"/>
      <c r="B6" s="36" t="s">
        <v>58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  <c r="P6" s="3"/>
    </row>
    <row r="7" spans="1:16" ht="18.75" x14ac:dyDescent="0.45">
      <c r="A7" s="10"/>
      <c r="B7" s="36" t="s">
        <v>57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  <c r="P7" s="3"/>
    </row>
    <row r="8" spans="1:16" ht="18.75" x14ac:dyDescent="0.45">
      <c r="A8" s="10"/>
      <c r="B8" s="36" t="s">
        <v>59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"/>
    </row>
    <row r="9" spans="1:16" ht="18.75" x14ac:dyDescent="0.45">
      <c r="A9" s="10"/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  <c r="P9" s="3"/>
    </row>
    <row r="10" spans="1:16" ht="22.5" x14ac:dyDescent="0.5">
      <c r="A10" s="10"/>
      <c r="B10" s="95" t="s">
        <v>12</v>
      </c>
      <c r="C10" s="76"/>
      <c r="D10" s="76"/>
      <c r="E10" s="76"/>
      <c r="F10" s="76"/>
      <c r="G10" s="76"/>
      <c r="H10" s="94" t="s">
        <v>14</v>
      </c>
      <c r="I10" s="76"/>
      <c r="J10" s="76"/>
      <c r="K10" s="76"/>
      <c r="L10" s="76"/>
      <c r="M10" s="76"/>
      <c r="N10" s="76"/>
      <c r="O10" s="77"/>
      <c r="P10" s="3"/>
    </row>
    <row r="11" spans="1:16" ht="18.75" customHeight="1" x14ac:dyDescent="0.5">
      <c r="A11" s="10"/>
      <c r="B11" s="78" t="s">
        <v>0</v>
      </c>
      <c r="C11" s="223" t="s">
        <v>84</v>
      </c>
      <c r="D11" s="223"/>
      <c r="E11" s="223"/>
      <c r="F11" s="223"/>
      <c r="G11" s="76"/>
      <c r="H11" s="79" t="s">
        <v>15</v>
      </c>
      <c r="I11" s="223" t="s">
        <v>67</v>
      </c>
      <c r="J11" s="223"/>
      <c r="K11" s="80"/>
      <c r="L11" s="220" t="s">
        <v>77</v>
      </c>
      <c r="M11" s="220"/>
      <c r="N11" s="101">
        <v>0.35</v>
      </c>
      <c r="O11" s="77"/>
      <c r="P11" s="3"/>
    </row>
    <row r="12" spans="1:16" ht="22.5" customHeight="1" x14ac:dyDescent="0.5">
      <c r="A12" s="10"/>
      <c r="B12" s="78" t="s">
        <v>1</v>
      </c>
      <c r="C12" s="216" t="s">
        <v>85</v>
      </c>
      <c r="D12" s="216"/>
      <c r="E12" s="216"/>
      <c r="F12" s="216"/>
      <c r="G12" s="76"/>
      <c r="H12" s="79" t="s">
        <v>16</v>
      </c>
      <c r="I12" s="223" t="s">
        <v>90</v>
      </c>
      <c r="J12" s="223"/>
      <c r="K12" s="80"/>
      <c r="L12" s="220" t="s">
        <v>68</v>
      </c>
      <c r="M12" s="220"/>
      <c r="N12" s="102" t="s">
        <v>70</v>
      </c>
      <c r="O12" s="81"/>
      <c r="P12" s="3"/>
    </row>
    <row r="13" spans="1:16" ht="22.5" x14ac:dyDescent="0.5">
      <c r="A13" s="10"/>
      <c r="B13" s="78" t="s">
        <v>13</v>
      </c>
      <c r="C13" s="216" t="s">
        <v>82</v>
      </c>
      <c r="D13" s="216"/>
      <c r="E13" s="216"/>
      <c r="F13" s="216"/>
      <c r="G13" s="76"/>
      <c r="H13" s="79" t="s">
        <v>17</v>
      </c>
      <c r="I13" s="223" t="s">
        <v>91</v>
      </c>
      <c r="J13" s="223"/>
      <c r="K13" s="80"/>
      <c r="L13" s="82"/>
      <c r="M13" s="82"/>
      <c r="N13" s="82"/>
      <c r="O13" s="77"/>
      <c r="P13" s="3"/>
    </row>
    <row r="14" spans="1:16" ht="22.5" x14ac:dyDescent="0.5">
      <c r="A14" s="10"/>
      <c r="B14" s="78"/>
      <c r="C14" s="82"/>
      <c r="D14" s="82"/>
      <c r="E14" s="82"/>
      <c r="F14" s="82"/>
      <c r="G14" s="76"/>
      <c r="H14" s="76"/>
      <c r="I14" s="76"/>
      <c r="J14" s="76"/>
      <c r="K14" s="76"/>
      <c r="L14" s="76"/>
      <c r="M14" s="76"/>
      <c r="N14" s="76"/>
      <c r="O14" s="77"/>
      <c r="P14" s="3"/>
    </row>
    <row r="15" spans="1:16" ht="18.75" x14ac:dyDescent="0.45">
      <c r="A15" s="10"/>
      <c r="B15" s="217" t="s">
        <v>64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9"/>
      <c r="P15" s="3"/>
    </row>
    <row r="16" spans="1:16" x14ac:dyDescent="0.25">
      <c r="A16" s="10"/>
      <c r="B16" s="64"/>
      <c r="C16" s="67"/>
      <c r="D16" s="66"/>
      <c r="E16" s="67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3"/>
    </row>
    <row r="17" spans="1:18" ht="19.5" x14ac:dyDescent="0.45">
      <c r="A17" s="10"/>
      <c r="B17" s="65"/>
      <c r="C17" s="91" t="s">
        <v>44</v>
      </c>
      <c r="D17" s="46"/>
      <c r="E17" s="46"/>
      <c r="F17" s="83"/>
      <c r="G17" s="46"/>
      <c r="H17" s="91" t="s">
        <v>45</v>
      </c>
      <c r="I17" s="40"/>
      <c r="J17" s="40"/>
      <c r="K17" s="40"/>
      <c r="L17" s="40"/>
      <c r="M17" s="68"/>
      <c r="N17" s="40"/>
      <c r="O17" s="41"/>
      <c r="P17" s="3"/>
    </row>
    <row r="18" spans="1:18" ht="19.5" x14ac:dyDescent="0.45">
      <c r="A18" s="10"/>
      <c r="B18" s="45"/>
      <c r="C18" s="84" t="s">
        <v>6</v>
      </c>
      <c r="D18" s="85" t="s">
        <v>69</v>
      </c>
      <c r="E18" s="84"/>
      <c r="F18" s="45"/>
      <c r="G18" s="46"/>
      <c r="H18" s="84" t="s">
        <v>3</v>
      </c>
      <c r="I18" s="68"/>
      <c r="J18" s="40"/>
      <c r="K18" s="40"/>
      <c r="L18" s="40"/>
      <c r="M18" s="87"/>
      <c r="N18" s="69"/>
      <c r="O18" s="41"/>
      <c r="P18" s="3"/>
    </row>
    <row r="19" spans="1:18" ht="17.25" customHeight="1" x14ac:dyDescent="0.4">
      <c r="A19" s="10"/>
      <c r="B19" s="45"/>
      <c r="C19" s="97" t="s">
        <v>86</v>
      </c>
      <c r="D19" s="98">
        <v>0.5</v>
      </c>
      <c r="E19" s="221" t="str">
        <f>IF(SUM(D19:D30)=1,"","Please correct the weights for final grade. They should add up to 100%.")</f>
        <v/>
      </c>
      <c r="F19" s="45"/>
      <c r="G19" s="63"/>
      <c r="H19" s="96" t="s">
        <v>5</v>
      </c>
      <c r="I19" s="222" t="str">
        <f>IFERROR(IF(COUNTA(Tbl_Subjects)&lt;&gt;SUMPRODUCT(1/COUNTIF(Tbl_Subjects,Tbl_Subjects)),"Please enter unique subject names.",""),"")</f>
        <v/>
      </c>
      <c r="J19" s="45"/>
      <c r="K19" s="45"/>
      <c r="L19" s="45"/>
      <c r="M19" s="45"/>
      <c r="N19" s="71"/>
      <c r="O19" s="41"/>
      <c r="P19" s="3"/>
    </row>
    <row r="20" spans="1:18" ht="17.25" customHeight="1" x14ac:dyDescent="0.4">
      <c r="A20" s="10"/>
      <c r="B20" s="45"/>
      <c r="C20" s="99" t="s">
        <v>87</v>
      </c>
      <c r="D20" s="98">
        <v>0.5</v>
      </c>
      <c r="E20" s="221"/>
      <c r="F20" s="45"/>
      <c r="G20" s="63"/>
      <c r="H20" s="96" t="s">
        <v>89</v>
      </c>
      <c r="I20" s="222"/>
      <c r="J20" s="45"/>
      <c r="K20" s="45"/>
      <c r="L20" s="45"/>
      <c r="M20" s="75"/>
      <c r="N20" s="71"/>
      <c r="O20" s="41"/>
      <c r="P20" s="3"/>
    </row>
    <row r="21" spans="1:18" ht="19.5" x14ac:dyDescent="0.4">
      <c r="A21" s="10"/>
      <c r="B21" s="45"/>
      <c r="C21" s="99" t="s">
        <v>88</v>
      </c>
      <c r="D21" s="98"/>
      <c r="E21" s="221"/>
      <c r="F21" s="45"/>
      <c r="G21" s="63"/>
      <c r="H21" s="96"/>
      <c r="I21" s="222"/>
      <c r="J21" s="72"/>
      <c r="K21" s="72"/>
      <c r="L21" s="40"/>
      <c r="M21" s="40"/>
      <c r="N21" s="71"/>
      <c r="O21" s="41"/>
      <c r="P21" s="3"/>
    </row>
    <row r="22" spans="1:18" ht="19.5" x14ac:dyDescent="0.4">
      <c r="A22" s="10"/>
      <c r="B22" s="45"/>
      <c r="C22" s="99"/>
      <c r="D22" s="98"/>
      <c r="E22" s="221"/>
      <c r="F22" s="45"/>
      <c r="G22" s="63"/>
      <c r="H22" s="96"/>
      <c r="I22" s="222"/>
      <c r="J22" s="72"/>
      <c r="K22" s="72"/>
      <c r="L22" s="40"/>
      <c r="M22" s="40"/>
      <c r="N22" s="71"/>
      <c r="O22" s="41"/>
      <c r="P22" s="3"/>
    </row>
    <row r="23" spans="1:18" ht="19.5" x14ac:dyDescent="0.4">
      <c r="A23" s="10"/>
      <c r="B23" s="45"/>
      <c r="C23" s="99"/>
      <c r="D23" s="98"/>
      <c r="E23" s="221"/>
      <c r="F23" s="45"/>
      <c r="G23" s="63"/>
      <c r="H23" s="96"/>
      <c r="I23" s="222"/>
      <c r="J23" s="72"/>
      <c r="K23" s="72"/>
      <c r="L23" s="40"/>
      <c r="M23" s="40"/>
      <c r="N23" s="71"/>
      <c r="O23" s="41"/>
      <c r="P23" s="3"/>
      <c r="R23" s="2"/>
    </row>
    <row r="24" spans="1:18" ht="19.5" x14ac:dyDescent="0.4">
      <c r="A24" s="10"/>
      <c r="B24" s="45"/>
      <c r="C24" s="99"/>
      <c r="D24" s="100"/>
      <c r="E24" s="221"/>
      <c r="F24" s="45"/>
      <c r="G24" s="63"/>
      <c r="H24" s="96"/>
      <c r="I24" s="222"/>
      <c r="J24" s="72"/>
      <c r="K24" s="72"/>
      <c r="L24" s="40"/>
      <c r="M24" s="40"/>
      <c r="N24" s="71"/>
      <c r="O24" s="41"/>
      <c r="P24" s="3"/>
    </row>
    <row r="25" spans="1:18" ht="19.5" x14ac:dyDescent="0.4">
      <c r="A25" s="10"/>
      <c r="B25" s="45"/>
      <c r="C25" s="99"/>
      <c r="D25" s="100"/>
      <c r="E25" s="221" t="str">
        <f>IFERROR(IF(COUNTA(C19:C30)&lt;&gt;SUMPRODUCT(1/COUNTIF(C19:C30,C19:C30)),"Please enter unique test names.",""),"")</f>
        <v/>
      </c>
      <c r="F25" s="45"/>
      <c r="G25" s="63"/>
      <c r="H25" s="96"/>
      <c r="I25" s="222"/>
      <c r="J25" s="72"/>
      <c r="K25" s="72"/>
      <c r="L25" s="40"/>
      <c r="M25" s="40"/>
      <c r="N25" s="71"/>
      <c r="O25" s="41"/>
      <c r="P25" s="3"/>
    </row>
    <row r="26" spans="1:18" ht="19.5" x14ac:dyDescent="0.4">
      <c r="A26" s="10"/>
      <c r="B26" s="45"/>
      <c r="C26" s="99"/>
      <c r="D26" s="100"/>
      <c r="E26" s="221"/>
      <c r="F26" s="45"/>
      <c r="G26" s="63"/>
      <c r="H26" s="96"/>
      <c r="I26" s="222"/>
      <c r="J26" s="72"/>
      <c r="K26" s="72"/>
      <c r="L26" s="40"/>
      <c r="M26" s="40"/>
      <c r="N26" s="71"/>
      <c r="O26" s="41"/>
      <c r="P26" s="3"/>
    </row>
    <row r="27" spans="1:18" ht="19.5" x14ac:dyDescent="0.4">
      <c r="A27" s="10"/>
      <c r="B27" s="45"/>
      <c r="C27" s="99"/>
      <c r="D27" s="100"/>
      <c r="E27" s="221"/>
      <c r="F27" s="45"/>
      <c r="G27" s="63"/>
      <c r="H27" s="96"/>
      <c r="I27" s="222"/>
      <c r="J27" s="72"/>
      <c r="K27" s="72"/>
      <c r="L27" s="40"/>
      <c r="M27" s="40"/>
      <c r="N27" s="71"/>
      <c r="O27" s="41"/>
      <c r="P27" s="3"/>
    </row>
    <row r="28" spans="1:18" ht="19.5" x14ac:dyDescent="0.4">
      <c r="A28" s="10"/>
      <c r="B28" s="45"/>
      <c r="C28" s="99"/>
      <c r="D28" s="100"/>
      <c r="E28" s="221"/>
      <c r="F28" s="45"/>
      <c r="G28" s="63"/>
      <c r="H28" s="96"/>
      <c r="I28" s="222"/>
      <c r="J28" s="72"/>
      <c r="K28" s="72"/>
      <c r="L28" s="40"/>
      <c r="M28" s="40"/>
      <c r="N28" s="71"/>
      <c r="O28" s="41"/>
      <c r="P28" s="3"/>
    </row>
    <row r="29" spans="1:18" ht="19.5" x14ac:dyDescent="0.4">
      <c r="A29" s="10"/>
      <c r="B29" s="45"/>
      <c r="C29" s="99"/>
      <c r="D29" s="100"/>
      <c r="E29" s="221"/>
      <c r="F29" s="45"/>
      <c r="G29" s="63"/>
      <c r="H29" s="96"/>
      <c r="I29" s="222"/>
      <c r="J29" s="40"/>
      <c r="K29" s="40"/>
      <c r="L29" s="40"/>
      <c r="M29" s="40"/>
      <c r="N29" s="40"/>
      <c r="O29" s="41"/>
      <c r="P29" s="3"/>
    </row>
    <row r="30" spans="1:18" ht="19.5" x14ac:dyDescent="0.4">
      <c r="A30" s="10"/>
      <c r="B30" s="45"/>
      <c r="C30" s="99"/>
      <c r="D30" s="100"/>
      <c r="E30" s="221"/>
      <c r="F30" s="45"/>
      <c r="G30" s="63"/>
      <c r="H30" s="96"/>
      <c r="I30" s="222"/>
      <c r="J30" s="73"/>
      <c r="K30" s="73"/>
      <c r="L30" s="73"/>
      <c r="M30" s="73"/>
      <c r="N30" s="73"/>
      <c r="O30" s="41"/>
      <c r="P30" s="3"/>
    </row>
    <row r="31" spans="1:18" x14ac:dyDescent="0.25">
      <c r="A31" s="10"/>
      <c r="B31" s="74" t="s">
        <v>7</v>
      </c>
      <c r="C31" s="93" t="s">
        <v>72</v>
      </c>
      <c r="D31" s="40"/>
      <c r="E31" s="40"/>
      <c r="F31" s="40"/>
      <c r="G31" s="40"/>
      <c r="H31" s="93" t="s">
        <v>71</v>
      </c>
      <c r="I31" s="40"/>
      <c r="J31" s="40"/>
      <c r="K31" s="40"/>
      <c r="L31" s="40"/>
      <c r="M31" s="40"/>
      <c r="N31" s="40"/>
      <c r="O31" s="41"/>
      <c r="P31" s="3"/>
    </row>
    <row r="32" spans="1:18" x14ac:dyDescent="0.25">
      <c r="A32" s="10"/>
      <c r="B32" s="74" t="s">
        <v>7</v>
      </c>
      <c r="C32" s="70" t="s">
        <v>7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1"/>
      <c r="P32" s="3"/>
    </row>
    <row r="33" spans="1:16" x14ac:dyDescent="0.25">
      <c r="A33" s="10"/>
      <c r="B33" s="74" t="s">
        <v>7</v>
      </c>
      <c r="C33" s="70" t="s">
        <v>7</v>
      </c>
      <c r="D33" s="40"/>
      <c r="E33" s="40"/>
      <c r="F33" s="40"/>
      <c r="G33" s="40"/>
      <c r="H33" s="40"/>
      <c r="I33" s="40"/>
      <c r="J33" s="70"/>
      <c r="K33" s="70"/>
      <c r="L33" s="70"/>
      <c r="M33" s="70"/>
      <c r="N33" s="70"/>
      <c r="O33" s="41"/>
      <c r="P33" s="3"/>
    </row>
    <row r="34" spans="1:16" x14ac:dyDescent="0.25">
      <c r="A34" s="62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idden="1" x14ac:dyDescent="0.25"/>
    <row r="38" spans="1:16" hidden="1" x14ac:dyDescent="0.25"/>
    <row r="39" spans="1:16" hidden="1" x14ac:dyDescent="0.25"/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mergeCells count="13">
    <mergeCell ref="E19:E24"/>
    <mergeCell ref="E25:E30"/>
    <mergeCell ref="I19:I30"/>
    <mergeCell ref="L12:M12"/>
    <mergeCell ref="C11:F11"/>
    <mergeCell ref="I11:J11"/>
    <mergeCell ref="I12:J12"/>
    <mergeCell ref="I13:J13"/>
    <mergeCell ref="J2:O2"/>
    <mergeCell ref="C12:F12"/>
    <mergeCell ref="C13:F13"/>
    <mergeCell ref="B15:O15"/>
    <mergeCell ref="L11:M11"/>
  </mergeCells>
  <dataValidations count="1">
    <dataValidation type="list" allowBlank="1" showInputMessage="1" showErrorMessage="1" sqref="N12">
      <formula1>"Yes, No"</formula1>
    </dataValidation>
  </dataValidations>
  <hyperlinks>
    <hyperlink ref="M1" location="Class_View!A1" display="Class View"/>
    <hyperlink ref="N1" location="Subject_View!A1" display="Subject View"/>
    <hyperlink ref="O1" location="Student_View!A1" display="Student View"/>
    <hyperlink ref="L1" location="Entry!A1" display="Entry"/>
  </hyperlinks>
  <pageMargins left="0.7" right="0.7" top="0.75" bottom="0.75" header="0.3" footer="0.3"/>
  <pageSetup scale="46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Q59"/>
  <sheetViews>
    <sheetView tabSelected="1" zoomScale="130" zoomScaleNormal="130" workbookViewId="0">
      <pane xSplit="2" topLeftCell="C1" activePane="topRight" state="frozen"/>
      <selection pane="topRight" activeCell="A8" sqref="A8"/>
    </sheetView>
  </sheetViews>
  <sheetFormatPr defaultColWidth="0" defaultRowHeight="15" zeroHeight="1" x14ac:dyDescent="0.25"/>
  <cols>
    <col min="1" max="1" width="20.42578125" customWidth="1"/>
    <col min="2" max="2" width="26.5703125" customWidth="1"/>
    <col min="3" max="8" width="21.140625" customWidth="1"/>
    <col min="9" max="147" width="0" hidden="1" customWidth="1"/>
    <col min="148" max="16384" width="9.140625" hidden="1"/>
  </cols>
  <sheetData>
    <row r="1" spans="1:8" ht="19.5" x14ac:dyDescent="0.25">
      <c r="A1" s="60" t="s">
        <v>49</v>
      </c>
      <c r="B1" s="60" t="s">
        <v>48</v>
      </c>
      <c r="C1" s="3"/>
      <c r="D1" s="3"/>
      <c r="E1" s="7"/>
      <c r="F1" s="7"/>
      <c r="G1" s="7"/>
      <c r="H1" s="7"/>
    </row>
    <row r="2" spans="1:8" ht="19.5" x14ac:dyDescent="0.25">
      <c r="A2" s="60" t="s">
        <v>54</v>
      </c>
      <c r="B2" s="60" t="s">
        <v>47</v>
      </c>
      <c r="C2" s="7"/>
      <c r="D2" s="7"/>
      <c r="E2" s="7"/>
      <c r="F2" s="7"/>
      <c r="G2" s="7"/>
      <c r="H2" s="7"/>
    </row>
    <row r="3" spans="1:8" x14ac:dyDescent="0.25">
      <c r="A3" s="3"/>
      <c r="B3" s="3"/>
      <c r="C3" s="7"/>
      <c r="D3" s="7"/>
      <c r="E3" s="7"/>
      <c r="F3" s="7"/>
      <c r="G3" s="7"/>
      <c r="H3" s="7"/>
    </row>
    <row r="4" spans="1:8" ht="18.75" x14ac:dyDescent="0.3">
      <c r="A4" s="90" t="s">
        <v>61</v>
      </c>
      <c r="B4" s="7"/>
      <c r="C4" s="103" t="str">
        <f t="shared" ref="C4:H4" si="0">IF(COLUMN(C$4)-COLUMN($B$4)&gt;Num_Subjects*Num_Tests,"",INDEX(Tbl_Tests_Main,IF(MOD(COLUMN(C4)-COLUMN($B$4),Num_Subjects)=0,QUOTIENT(COLUMN(C$4)-COLUMN($B$4),Num_Subjects), QUOTIENT(COLUMN(C$4)-COLUMN($B$4),Num_Subjects)+1),1))</f>
        <v>Unit test 1</v>
      </c>
      <c r="D4" s="103" t="str">
        <f t="shared" si="0"/>
        <v>Unit test 1</v>
      </c>
      <c r="E4" s="103" t="str">
        <f t="shared" si="0"/>
        <v>Unit Test 2</v>
      </c>
      <c r="F4" s="103" t="str">
        <f t="shared" si="0"/>
        <v>Unit Test 2</v>
      </c>
      <c r="G4" s="103" t="str">
        <f t="shared" si="0"/>
        <v>mid term</v>
      </c>
      <c r="H4" s="103" t="str">
        <f t="shared" si="0"/>
        <v>mid term</v>
      </c>
    </row>
    <row r="5" spans="1:8" x14ac:dyDescent="0.25">
      <c r="A5" s="90" t="s">
        <v>62</v>
      </c>
      <c r="B5" s="7"/>
      <c r="C5" s="104" t="str">
        <f t="shared" ref="C5:H5" si="1">IF(C4="","",INDEX(Tbl_Subjects,IF(MOD(COLUMN(C5)-COLUMN($B$5),Num_Subjects)=0,Num_Subjects,MOD(COLUMN(C5)-COLUMN($B$5),Num_Subjects)),1))</f>
        <v>Mathematics</v>
      </c>
      <c r="D5" s="104" t="str">
        <f t="shared" si="1"/>
        <v>social</v>
      </c>
      <c r="E5" s="104" t="str">
        <f t="shared" si="1"/>
        <v>Mathematics</v>
      </c>
      <c r="F5" s="104" t="str">
        <f t="shared" si="1"/>
        <v>social</v>
      </c>
      <c r="G5" s="104" t="str">
        <f t="shared" si="1"/>
        <v>Mathematics</v>
      </c>
      <c r="H5" s="104" t="str">
        <f t="shared" si="1"/>
        <v>social</v>
      </c>
    </row>
    <row r="6" spans="1:8" x14ac:dyDescent="0.25">
      <c r="B6" s="89" t="s">
        <v>4</v>
      </c>
      <c r="C6" s="105">
        <v>100</v>
      </c>
      <c r="D6" s="105">
        <v>100</v>
      </c>
      <c r="E6" s="105">
        <v>100</v>
      </c>
      <c r="F6" s="105">
        <v>100</v>
      </c>
      <c r="G6" s="105">
        <v>100</v>
      </c>
      <c r="H6" s="105">
        <v>100</v>
      </c>
    </row>
    <row r="7" spans="1:8" x14ac:dyDescent="0.25">
      <c r="A7" s="88" t="s">
        <v>10</v>
      </c>
      <c r="B7" s="2" t="s">
        <v>2</v>
      </c>
    </row>
    <row r="8" spans="1:8" x14ac:dyDescent="0.25">
      <c r="A8" s="107"/>
      <c r="B8" s="108"/>
      <c r="C8" s="106"/>
      <c r="D8" s="106"/>
      <c r="E8" s="106"/>
      <c r="F8" s="106"/>
      <c r="G8" s="106"/>
      <c r="H8" s="106"/>
    </row>
    <row r="9" spans="1:8" x14ac:dyDescent="0.25">
      <c r="A9" s="109"/>
      <c r="B9" s="110"/>
      <c r="C9" s="106"/>
      <c r="D9" s="106"/>
      <c r="E9" s="106"/>
      <c r="F9" s="106"/>
      <c r="G9" s="106"/>
      <c r="H9" s="106"/>
    </row>
    <row r="10" spans="1:8" x14ac:dyDescent="0.25">
      <c r="A10" s="109"/>
      <c r="B10" s="110"/>
      <c r="C10" s="106"/>
      <c r="D10" s="106"/>
      <c r="E10" s="106"/>
      <c r="F10" s="106"/>
      <c r="G10" s="106"/>
      <c r="H10" s="106"/>
    </row>
    <row r="11" spans="1:8" x14ac:dyDescent="0.25">
      <c r="A11" s="109"/>
      <c r="B11" s="110"/>
      <c r="C11" s="106"/>
      <c r="D11" s="106"/>
      <c r="E11" s="106"/>
      <c r="F11" s="106"/>
      <c r="G11" s="106"/>
      <c r="H11" s="106"/>
    </row>
    <row r="12" spans="1:8" x14ac:dyDescent="0.25">
      <c r="A12" s="109"/>
      <c r="B12" s="110"/>
      <c r="C12" s="106"/>
      <c r="D12" s="106"/>
      <c r="E12" s="106"/>
      <c r="F12" s="106"/>
      <c r="G12" s="106"/>
      <c r="H12" s="106"/>
    </row>
    <row r="13" spans="1:8" x14ac:dyDescent="0.25">
      <c r="A13" s="109"/>
      <c r="B13" s="110"/>
      <c r="C13" s="106"/>
      <c r="D13" s="106"/>
      <c r="E13" s="106"/>
      <c r="F13" s="106"/>
      <c r="G13" s="106"/>
      <c r="H13" s="106"/>
    </row>
    <row r="14" spans="1:8" x14ac:dyDescent="0.25">
      <c r="A14" s="109"/>
      <c r="B14" s="110"/>
      <c r="C14" s="106"/>
      <c r="D14" s="106"/>
      <c r="E14" s="106"/>
      <c r="F14" s="106"/>
      <c r="G14" s="106"/>
      <c r="H14" s="106"/>
    </row>
    <row r="15" spans="1:8" x14ac:dyDescent="0.25">
      <c r="A15" s="109"/>
      <c r="B15" s="110"/>
      <c r="C15" s="106"/>
      <c r="D15" s="106"/>
      <c r="E15" s="106"/>
      <c r="F15" s="106"/>
      <c r="G15" s="106"/>
      <c r="H15" s="106"/>
    </row>
    <row r="16" spans="1:8" x14ac:dyDescent="0.25">
      <c r="A16" s="109"/>
      <c r="B16" s="110"/>
      <c r="C16" s="106"/>
      <c r="D16" s="106"/>
      <c r="E16" s="106"/>
      <c r="F16" s="106"/>
      <c r="G16" s="106"/>
      <c r="H16" s="106"/>
    </row>
    <row r="17" spans="1:8" x14ac:dyDescent="0.25">
      <c r="A17" s="109"/>
      <c r="B17" s="110"/>
      <c r="C17" s="106"/>
      <c r="D17" s="106"/>
      <c r="E17" s="106"/>
      <c r="F17" s="106"/>
      <c r="G17" s="106"/>
      <c r="H17" s="106"/>
    </row>
    <row r="18" spans="1:8" x14ac:dyDescent="0.25">
      <c r="A18" s="109"/>
      <c r="B18" s="110"/>
      <c r="C18" s="106"/>
      <c r="D18" s="106"/>
      <c r="E18" s="106"/>
      <c r="F18" s="106"/>
      <c r="G18" s="106"/>
      <c r="H18" s="106"/>
    </row>
    <row r="19" spans="1:8" x14ac:dyDescent="0.25">
      <c r="A19" s="109"/>
      <c r="B19" s="110"/>
      <c r="C19" s="106"/>
      <c r="D19" s="106"/>
      <c r="E19" s="106"/>
      <c r="F19" s="106"/>
      <c r="G19" s="106"/>
      <c r="H19" s="106"/>
    </row>
    <row r="20" spans="1:8" x14ac:dyDescent="0.25">
      <c r="A20" s="109"/>
      <c r="B20" s="110"/>
      <c r="C20" s="106"/>
      <c r="D20" s="106"/>
      <c r="E20" s="106"/>
      <c r="F20" s="106"/>
      <c r="G20" s="106"/>
      <c r="H20" s="106"/>
    </row>
    <row r="21" spans="1:8" x14ac:dyDescent="0.25">
      <c r="A21" s="109"/>
      <c r="B21" s="110"/>
      <c r="C21" s="106"/>
      <c r="D21" s="106"/>
      <c r="E21" s="106"/>
      <c r="F21" s="106"/>
      <c r="G21" s="106"/>
      <c r="H21" s="106"/>
    </row>
    <row r="22" spans="1:8" x14ac:dyDescent="0.25">
      <c r="A22" s="109"/>
      <c r="B22" s="110"/>
      <c r="C22" s="106"/>
      <c r="D22" s="106"/>
      <c r="E22" s="106"/>
      <c r="F22" s="106"/>
      <c r="G22" s="106"/>
      <c r="H22" s="106"/>
    </row>
    <row r="23" spans="1:8" x14ac:dyDescent="0.25">
      <c r="A23" s="109"/>
      <c r="B23" s="110"/>
      <c r="C23" s="106"/>
      <c r="D23" s="106"/>
      <c r="E23" s="106"/>
      <c r="F23" s="106"/>
      <c r="G23" s="106"/>
      <c r="H23" s="106"/>
    </row>
    <row r="24" spans="1:8" x14ac:dyDescent="0.25">
      <c r="A24" s="109"/>
      <c r="B24" s="110"/>
      <c r="C24" s="106"/>
      <c r="D24" s="106"/>
      <c r="E24" s="106"/>
      <c r="F24" s="106"/>
      <c r="G24" s="106"/>
      <c r="H24" s="106"/>
    </row>
    <row r="25" spans="1:8" x14ac:dyDescent="0.25">
      <c r="A25" s="109"/>
      <c r="B25" s="110"/>
      <c r="C25" s="106"/>
      <c r="D25" s="106"/>
      <c r="E25" s="106"/>
      <c r="F25" s="106"/>
      <c r="G25" s="106"/>
      <c r="H25" s="106"/>
    </row>
    <row r="26" spans="1:8" x14ac:dyDescent="0.25">
      <c r="A26" s="109"/>
      <c r="B26" s="110"/>
      <c r="C26" s="106"/>
      <c r="D26" s="106"/>
      <c r="E26" s="106"/>
      <c r="F26" s="106"/>
      <c r="G26" s="106"/>
      <c r="H26" s="106"/>
    </row>
    <row r="27" spans="1:8" x14ac:dyDescent="0.25">
      <c r="A27" s="109"/>
      <c r="B27" s="110"/>
      <c r="C27" s="106"/>
      <c r="D27" s="106"/>
      <c r="E27" s="106"/>
      <c r="F27" s="106"/>
      <c r="G27" s="106"/>
      <c r="H27" s="106"/>
    </row>
    <row r="28" spans="1:8" x14ac:dyDescent="0.25">
      <c r="A28" s="109"/>
      <c r="B28" s="110"/>
      <c r="C28" s="106"/>
      <c r="D28" s="106"/>
      <c r="E28" s="106"/>
      <c r="F28" s="106"/>
      <c r="G28" s="106"/>
      <c r="H28" s="106"/>
    </row>
    <row r="29" spans="1:8" x14ac:dyDescent="0.25">
      <c r="A29" s="109"/>
      <c r="B29" s="110"/>
      <c r="C29" s="106"/>
      <c r="D29" s="106"/>
      <c r="E29" s="106"/>
      <c r="F29" s="106"/>
      <c r="G29" s="106"/>
      <c r="H29" s="106"/>
    </row>
    <row r="30" spans="1:8" x14ac:dyDescent="0.25">
      <c r="A30" s="109"/>
      <c r="B30" s="110"/>
      <c r="C30" s="106"/>
      <c r="D30" s="106"/>
      <c r="E30" s="106"/>
      <c r="F30" s="106"/>
      <c r="G30" s="106"/>
      <c r="H30" s="106"/>
    </row>
    <row r="31" spans="1:8" x14ac:dyDescent="0.25">
      <c r="A31" s="109"/>
      <c r="B31" s="110"/>
      <c r="C31" s="106"/>
      <c r="D31" s="106"/>
      <c r="E31" s="106"/>
      <c r="F31" s="106"/>
      <c r="G31" s="106"/>
      <c r="H31" s="106"/>
    </row>
    <row r="32" spans="1:8" x14ac:dyDescent="0.25">
      <c r="A32" s="109"/>
      <c r="B32" s="110"/>
      <c r="C32" s="106"/>
      <c r="D32" s="106"/>
      <c r="E32" s="106"/>
      <c r="F32" s="106"/>
      <c r="G32" s="106"/>
      <c r="H32" s="106"/>
    </row>
    <row r="33" spans="1:8" x14ac:dyDescent="0.25">
      <c r="A33" s="109"/>
      <c r="B33" s="110"/>
      <c r="C33" s="106"/>
      <c r="D33" s="106"/>
      <c r="E33" s="106"/>
      <c r="F33" s="106"/>
      <c r="G33" s="106"/>
      <c r="H33" s="106"/>
    </row>
    <row r="34" spans="1:8" x14ac:dyDescent="0.25">
      <c r="A34" s="109"/>
      <c r="B34" s="110"/>
      <c r="C34" s="106"/>
      <c r="D34" s="106"/>
      <c r="E34" s="106"/>
      <c r="F34" s="106"/>
      <c r="G34" s="106"/>
      <c r="H34" s="106"/>
    </row>
    <row r="35" spans="1:8" x14ac:dyDescent="0.25">
      <c r="A35" s="109"/>
      <c r="B35" s="110"/>
      <c r="C35" s="106"/>
      <c r="D35" s="106"/>
      <c r="E35" s="106"/>
      <c r="F35" s="106"/>
      <c r="G35" s="106"/>
      <c r="H35" s="106"/>
    </row>
    <row r="36" spans="1:8" x14ac:dyDescent="0.25">
      <c r="A36" s="109"/>
      <c r="B36" s="110"/>
      <c r="C36" s="106"/>
      <c r="D36" s="106"/>
      <c r="E36" s="106"/>
      <c r="F36" s="106"/>
      <c r="G36" s="106"/>
      <c r="H36" s="106"/>
    </row>
    <row r="37" spans="1:8" x14ac:dyDescent="0.25">
      <c r="A37" s="109"/>
      <c r="B37" s="110"/>
      <c r="C37" s="106"/>
      <c r="D37" s="106"/>
      <c r="E37" s="106"/>
      <c r="F37" s="106"/>
      <c r="G37" s="106"/>
      <c r="H37" s="106"/>
    </row>
    <row r="38" spans="1:8" x14ac:dyDescent="0.25">
      <c r="A38" s="109"/>
      <c r="B38" s="110"/>
      <c r="C38" s="106"/>
      <c r="D38" s="106"/>
      <c r="E38" s="106"/>
      <c r="F38" s="106"/>
      <c r="G38" s="106"/>
      <c r="H38" s="106"/>
    </row>
    <row r="39" spans="1:8" x14ac:dyDescent="0.25">
      <c r="A39" s="109"/>
      <c r="B39" s="110"/>
      <c r="C39" s="106"/>
      <c r="D39" s="106"/>
      <c r="E39" s="106"/>
      <c r="F39" s="106"/>
      <c r="G39" s="106"/>
      <c r="H39" s="106"/>
    </row>
    <row r="40" spans="1:8" x14ac:dyDescent="0.25">
      <c r="A40" s="109"/>
      <c r="B40" s="110"/>
      <c r="C40" s="106"/>
      <c r="D40" s="106"/>
      <c r="E40" s="106"/>
      <c r="F40" s="106"/>
      <c r="G40" s="106"/>
      <c r="H40" s="106"/>
    </row>
    <row r="41" spans="1:8" x14ac:dyDescent="0.25">
      <c r="A41" s="109"/>
      <c r="B41" s="110"/>
      <c r="C41" s="106"/>
      <c r="D41" s="106"/>
      <c r="E41" s="106"/>
      <c r="F41" s="106"/>
      <c r="G41" s="106"/>
      <c r="H41" s="106"/>
    </row>
    <row r="42" spans="1:8" x14ac:dyDescent="0.25">
      <c r="A42" s="109"/>
      <c r="B42" s="110"/>
      <c r="C42" s="106"/>
      <c r="D42" s="106"/>
      <c r="E42" s="106"/>
      <c r="F42" s="106"/>
      <c r="G42" s="106"/>
      <c r="H42" s="106"/>
    </row>
    <row r="43" spans="1:8" x14ac:dyDescent="0.25">
      <c r="A43" s="109"/>
      <c r="B43" s="110"/>
      <c r="C43" s="106"/>
      <c r="D43" s="106"/>
      <c r="E43" s="106"/>
      <c r="F43" s="106"/>
      <c r="G43" s="106"/>
      <c r="H43" s="106"/>
    </row>
    <row r="44" spans="1:8" x14ac:dyDescent="0.25">
      <c r="A44" s="109"/>
      <c r="B44" s="110"/>
      <c r="C44" s="106"/>
      <c r="D44" s="106"/>
      <c r="E44" s="106"/>
      <c r="F44" s="106"/>
      <c r="G44" s="106"/>
      <c r="H44" s="106"/>
    </row>
    <row r="45" spans="1:8" x14ac:dyDescent="0.25">
      <c r="A45" s="109"/>
      <c r="B45" s="110"/>
      <c r="C45" s="106"/>
      <c r="D45" s="106"/>
      <c r="E45" s="106"/>
      <c r="F45" s="106"/>
      <c r="G45" s="106"/>
      <c r="H45" s="106"/>
    </row>
    <row r="46" spans="1:8" x14ac:dyDescent="0.25">
      <c r="A46" s="109"/>
      <c r="B46" s="110"/>
      <c r="C46" s="106"/>
      <c r="D46" s="106"/>
      <c r="E46" s="106"/>
      <c r="F46" s="106"/>
      <c r="G46" s="106"/>
      <c r="H46" s="106"/>
    </row>
    <row r="47" spans="1:8" x14ac:dyDescent="0.25">
      <c r="A47" s="109"/>
      <c r="B47" s="110"/>
      <c r="C47" s="106"/>
      <c r="D47" s="106"/>
      <c r="E47" s="106"/>
      <c r="F47" s="106"/>
      <c r="G47" s="106"/>
      <c r="H47" s="106"/>
    </row>
    <row r="48" spans="1:8" x14ac:dyDescent="0.25">
      <c r="A48" s="109"/>
      <c r="B48" s="110"/>
      <c r="C48" s="106"/>
      <c r="D48" s="106"/>
      <c r="E48" s="106"/>
      <c r="F48" s="106"/>
      <c r="G48" s="106"/>
      <c r="H48" s="106"/>
    </row>
    <row r="49" spans="1:8" x14ac:dyDescent="0.25">
      <c r="A49" s="109"/>
      <c r="B49" s="110"/>
      <c r="C49" s="106"/>
      <c r="D49" s="106"/>
      <c r="E49" s="106"/>
      <c r="F49" s="106"/>
      <c r="G49" s="106"/>
      <c r="H49" s="106"/>
    </row>
    <row r="50" spans="1:8" x14ac:dyDescent="0.25">
      <c r="A50" s="109"/>
      <c r="B50" s="110"/>
      <c r="C50" s="106"/>
      <c r="D50" s="106"/>
      <c r="E50" s="106"/>
      <c r="F50" s="106"/>
      <c r="G50" s="106"/>
      <c r="H50" s="106"/>
    </row>
    <row r="51" spans="1:8" x14ac:dyDescent="0.25">
      <c r="A51" s="109"/>
      <c r="B51" s="110"/>
      <c r="C51" s="106"/>
      <c r="D51" s="106"/>
      <c r="E51" s="106"/>
      <c r="F51" s="106"/>
      <c r="G51" s="106"/>
      <c r="H51" s="106"/>
    </row>
    <row r="52" spans="1:8" x14ac:dyDescent="0.25">
      <c r="A52" s="109"/>
      <c r="B52" s="110"/>
      <c r="C52" s="106"/>
      <c r="D52" s="106"/>
      <c r="E52" s="106"/>
      <c r="F52" s="106"/>
      <c r="G52" s="106"/>
      <c r="H52" s="106"/>
    </row>
    <row r="53" spans="1:8" x14ac:dyDescent="0.25">
      <c r="A53" s="109"/>
      <c r="B53" s="110"/>
      <c r="C53" s="106"/>
      <c r="D53" s="106"/>
      <c r="E53" s="106"/>
      <c r="F53" s="106"/>
      <c r="G53" s="106"/>
      <c r="H53" s="106"/>
    </row>
    <row r="54" spans="1:8" x14ac:dyDescent="0.25">
      <c r="A54" s="109"/>
      <c r="B54" s="110"/>
      <c r="C54" s="106"/>
      <c r="D54" s="106"/>
      <c r="E54" s="106"/>
      <c r="F54" s="106"/>
      <c r="G54" s="106"/>
      <c r="H54" s="106"/>
    </row>
    <row r="55" spans="1:8" x14ac:dyDescent="0.25">
      <c r="A55" s="109"/>
      <c r="B55" s="110"/>
      <c r="C55" s="106"/>
      <c r="D55" s="106"/>
      <c r="E55" s="106"/>
      <c r="F55" s="106"/>
      <c r="G55" s="106"/>
      <c r="H55" s="106"/>
    </row>
    <row r="56" spans="1:8" x14ac:dyDescent="0.25">
      <c r="A56" s="109"/>
      <c r="B56" s="110"/>
      <c r="C56" s="106"/>
      <c r="D56" s="106"/>
      <c r="E56" s="106"/>
      <c r="F56" s="106"/>
      <c r="G56" s="106"/>
      <c r="H56" s="106"/>
    </row>
    <row r="57" spans="1:8" x14ac:dyDescent="0.25">
      <c r="A57" s="111"/>
      <c r="B57" s="112"/>
      <c r="C57" s="106"/>
      <c r="D57" s="106"/>
      <c r="E57" s="106"/>
      <c r="F57" s="106"/>
      <c r="G57" s="106"/>
      <c r="H57" s="106"/>
    </row>
    <row r="58" spans="1:8" x14ac:dyDescent="0.25">
      <c r="A58" s="212"/>
      <c r="B58" s="213"/>
      <c r="C58" s="106"/>
      <c r="D58" s="106"/>
      <c r="E58" s="106"/>
      <c r="F58" s="106"/>
      <c r="G58" s="106"/>
      <c r="H58" s="106"/>
    </row>
    <row r="59" spans="1:8" x14ac:dyDescent="0.25"/>
  </sheetData>
  <sheetProtection formatColumns="0"/>
  <conditionalFormatting sqref="C6:H6">
    <cfRule type="expression" dxfId="37" priority="4">
      <formula>C$5&lt;&gt;""</formula>
    </cfRule>
  </conditionalFormatting>
  <conditionalFormatting sqref="C4:H4">
    <cfRule type="expression" dxfId="36" priority="2">
      <formula>C$4=B$4</formula>
    </cfRule>
    <cfRule type="expression" dxfId="35" priority="3">
      <formula>C$4&lt;&gt;B$4</formula>
    </cfRule>
  </conditionalFormatting>
  <conditionalFormatting sqref="C4:H6">
    <cfRule type="expression" dxfId="34" priority="1" stopIfTrue="1">
      <formula>C4=""</formula>
    </cfRule>
  </conditionalFormatting>
  <hyperlinks>
    <hyperlink ref="A1" location="Settings!A1" display="Settings"/>
    <hyperlink ref="B1" location="Class_View!A1" display="Class View"/>
    <hyperlink ref="A2" location="Subject_View!A1" display="Subject View"/>
    <hyperlink ref="B2" location="Student_View!A1" display="Student View"/>
  </hyperlinks>
  <pageMargins left="0.25" right="0.25" top="0.75" bottom="0.75" header="0.3" footer="0.3"/>
  <pageSetup scale="5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43"/>
  <sheetViews>
    <sheetView zoomScale="85" zoomScaleNormal="85" workbookViewId="0">
      <selection activeCell="C11" sqref="C11"/>
    </sheetView>
  </sheetViews>
  <sheetFormatPr defaultColWidth="0" defaultRowHeight="15" zeroHeight="1" x14ac:dyDescent="0.25"/>
  <cols>
    <col min="1" max="1" width="2.7109375" customWidth="1"/>
    <col min="2" max="2" width="24.7109375" customWidth="1"/>
    <col min="3" max="15" width="18.7109375" customWidth="1"/>
    <col min="16" max="17" width="9.140625" customWidth="1"/>
    <col min="18" max="21" width="0" hidden="1" customWidth="1"/>
    <col min="22" max="16384" width="9.140625" hidden="1"/>
  </cols>
  <sheetData>
    <row r="1" spans="1:21" ht="33" x14ac:dyDescent="0.25">
      <c r="A1" s="3"/>
      <c r="B1" s="113" t="s">
        <v>53</v>
      </c>
      <c r="C1" s="114"/>
      <c r="D1" s="114"/>
      <c r="E1" s="114"/>
      <c r="F1" s="114"/>
      <c r="G1" s="114"/>
      <c r="H1" s="114"/>
      <c r="I1" s="114"/>
      <c r="J1" s="114"/>
      <c r="K1" s="114"/>
      <c r="L1" s="115" t="s">
        <v>49</v>
      </c>
      <c r="M1" s="115" t="s">
        <v>46</v>
      </c>
      <c r="N1" s="115" t="s">
        <v>54</v>
      </c>
      <c r="O1" s="115" t="s">
        <v>47</v>
      </c>
      <c r="P1" s="3"/>
      <c r="Q1" s="3"/>
      <c r="R1" s="3"/>
      <c r="S1" s="3"/>
      <c r="T1" s="3"/>
      <c r="U1" s="3"/>
    </row>
    <row r="2" spans="1:21" ht="18.75" x14ac:dyDescent="0.45">
      <c r="A2" s="3"/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  <c r="P2" s="3"/>
      <c r="Q2" s="3"/>
      <c r="R2" s="3"/>
      <c r="S2" s="3"/>
      <c r="T2" s="3"/>
      <c r="U2" s="3"/>
    </row>
    <row r="3" spans="1:21" ht="19.5" x14ac:dyDescent="0.45">
      <c r="A3" s="3"/>
      <c r="B3" s="119" t="s">
        <v>39</v>
      </c>
      <c r="C3" s="225" t="str">
        <f>IF(LEN(I_SchoolName)&gt;0,I_SchoolName,"")</f>
        <v xml:space="preserve"> High School</v>
      </c>
      <c r="D3" s="225"/>
      <c r="E3" s="225"/>
      <c r="F3" s="117"/>
      <c r="G3" s="226" t="s">
        <v>19</v>
      </c>
      <c r="H3" s="226"/>
      <c r="I3" s="120">
        <f>COUNTA(Tbl_Student_Names)</f>
        <v>0</v>
      </c>
      <c r="J3" s="117"/>
      <c r="K3" s="121"/>
      <c r="L3" s="122" t="s">
        <v>76</v>
      </c>
      <c r="M3" s="123">
        <f>I_PassPercentage</f>
        <v>0.35</v>
      </c>
      <c r="N3" s="124"/>
      <c r="O3" s="118"/>
      <c r="P3" s="3"/>
      <c r="Q3" s="3"/>
      <c r="R3" s="3"/>
      <c r="S3" s="3"/>
      <c r="T3" s="3"/>
      <c r="U3" s="3"/>
    </row>
    <row r="4" spans="1:21" ht="19.5" x14ac:dyDescent="0.45">
      <c r="A4" s="3"/>
      <c r="B4" s="119" t="s">
        <v>15</v>
      </c>
      <c r="C4" s="224" t="str">
        <f>IF(LEN(I_ClassName)&gt;0,I_ClassName,"")</f>
        <v>VII</v>
      </c>
      <c r="D4" s="224"/>
      <c r="E4" s="224"/>
      <c r="F4" s="117"/>
      <c r="G4" s="226" t="s">
        <v>9</v>
      </c>
      <c r="H4" s="226"/>
      <c r="I4" s="125">
        <f>COUNTA(INDEX(Tbl_Tests_Main,,1))</f>
        <v>3</v>
      </c>
      <c r="J4" s="117"/>
      <c r="K4" s="117"/>
      <c r="L4" s="117"/>
      <c r="M4" s="117"/>
      <c r="N4" s="117"/>
      <c r="O4" s="118"/>
      <c r="P4" s="3"/>
      <c r="Q4" s="3"/>
      <c r="R4" s="3"/>
      <c r="S4" s="3"/>
      <c r="T4" s="3"/>
      <c r="U4" s="3"/>
    </row>
    <row r="5" spans="1:21" ht="19.5" x14ac:dyDescent="0.45">
      <c r="A5" s="3"/>
      <c r="B5" s="119" t="s">
        <v>16</v>
      </c>
      <c r="C5" s="224" t="str">
        <f>IF(LEN(I_ClassTeacherName)&gt;0,I_ClassTeacherName,"")</f>
        <v>Khizer Intesar</v>
      </c>
      <c r="D5" s="224"/>
      <c r="E5" s="224"/>
      <c r="F5" s="117"/>
      <c r="G5" s="226" t="s">
        <v>8</v>
      </c>
      <c r="H5" s="226"/>
      <c r="I5" s="125">
        <f>COUNTA(Tbl_Subjects)</f>
        <v>2</v>
      </c>
      <c r="J5" s="117"/>
      <c r="K5" s="117"/>
      <c r="L5" s="117"/>
      <c r="M5" s="117"/>
      <c r="N5" s="117"/>
      <c r="O5" s="118"/>
      <c r="P5" s="3"/>
      <c r="Q5" s="3"/>
      <c r="R5" s="3"/>
      <c r="S5" s="3"/>
      <c r="T5" s="3"/>
      <c r="U5" s="3"/>
    </row>
    <row r="6" spans="1:21" ht="19.5" x14ac:dyDescent="0.45">
      <c r="A6" s="3"/>
      <c r="B6" s="119" t="s">
        <v>17</v>
      </c>
      <c r="C6" s="224" t="str">
        <f>IF(LEN(I_AcadYear)&gt;0,I_AcadYear,"")</f>
        <v>2018-19</v>
      </c>
      <c r="D6" s="224"/>
      <c r="E6" s="224"/>
      <c r="F6" s="117"/>
      <c r="G6" s="117"/>
      <c r="H6" s="117"/>
      <c r="I6" s="117"/>
      <c r="J6" s="117"/>
      <c r="K6" s="117"/>
      <c r="L6" s="117"/>
      <c r="M6" s="117"/>
      <c r="N6" s="117"/>
      <c r="O6" s="118"/>
      <c r="P6" s="3"/>
      <c r="Q6" s="3"/>
      <c r="R6" s="3"/>
      <c r="S6" s="3"/>
      <c r="T6" s="3"/>
      <c r="U6" s="3"/>
    </row>
    <row r="7" spans="1:21" ht="18.75" x14ac:dyDescent="0.45">
      <c r="A7" s="3"/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8"/>
      <c r="P7" s="3"/>
      <c r="Q7" s="3"/>
      <c r="R7" s="3"/>
      <c r="S7" s="3"/>
      <c r="T7" s="3"/>
      <c r="U7" s="3"/>
    </row>
    <row r="8" spans="1:21" ht="18.75" x14ac:dyDescent="0.45">
      <c r="A8" s="3"/>
      <c r="B8" s="116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8"/>
      <c r="P8" s="3"/>
      <c r="Q8" s="3"/>
      <c r="R8" s="3"/>
      <c r="S8" s="3"/>
      <c r="T8" s="3"/>
      <c r="U8" s="3"/>
    </row>
    <row r="9" spans="1:21" ht="22.5" x14ac:dyDescent="0.5">
      <c r="A9" s="3"/>
      <c r="B9" s="126" t="s">
        <v>36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8"/>
      <c r="P9" s="3"/>
      <c r="Q9" s="3"/>
      <c r="R9" s="3"/>
      <c r="S9" s="3"/>
      <c r="T9" s="3"/>
      <c r="U9" s="3"/>
    </row>
    <row r="10" spans="1:21" ht="18.75" x14ac:dyDescent="0.25">
      <c r="A10" s="3"/>
      <c r="B10" s="127" t="s">
        <v>51</v>
      </c>
      <c r="C10" s="128" t="str">
        <f t="shared" ref="C10:N10" si="0">IF(INDEX(Tbl_Tests_Main,COLUMN(C10)-COLUMN($B$10),1)="","",INDEX(Tbl_Tests_Main,COLUMN(C10)-COLUMN($B$10),1))</f>
        <v>Unit test 1</v>
      </c>
      <c r="D10" s="128" t="str">
        <f t="shared" si="0"/>
        <v>Unit Test 2</v>
      </c>
      <c r="E10" s="128" t="str">
        <f t="shared" si="0"/>
        <v>mid term</v>
      </c>
      <c r="F10" s="128" t="str">
        <f t="shared" si="0"/>
        <v/>
      </c>
      <c r="G10" s="128" t="str">
        <f t="shared" si="0"/>
        <v/>
      </c>
      <c r="H10" s="128" t="str">
        <f t="shared" si="0"/>
        <v/>
      </c>
      <c r="I10" s="128" t="str">
        <f t="shared" si="0"/>
        <v/>
      </c>
      <c r="J10" s="128" t="str">
        <f t="shared" si="0"/>
        <v/>
      </c>
      <c r="K10" s="128" t="str">
        <f t="shared" si="0"/>
        <v/>
      </c>
      <c r="L10" s="128" t="str">
        <f t="shared" si="0"/>
        <v/>
      </c>
      <c r="M10" s="128" t="str">
        <f t="shared" si="0"/>
        <v/>
      </c>
      <c r="N10" s="128" t="str">
        <f t="shared" si="0"/>
        <v/>
      </c>
      <c r="O10" s="129" t="str">
        <f>IF(I_Final_Calculation="Yes","FINAL","")</f>
        <v>FINAL</v>
      </c>
      <c r="P10" s="3"/>
      <c r="Q10" s="3"/>
      <c r="R10" s="3"/>
      <c r="S10" s="3"/>
      <c r="T10" s="3"/>
      <c r="U10" s="3"/>
    </row>
    <row r="11" spans="1:21" ht="19.5" x14ac:dyDescent="0.25">
      <c r="A11" s="3"/>
      <c r="B11" s="130" t="str">
        <f t="shared" ref="B11:B22" si="1">IF(INDEX(Tbl_Subjects,ROW(B11)-ROW($B$10),1)="","",INDEX(Tbl_Subjects,ROW(B11)-ROW($B$10),1))</f>
        <v>Mathematics</v>
      </c>
      <c r="C11" s="131" t="e">
        <f t="array" ref="C11">IF(OR(C$10="",$B11=""),"",AVERAGE(INDEX(Tbl_Percentages,,MATCH(C$10,IF(Help_Lookup_Subjects=$B11,Help_Lookup_Tests,""),0))))</f>
        <v>#DIV/0!</v>
      </c>
      <c r="D11" s="131" t="e">
        <f t="array" ref="D11">IF(OR(D$10="",$B11=""),"",AVERAGE(INDEX(Tbl_Percentages,,MATCH(D$10,IF(Help_Lookup_Subjects=$B11,Help_Lookup_Tests,""),0))))</f>
        <v>#DIV/0!</v>
      </c>
      <c r="E11" s="131" t="e">
        <f t="array" ref="E11">IF(OR(E$10="",$B11=""),"",AVERAGE(INDEX(Tbl_Percentages,,MATCH(E$10,IF(Help_Lookup_Subjects=$B11,Help_Lookup_Tests,""),0))))</f>
        <v>#DIV/0!</v>
      </c>
      <c r="F11" s="131" t="str">
        <f t="array" ref="F11">IF(OR(F$10="",$B11=""),"",AVERAGE(INDEX(Tbl_Percentages,,MATCH(F$10,IF(Help_Lookup_Subjects=$B11,Help_Lookup_Tests,""),0))))</f>
        <v/>
      </c>
      <c r="G11" s="131" t="str">
        <f t="array" ref="G11">IF(OR(G$10="",$B11=""),"",AVERAGE(INDEX(Tbl_Percentages,,MATCH(G$10,IF(Help_Lookup_Subjects=$B11,Help_Lookup_Tests,""),0))))</f>
        <v/>
      </c>
      <c r="H11" s="131" t="str">
        <f t="array" ref="H11">IF(OR(H$10="",$B11=""),"",AVERAGE(INDEX(Tbl_Percentages,,MATCH(H$10,IF(Help_Lookup_Subjects=$B11,Help_Lookup_Tests,""),0))))</f>
        <v/>
      </c>
      <c r="I11" s="131" t="str">
        <f t="array" ref="I11">IF(OR(I$10="",$B11=""),"",AVERAGE(INDEX(Tbl_Percentages,,MATCH(I$10,IF(Help_Lookup_Subjects=$B11,Help_Lookup_Tests,""),0))))</f>
        <v/>
      </c>
      <c r="J11" s="131" t="str">
        <f t="array" ref="J11">IF(OR(J$10="",$B11=""),"",AVERAGE(INDEX(Tbl_Percentages,,MATCH(J$10,IF(Help_Lookup_Subjects=$B11,Help_Lookup_Tests,""),0))))</f>
        <v/>
      </c>
      <c r="K11" s="131" t="str">
        <f t="array" ref="K11">IF(OR(K$10="",$B11=""),"",AVERAGE(INDEX(Tbl_Percentages,,MATCH(K$10,IF(Help_Lookup_Subjects=$B11,Help_Lookup_Tests,""),0))))</f>
        <v/>
      </c>
      <c r="L11" s="131" t="str">
        <f t="array" ref="L11">IF(OR(L$10="",$B11=""),"",AVERAGE(INDEX(Tbl_Percentages,,MATCH(L$10,IF(Help_Lookup_Subjects=$B11,Help_Lookup_Tests,""),0))))</f>
        <v/>
      </c>
      <c r="M11" s="131" t="str">
        <f t="array" ref="M11">IF(OR(M$10="",$B11=""),"",AVERAGE(INDEX(Tbl_Percentages,,MATCH(M$10,IF(Help_Lookup_Subjects=$B11,Help_Lookup_Tests,""),0))))</f>
        <v/>
      </c>
      <c r="N11" s="131" t="str">
        <f t="array" ref="N11">IF(OR(N$10="",$B11=""),"",AVERAGE(INDEX(Tbl_Percentages,,MATCH(N$10,IF(Help_Lookup_Subjects=$B11,Help_Lookup_Tests,""),0))))</f>
        <v/>
      </c>
      <c r="O11" s="132" t="e">
        <f t="shared" ref="O11:O22" si="2">IF(OR($B11="",I_Final_Calculation="No"),"",AVERAGE(INDEX(Tbl_Percentages_Final,,MATCH($B11,Help_Lookup_Subjects_Final,0))))</f>
        <v>#DIV/0!</v>
      </c>
      <c r="P11" s="3"/>
      <c r="Q11" s="3"/>
      <c r="R11" s="3"/>
      <c r="S11" s="3"/>
      <c r="T11" s="3"/>
      <c r="U11" s="3"/>
    </row>
    <row r="12" spans="1:21" ht="19.5" x14ac:dyDescent="0.25">
      <c r="A12" s="3"/>
      <c r="B12" s="130" t="str">
        <f t="shared" si="1"/>
        <v>social</v>
      </c>
      <c r="C12" s="133" t="e">
        <f t="array" ref="C12">IF(OR(C$10="",$B12=""),"",AVERAGE(INDEX(Tbl_Percentages,,MATCH(C$10,IF(Help_Lookup_Subjects=$B12,Help_Lookup_Tests,""),0))))</f>
        <v>#DIV/0!</v>
      </c>
      <c r="D12" s="133" t="e">
        <f t="array" ref="D12">IF(OR(D$10="",$B12=""),"",AVERAGE(INDEX(Tbl_Percentages,,MATCH(D$10,IF(Help_Lookup_Subjects=$B12,Help_Lookup_Tests,""),0))))</f>
        <v>#DIV/0!</v>
      </c>
      <c r="E12" s="133" t="e">
        <f t="array" ref="E12">IF(OR(E$10="",$B12=""),"",AVERAGE(INDEX(Tbl_Percentages,,MATCH(E$10,IF(Help_Lookup_Subjects=$B12,Help_Lookup_Tests,""),0))))</f>
        <v>#DIV/0!</v>
      </c>
      <c r="F12" s="133" t="str">
        <f t="array" ref="F12">IF(OR(F$10="",$B12=""),"",AVERAGE(INDEX(Tbl_Percentages,,MATCH(F$10,IF(Help_Lookup_Subjects=$B12,Help_Lookup_Tests,""),0))))</f>
        <v/>
      </c>
      <c r="G12" s="133" t="str">
        <f t="array" ref="G12">IF(OR(G$10="",$B12=""),"",AVERAGE(INDEX(Tbl_Percentages,,MATCH(G$10,IF(Help_Lookup_Subjects=$B12,Help_Lookup_Tests,""),0))))</f>
        <v/>
      </c>
      <c r="H12" s="133" t="str">
        <f t="array" ref="H12">IF(OR(H$10="",$B12=""),"",AVERAGE(INDEX(Tbl_Percentages,,MATCH(H$10,IF(Help_Lookup_Subjects=$B12,Help_Lookup_Tests,""),0))))</f>
        <v/>
      </c>
      <c r="I12" s="133" t="str">
        <f t="array" ref="I12">IF(OR(I$10="",$B12=""),"",AVERAGE(INDEX(Tbl_Percentages,,MATCH(I$10,IF(Help_Lookup_Subjects=$B12,Help_Lookup_Tests,""),0))))</f>
        <v/>
      </c>
      <c r="J12" s="133" t="str">
        <f t="array" ref="J12">IF(OR(J$10="",$B12=""),"",AVERAGE(INDEX(Tbl_Percentages,,MATCH(J$10,IF(Help_Lookup_Subjects=$B12,Help_Lookup_Tests,""),0))))</f>
        <v/>
      </c>
      <c r="K12" s="133" t="str">
        <f t="array" ref="K12">IF(OR(K$10="",$B12=""),"",AVERAGE(INDEX(Tbl_Percentages,,MATCH(K$10,IF(Help_Lookup_Subjects=$B12,Help_Lookup_Tests,""),0))))</f>
        <v/>
      </c>
      <c r="L12" s="133" t="str">
        <f t="array" ref="L12">IF(OR(L$10="",$B12=""),"",AVERAGE(INDEX(Tbl_Percentages,,MATCH(L$10,IF(Help_Lookup_Subjects=$B12,Help_Lookup_Tests,""),0))))</f>
        <v/>
      </c>
      <c r="M12" s="133" t="str">
        <f t="array" ref="M12">IF(OR(M$10="",$B12=""),"",AVERAGE(INDEX(Tbl_Percentages,,MATCH(M$10,IF(Help_Lookup_Subjects=$B12,Help_Lookup_Tests,""),0))))</f>
        <v/>
      </c>
      <c r="N12" s="133" t="str">
        <f t="array" ref="N12">IF(OR(N$10="",$B12=""),"",AVERAGE(INDEX(Tbl_Percentages,,MATCH(N$10,IF(Help_Lookup_Subjects=$B12,Help_Lookup_Tests,""),0))))</f>
        <v/>
      </c>
      <c r="O12" s="132" t="e">
        <f t="shared" si="2"/>
        <v>#DIV/0!</v>
      </c>
      <c r="P12" s="3"/>
      <c r="Q12" s="3"/>
      <c r="R12" s="3"/>
      <c r="S12" s="3"/>
      <c r="T12" s="3"/>
      <c r="U12" s="3"/>
    </row>
    <row r="13" spans="1:21" ht="19.5" x14ac:dyDescent="0.25">
      <c r="A13" s="3"/>
      <c r="B13" s="130" t="str">
        <f t="shared" si="1"/>
        <v/>
      </c>
      <c r="C13" s="133" t="str">
        <f t="array" ref="C13">IF(OR(C$10="",$B13=""),"",AVERAGE(INDEX(Tbl_Percentages,,MATCH(C$10,IF(Help_Lookup_Subjects=$B13,Help_Lookup_Tests,""),0))))</f>
        <v/>
      </c>
      <c r="D13" s="133" t="str">
        <f t="array" ref="D13">IF(OR(D$10="",$B13=""),"",AVERAGE(INDEX(Tbl_Percentages,,MATCH(D$10,IF(Help_Lookup_Subjects=$B13,Help_Lookup_Tests,""),0))))</f>
        <v/>
      </c>
      <c r="E13" s="133" t="str">
        <f t="array" ref="E13">IF(OR(E$10="",$B13=""),"",AVERAGE(INDEX(Tbl_Percentages,,MATCH(E$10,IF(Help_Lookup_Subjects=$B13,Help_Lookup_Tests,""),0))))</f>
        <v/>
      </c>
      <c r="F13" s="133" t="str">
        <f t="array" ref="F13">IF(OR(F$10="",$B13=""),"",AVERAGE(INDEX(Tbl_Percentages,,MATCH(F$10,IF(Help_Lookup_Subjects=$B13,Help_Lookup_Tests,""),0))))</f>
        <v/>
      </c>
      <c r="G13" s="133" t="str">
        <f t="array" ref="G13">IF(OR(G$10="",$B13=""),"",AVERAGE(INDEX(Tbl_Percentages,,MATCH(G$10,IF(Help_Lookup_Subjects=$B13,Help_Lookup_Tests,""),0))))</f>
        <v/>
      </c>
      <c r="H13" s="133" t="str">
        <f t="array" ref="H13">IF(OR(H$10="",$B13=""),"",AVERAGE(INDEX(Tbl_Percentages,,MATCH(H$10,IF(Help_Lookup_Subjects=$B13,Help_Lookup_Tests,""),0))))</f>
        <v/>
      </c>
      <c r="I13" s="133" t="str">
        <f t="array" ref="I13">IF(OR(I$10="",$B13=""),"",AVERAGE(INDEX(Tbl_Percentages,,MATCH(I$10,IF(Help_Lookup_Subjects=$B13,Help_Lookup_Tests,""),0))))</f>
        <v/>
      </c>
      <c r="J13" s="133" t="str">
        <f t="array" ref="J13">IF(OR(J$10="",$B13=""),"",AVERAGE(INDEX(Tbl_Percentages,,MATCH(J$10,IF(Help_Lookup_Subjects=$B13,Help_Lookup_Tests,""),0))))</f>
        <v/>
      </c>
      <c r="K13" s="133" t="str">
        <f t="array" ref="K13">IF(OR(K$10="",$B13=""),"",AVERAGE(INDEX(Tbl_Percentages,,MATCH(K$10,IF(Help_Lookup_Subjects=$B13,Help_Lookup_Tests,""),0))))</f>
        <v/>
      </c>
      <c r="L13" s="133" t="str">
        <f t="array" ref="L13">IF(OR(L$10="",$B13=""),"",AVERAGE(INDEX(Tbl_Percentages,,MATCH(L$10,IF(Help_Lookup_Subjects=$B13,Help_Lookup_Tests,""),0))))</f>
        <v/>
      </c>
      <c r="M13" s="133" t="str">
        <f t="array" ref="M13">IF(OR(M$10="",$B13=""),"",AVERAGE(INDEX(Tbl_Percentages,,MATCH(M$10,IF(Help_Lookup_Subjects=$B13,Help_Lookup_Tests,""),0))))</f>
        <v/>
      </c>
      <c r="N13" s="133" t="str">
        <f t="array" ref="N13">IF(OR(N$10="",$B13=""),"",AVERAGE(INDEX(Tbl_Percentages,,MATCH(N$10,IF(Help_Lookup_Subjects=$B13,Help_Lookup_Tests,""),0))))</f>
        <v/>
      </c>
      <c r="O13" s="132" t="str">
        <f t="shared" si="2"/>
        <v/>
      </c>
      <c r="P13" s="3"/>
      <c r="Q13" s="3"/>
      <c r="R13" s="3"/>
      <c r="S13" s="3"/>
      <c r="T13" s="3"/>
      <c r="U13" s="3"/>
    </row>
    <row r="14" spans="1:21" ht="19.5" x14ac:dyDescent="0.25">
      <c r="A14" s="3"/>
      <c r="B14" s="130" t="str">
        <f t="shared" si="1"/>
        <v/>
      </c>
      <c r="C14" s="133" t="str">
        <f t="array" ref="C14">IF(OR(C$10="",$B14=""),"",AVERAGE(INDEX(Tbl_Percentages,,MATCH(C$10,IF(Help_Lookup_Subjects=$B14,Help_Lookup_Tests,""),0))))</f>
        <v/>
      </c>
      <c r="D14" s="133" t="str">
        <f t="array" ref="D14">IF(OR(D$10="",$B14=""),"",AVERAGE(INDEX(Tbl_Percentages,,MATCH(D$10,IF(Help_Lookup_Subjects=$B14,Help_Lookup_Tests,""),0))))</f>
        <v/>
      </c>
      <c r="E14" s="133" t="str">
        <f t="array" ref="E14">IF(OR(E$10="",$B14=""),"",AVERAGE(INDEX(Tbl_Percentages,,MATCH(E$10,IF(Help_Lookup_Subjects=$B14,Help_Lookup_Tests,""),0))))</f>
        <v/>
      </c>
      <c r="F14" s="133" t="str">
        <f t="array" ref="F14">IF(OR(F$10="",$B14=""),"",AVERAGE(INDEX(Tbl_Percentages,,MATCH(F$10,IF(Help_Lookup_Subjects=$B14,Help_Lookup_Tests,""),0))))</f>
        <v/>
      </c>
      <c r="G14" s="133" t="str">
        <f t="array" ref="G14">IF(OR(G$10="",$B14=""),"",AVERAGE(INDEX(Tbl_Percentages,,MATCH(G$10,IF(Help_Lookup_Subjects=$B14,Help_Lookup_Tests,""),0))))</f>
        <v/>
      </c>
      <c r="H14" s="133" t="str">
        <f t="array" ref="H14">IF(OR(H$10="",$B14=""),"",AVERAGE(INDEX(Tbl_Percentages,,MATCH(H$10,IF(Help_Lookup_Subjects=$B14,Help_Lookup_Tests,""),0))))</f>
        <v/>
      </c>
      <c r="I14" s="133" t="str">
        <f t="array" ref="I14">IF(OR(I$10="",$B14=""),"",AVERAGE(INDEX(Tbl_Percentages,,MATCH(I$10,IF(Help_Lookup_Subjects=$B14,Help_Lookup_Tests,""),0))))</f>
        <v/>
      </c>
      <c r="J14" s="133" t="str">
        <f t="array" ref="J14">IF(OR(J$10="",$B14=""),"",AVERAGE(INDEX(Tbl_Percentages,,MATCH(J$10,IF(Help_Lookup_Subjects=$B14,Help_Lookup_Tests,""),0))))</f>
        <v/>
      </c>
      <c r="K14" s="133" t="str">
        <f t="array" ref="K14">IF(OR(K$10="",$B14=""),"",AVERAGE(INDEX(Tbl_Percentages,,MATCH(K$10,IF(Help_Lookup_Subjects=$B14,Help_Lookup_Tests,""),0))))</f>
        <v/>
      </c>
      <c r="L14" s="133" t="str">
        <f t="array" ref="L14">IF(OR(L$10="",$B14=""),"",AVERAGE(INDEX(Tbl_Percentages,,MATCH(L$10,IF(Help_Lookup_Subjects=$B14,Help_Lookup_Tests,""),0))))</f>
        <v/>
      </c>
      <c r="M14" s="133" t="str">
        <f t="array" ref="M14">IF(OR(M$10="",$B14=""),"",AVERAGE(INDEX(Tbl_Percentages,,MATCH(M$10,IF(Help_Lookup_Subjects=$B14,Help_Lookup_Tests,""),0))))</f>
        <v/>
      </c>
      <c r="N14" s="133" t="str">
        <f t="array" ref="N14">IF(OR(N$10="",$B14=""),"",AVERAGE(INDEX(Tbl_Percentages,,MATCH(N$10,IF(Help_Lookup_Subjects=$B14,Help_Lookup_Tests,""),0))))</f>
        <v/>
      </c>
      <c r="O14" s="132" t="str">
        <f t="shared" si="2"/>
        <v/>
      </c>
      <c r="P14" s="3"/>
      <c r="Q14" s="3"/>
      <c r="R14" s="3"/>
      <c r="S14" s="3"/>
      <c r="T14" s="3"/>
      <c r="U14" s="3"/>
    </row>
    <row r="15" spans="1:21" ht="19.5" x14ac:dyDescent="0.25">
      <c r="A15" s="3"/>
      <c r="B15" s="130" t="str">
        <f t="shared" si="1"/>
        <v/>
      </c>
      <c r="C15" s="133" t="str">
        <f t="array" ref="C15">IF(OR(C$10="",$B15=""),"",AVERAGE(INDEX(Tbl_Percentages,,MATCH(C$10,IF(Help_Lookup_Subjects=$B15,Help_Lookup_Tests,""),0))))</f>
        <v/>
      </c>
      <c r="D15" s="133" t="str">
        <f t="array" ref="D15">IF(OR(D$10="",$B15=""),"",AVERAGE(INDEX(Tbl_Percentages,,MATCH(D$10,IF(Help_Lookup_Subjects=$B15,Help_Lookup_Tests,""),0))))</f>
        <v/>
      </c>
      <c r="E15" s="133" t="str">
        <f t="array" ref="E15">IF(OR(E$10="",$B15=""),"",AVERAGE(INDEX(Tbl_Percentages,,MATCH(E$10,IF(Help_Lookup_Subjects=$B15,Help_Lookup_Tests,""),0))))</f>
        <v/>
      </c>
      <c r="F15" s="133" t="str">
        <f t="array" ref="F15">IF(OR(F$10="",$B15=""),"",AVERAGE(INDEX(Tbl_Percentages,,MATCH(F$10,IF(Help_Lookup_Subjects=$B15,Help_Lookup_Tests,""),0))))</f>
        <v/>
      </c>
      <c r="G15" s="133" t="str">
        <f t="array" ref="G15">IF(OR(G$10="",$B15=""),"",AVERAGE(INDEX(Tbl_Percentages,,MATCH(G$10,IF(Help_Lookup_Subjects=$B15,Help_Lookup_Tests,""),0))))</f>
        <v/>
      </c>
      <c r="H15" s="133" t="str">
        <f t="array" ref="H15">IF(OR(H$10="",$B15=""),"",AVERAGE(INDEX(Tbl_Percentages,,MATCH(H$10,IF(Help_Lookup_Subjects=$B15,Help_Lookup_Tests,""),0))))</f>
        <v/>
      </c>
      <c r="I15" s="133" t="str">
        <f t="array" ref="I15">IF(OR(I$10="",$B15=""),"",AVERAGE(INDEX(Tbl_Percentages,,MATCH(I$10,IF(Help_Lookup_Subjects=$B15,Help_Lookup_Tests,""),0))))</f>
        <v/>
      </c>
      <c r="J15" s="133" t="str">
        <f t="array" ref="J15">IF(OR(J$10="",$B15=""),"",AVERAGE(INDEX(Tbl_Percentages,,MATCH(J$10,IF(Help_Lookup_Subjects=$B15,Help_Lookup_Tests,""),0))))</f>
        <v/>
      </c>
      <c r="K15" s="133" t="str">
        <f t="array" ref="K15">IF(OR(K$10="",$B15=""),"",AVERAGE(INDEX(Tbl_Percentages,,MATCH(K$10,IF(Help_Lookup_Subjects=$B15,Help_Lookup_Tests,""),0))))</f>
        <v/>
      </c>
      <c r="L15" s="133" t="str">
        <f t="array" ref="L15">IF(OR(L$10="",$B15=""),"",AVERAGE(INDEX(Tbl_Percentages,,MATCH(L$10,IF(Help_Lookup_Subjects=$B15,Help_Lookup_Tests,""),0))))</f>
        <v/>
      </c>
      <c r="M15" s="133" t="str">
        <f t="array" ref="M15">IF(OR(M$10="",$B15=""),"",AVERAGE(INDEX(Tbl_Percentages,,MATCH(M$10,IF(Help_Lookup_Subjects=$B15,Help_Lookup_Tests,""),0))))</f>
        <v/>
      </c>
      <c r="N15" s="133" t="str">
        <f t="array" ref="N15">IF(OR(N$10="",$B15=""),"",AVERAGE(INDEX(Tbl_Percentages,,MATCH(N$10,IF(Help_Lookup_Subjects=$B15,Help_Lookup_Tests,""),0))))</f>
        <v/>
      </c>
      <c r="O15" s="132" t="str">
        <f t="shared" si="2"/>
        <v/>
      </c>
      <c r="P15" s="3"/>
      <c r="Q15" s="3"/>
      <c r="R15" s="3"/>
      <c r="S15" s="3"/>
      <c r="T15" s="3"/>
      <c r="U15" s="3"/>
    </row>
    <row r="16" spans="1:21" ht="19.5" x14ac:dyDescent="0.25">
      <c r="A16" s="3"/>
      <c r="B16" s="130" t="str">
        <f t="shared" si="1"/>
        <v/>
      </c>
      <c r="C16" s="133" t="str">
        <f t="array" ref="C16">IF(OR(C$10="",$B16=""),"",AVERAGE(INDEX(Tbl_Percentages,,MATCH(C$10,IF(Help_Lookup_Subjects=$B16,Help_Lookup_Tests,""),0))))</f>
        <v/>
      </c>
      <c r="D16" s="133" t="str">
        <f t="array" ref="D16">IF(OR(D$10="",$B16=""),"",AVERAGE(INDEX(Tbl_Percentages,,MATCH(D$10,IF(Help_Lookup_Subjects=$B16,Help_Lookup_Tests,""),0))))</f>
        <v/>
      </c>
      <c r="E16" s="133" t="str">
        <f t="array" ref="E16">IF(OR(E$10="",$B16=""),"",AVERAGE(INDEX(Tbl_Percentages,,MATCH(E$10,IF(Help_Lookup_Subjects=$B16,Help_Lookup_Tests,""),0))))</f>
        <v/>
      </c>
      <c r="F16" s="133" t="str">
        <f t="array" ref="F16">IF(OR(F$10="",$B16=""),"",AVERAGE(INDEX(Tbl_Percentages,,MATCH(F$10,IF(Help_Lookup_Subjects=$B16,Help_Lookup_Tests,""),0))))</f>
        <v/>
      </c>
      <c r="G16" s="133" t="str">
        <f t="array" ref="G16">IF(OR(G$10="",$B16=""),"",AVERAGE(INDEX(Tbl_Percentages,,MATCH(G$10,IF(Help_Lookup_Subjects=$B16,Help_Lookup_Tests,""),0))))</f>
        <v/>
      </c>
      <c r="H16" s="133" t="str">
        <f t="array" ref="H16">IF(OR(H$10="",$B16=""),"",AVERAGE(INDEX(Tbl_Percentages,,MATCH(H$10,IF(Help_Lookup_Subjects=$B16,Help_Lookup_Tests,""),0))))</f>
        <v/>
      </c>
      <c r="I16" s="133" t="str">
        <f t="array" ref="I16">IF(OR(I$10="",$B16=""),"",AVERAGE(INDEX(Tbl_Percentages,,MATCH(I$10,IF(Help_Lookup_Subjects=$B16,Help_Lookup_Tests,""),0))))</f>
        <v/>
      </c>
      <c r="J16" s="133" t="str">
        <f t="array" ref="J16">IF(OR(J$10="",$B16=""),"",AVERAGE(INDEX(Tbl_Percentages,,MATCH(J$10,IF(Help_Lookup_Subjects=$B16,Help_Lookup_Tests,""),0))))</f>
        <v/>
      </c>
      <c r="K16" s="133" t="str">
        <f t="array" ref="K16">IF(OR(K$10="",$B16=""),"",AVERAGE(INDEX(Tbl_Percentages,,MATCH(K$10,IF(Help_Lookup_Subjects=$B16,Help_Lookup_Tests,""),0))))</f>
        <v/>
      </c>
      <c r="L16" s="133" t="str">
        <f t="array" ref="L16">IF(OR(L$10="",$B16=""),"",AVERAGE(INDEX(Tbl_Percentages,,MATCH(L$10,IF(Help_Lookup_Subjects=$B16,Help_Lookup_Tests,""),0))))</f>
        <v/>
      </c>
      <c r="M16" s="133" t="str">
        <f t="array" ref="M16">IF(OR(M$10="",$B16=""),"",AVERAGE(INDEX(Tbl_Percentages,,MATCH(M$10,IF(Help_Lookup_Subjects=$B16,Help_Lookup_Tests,""),0))))</f>
        <v/>
      </c>
      <c r="N16" s="133" t="str">
        <f t="array" ref="N16">IF(OR(N$10="",$B16=""),"",AVERAGE(INDEX(Tbl_Percentages,,MATCH(N$10,IF(Help_Lookup_Subjects=$B16,Help_Lookup_Tests,""),0))))</f>
        <v/>
      </c>
      <c r="O16" s="132" t="str">
        <f t="shared" si="2"/>
        <v/>
      </c>
      <c r="P16" s="3"/>
      <c r="Q16" s="3"/>
      <c r="R16" s="3"/>
      <c r="S16" s="3"/>
      <c r="T16" s="3"/>
      <c r="U16" s="3"/>
    </row>
    <row r="17" spans="1:21" ht="19.5" x14ac:dyDescent="0.25">
      <c r="A17" s="3"/>
      <c r="B17" s="130" t="str">
        <f t="shared" si="1"/>
        <v/>
      </c>
      <c r="C17" s="133" t="str">
        <f t="array" ref="C17">IF(OR(C$10="",$B17=""),"",AVERAGE(INDEX(Tbl_Percentages,,MATCH(C$10,IF(Help_Lookup_Subjects=$B17,Help_Lookup_Tests,""),0))))</f>
        <v/>
      </c>
      <c r="D17" s="133" t="str">
        <f t="array" ref="D17">IF(OR(D$10="",$B17=""),"",AVERAGE(INDEX(Tbl_Percentages,,MATCH(D$10,IF(Help_Lookup_Subjects=$B17,Help_Lookup_Tests,""),0))))</f>
        <v/>
      </c>
      <c r="E17" s="133" t="str">
        <f t="array" ref="E17">IF(OR(E$10="",$B17=""),"",AVERAGE(INDEX(Tbl_Percentages,,MATCH(E$10,IF(Help_Lookup_Subjects=$B17,Help_Lookup_Tests,""),0))))</f>
        <v/>
      </c>
      <c r="F17" s="133" t="str">
        <f t="array" ref="F17">IF(OR(F$10="",$B17=""),"",AVERAGE(INDEX(Tbl_Percentages,,MATCH(F$10,IF(Help_Lookup_Subjects=$B17,Help_Lookup_Tests,""),0))))</f>
        <v/>
      </c>
      <c r="G17" s="133" t="str">
        <f t="array" ref="G17">IF(OR(G$10="",$B17=""),"",AVERAGE(INDEX(Tbl_Percentages,,MATCH(G$10,IF(Help_Lookup_Subjects=$B17,Help_Lookup_Tests,""),0))))</f>
        <v/>
      </c>
      <c r="H17" s="133" t="str">
        <f t="array" ref="H17">IF(OR(H$10="",$B17=""),"",AVERAGE(INDEX(Tbl_Percentages,,MATCH(H$10,IF(Help_Lookup_Subjects=$B17,Help_Lookup_Tests,""),0))))</f>
        <v/>
      </c>
      <c r="I17" s="133" t="str">
        <f t="array" ref="I17">IF(OR(I$10="",$B17=""),"",AVERAGE(INDEX(Tbl_Percentages,,MATCH(I$10,IF(Help_Lookup_Subjects=$B17,Help_Lookup_Tests,""),0))))</f>
        <v/>
      </c>
      <c r="J17" s="133" t="str">
        <f t="array" ref="J17">IF(OR(J$10="",$B17=""),"",AVERAGE(INDEX(Tbl_Percentages,,MATCH(J$10,IF(Help_Lookup_Subjects=$B17,Help_Lookup_Tests,""),0))))</f>
        <v/>
      </c>
      <c r="K17" s="133" t="str">
        <f t="array" ref="K17">IF(OR(K$10="",$B17=""),"",AVERAGE(INDEX(Tbl_Percentages,,MATCH(K$10,IF(Help_Lookup_Subjects=$B17,Help_Lookup_Tests,""),0))))</f>
        <v/>
      </c>
      <c r="L17" s="133" t="str">
        <f t="array" ref="L17">IF(OR(L$10="",$B17=""),"",AVERAGE(INDEX(Tbl_Percentages,,MATCH(L$10,IF(Help_Lookup_Subjects=$B17,Help_Lookup_Tests,""),0))))</f>
        <v/>
      </c>
      <c r="M17" s="133" t="str">
        <f t="array" ref="M17">IF(OR(M$10="",$B17=""),"",AVERAGE(INDEX(Tbl_Percentages,,MATCH(M$10,IF(Help_Lookup_Subjects=$B17,Help_Lookup_Tests,""),0))))</f>
        <v/>
      </c>
      <c r="N17" s="133" t="str">
        <f t="array" ref="N17">IF(OR(N$10="",$B17=""),"",AVERAGE(INDEX(Tbl_Percentages,,MATCH(N$10,IF(Help_Lookup_Subjects=$B17,Help_Lookup_Tests,""),0))))</f>
        <v/>
      </c>
      <c r="O17" s="132" t="str">
        <f t="shared" si="2"/>
        <v/>
      </c>
      <c r="P17" s="3"/>
      <c r="Q17" s="3"/>
      <c r="R17" s="3"/>
      <c r="S17" s="3"/>
      <c r="T17" s="3"/>
      <c r="U17" s="3"/>
    </row>
    <row r="18" spans="1:21" ht="19.5" x14ac:dyDescent="0.25">
      <c r="A18" s="3"/>
      <c r="B18" s="130" t="str">
        <f t="shared" si="1"/>
        <v/>
      </c>
      <c r="C18" s="133" t="str">
        <f t="array" ref="C18">IF(OR(C$10="",$B18=""),"",AVERAGE(INDEX(Tbl_Percentages,,MATCH(C$10,IF(Help_Lookup_Subjects=$B18,Help_Lookup_Tests,""),0))))</f>
        <v/>
      </c>
      <c r="D18" s="133" t="str">
        <f t="array" ref="D18">IF(OR(D$10="",$B18=""),"",AVERAGE(INDEX(Tbl_Percentages,,MATCH(D$10,IF(Help_Lookup_Subjects=$B18,Help_Lookup_Tests,""),0))))</f>
        <v/>
      </c>
      <c r="E18" s="133" t="str">
        <f t="array" ref="E18">IF(OR(E$10="",$B18=""),"",AVERAGE(INDEX(Tbl_Percentages,,MATCH(E$10,IF(Help_Lookup_Subjects=$B18,Help_Lookup_Tests,""),0))))</f>
        <v/>
      </c>
      <c r="F18" s="133" t="str">
        <f t="array" ref="F18">IF(OR(F$10="",$B18=""),"",AVERAGE(INDEX(Tbl_Percentages,,MATCH(F$10,IF(Help_Lookup_Subjects=$B18,Help_Lookup_Tests,""),0))))</f>
        <v/>
      </c>
      <c r="G18" s="133" t="str">
        <f t="array" ref="G18">IF(OR(G$10="",$B18=""),"",AVERAGE(INDEX(Tbl_Percentages,,MATCH(G$10,IF(Help_Lookup_Subjects=$B18,Help_Lookup_Tests,""),0))))</f>
        <v/>
      </c>
      <c r="H18" s="133" t="str">
        <f t="array" ref="H18">IF(OR(H$10="",$B18=""),"",AVERAGE(INDEX(Tbl_Percentages,,MATCH(H$10,IF(Help_Lookup_Subjects=$B18,Help_Lookup_Tests,""),0))))</f>
        <v/>
      </c>
      <c r="I18" s="133" t="str">
        <f t="array" ref="I18">IF(OR(I$10="",$B18=""),"",AVERAGE(INDEX(Tbl_Percentages,,MATCH(I$10,IF(Help_Lookup_Subjects=$B18,Help_Lookup_Tests,""),0))))</f>
        <v/>
      </c>
      <c r="J18" s="133" t="str">
        <f t="array" ref="J18">IF(OR(J$10="",$B18=""),"",AVERAGE(INDEX(Tbl_Percentages,,MATCH(J$10,IF(Help_Lookup_Subjects=$B18,Help_Lookup_Tests,""),0))))</f>
        <v/>
      </c>
      <c r="K18" s="133" t="str">
        <f t="array" ref="K18">IF(OR(K$10="",$B18=""),"",AVERAGE(INDEX(Tbl_Percentages,,MATCH(K$10,IF(Help_Lookup_Subjects=$B18,Help_Lookup_Tests,""),0))))</f>
        <v/>
      </c>
      <c r="L18" s="133" t="str">
        <f t="array" ref="L18">IF(OR(L$10="",$B18=""),"",AVERAGE(INDEX(Tbl_Percentages,,MATCH(L$10,IF(Help_Lookup_Subjects=$B18,Help_Lookup_Tests,""),0))))</f>
        <v/>
      </c>
      <c r="M18" s="133" t="str">
        <f t="array" ref="M18">IF(OR(M$10="",$B18=""),"",AVERAGE(INDEX(Tbl_Percentages,,MATCH(M$10,IF(Help_Lookup_Subjects=$B18,Help_Lookup_Tests,""),0))))</f>
        <v/>
      </c>
      <c r="N18" s="133" t="str">
        <f t="array" ref="N18">IF(OR(N$10="",$B18=""),"",AVERAGE(INDEX(Tbl_Percentages,,MATCH(N$10,IF(Help_Lookup_Subjects=$B18,Help_Lookup_Tests,""),0))))</f>
        <v/>
      </c>
      <c r="O18" s="132" t="str">
        <f t="shared" si="2"/>
        <v/>
      </c>
      <c r="P18" s="3"/>
      <c r="Q18" s="3"/>
      <c r="R18" s="3"/>
      <c r="S18" s="3"/>
      <c r="T18" s="3"/>
      <c r="U18" s="3"/>
    </row>
    <row r="19" spans="1:21" ht="19.5" x14ac:dyDescent="0.25">
      <c r="A19" s="3"/>
      <c r="B19" s="130" t="str">
        <f t="shared" si="1"/>
        <v/>
      </c>
      <c r="C19" s="133" t="str">
        <f t="array" ref="C19">IF(OR(C$10="",$B19=""),"",AVERAGE(INDEX(Tbl_Percentages,,MATCH(C$10,IF(Help_Lookup_Subjects=$B19,Help_Lookup_Tests,""),0))))</f>
        <v/>
      </c>
      <c r="D19" s="133" t="str">
        <f t="array" ref="D19">IF(OR(D$10="",$B19=""),"",AVERAGE(INDEX(Tbl_Percentages,,MATCH(D$10,IF(Help_Lookup_Subjects=$B19,Help_Lookup_Tests,""),0))))</f>
        <v/>
      </c>
      <c r="E19" s="133" t="str">
        <f t="array" ref="E19">IF(OR(E$10="",$B19=""),"",AVERAGE(INDEX(Tbl_Percentages,,MATCH(E$10,IF(Help_Lookup_Subjects=$B19,Help_Lookup_Tests,""),0))))</f>
        <v/>
      </c>
      <c r="F19" s="133" t="str">
        <f t="array" ref="F19">IF(OR(F$10="",$B19=""),"",AVERAGE(INDEX(Tbl_Percentages,,MATCH(F$10,IF(Help_Lookup_Subjects=$B19,Help_Lookup_Tests,""),0))))</f>
        <v/>
      </c>
      <c r="G19" s="133" t="str">
        <f t="array" ref="G19">IF(OR(G$10="",$B19=""),"",AVERAGE(INDEX(Tbl_Percentages,,MATCH(G$10,IF(Help_Lookup_Subjects=$B19,Help_Lookup_Tests,""),0))))</f>
        <v/>
      </c>
      <c r="H19" s="133" t="str">
        <f t="array" ref="H19">IF(OR(H$10="",$B19=""),"",AVERAGE(INDEX(Tbl_Percentages,,MATCH(H$10,IF(Help_Lookup_Subjects=$B19,Help_Lookup_Tests,""),0))))</f>
        <v/>
      </c>
      <c r="I19" s="133" t="str">
        <f t="array" ref="I19">IF(OR(I$10="",$B19=""),"",AVERAGE(INDEX(Tbl_Percentages,,MATCH(I$10,IF(Help_Lookup_Subjects=$B19,Help_Lookup_Tests,""),0))))</f>
        <v/>
      </c>
      <c r="J19" s="133" t="str">
        <f t="array" ref="J19">IF(OR(J$10="",$B19=""),"",AVERAGE(INDEX(Tbl_Percentages,,MATCH(J$10,IF(Help_Lookup_Subjects=$B19,Help_Lookup_Tests,""),0))))</f>
        <v/>
      </c>
      <c r="K19" s="133" t="str">
        <f t="array" ref="K19">IF(OR(K$10="",$B19=""),"",AVERAGE(INDEX(Tbl_Percentages,,MATCH(K$10,IF(Help_Lookup_Subjects=$B19,Help_Lookup_Tests,""),0))))</f>
        <v/>
      </c>
      <c r="L19" s="133" t="str">
        <f t="array" ref="L19">IF(OR(L$10="",$B19=""),"",AVERAGE(INDEX(Tbl_Percentages,,MATCH(L$10,IF(Help_Lookup_Subjects=$B19,Help_Lookup_Tests,""),0))))</f>
        <v/>
      </c>
      <c r="M19" s="133" t="str">
        <f t="array" ref="M19">IF(OR(M$10="",$B19=""),"",AVERAGE(INDEX(Tbl_Percentages,,MATCH(M$10,IF(Help_Lookup_Subjects=$B19,Help_Lookup_Tests,""),0))))</f>
        <v/>
      </c>
      <c r="N19" s="133" t="str">
        <f t="array" ref="N19">IF(OR(N$10="",$B19=""),"",AVERAGE(INDEX(Tbl_Percentages,,MATCH(N$10,IF(Help_Lookup_Subjects=$B19,Help_Lookup_Tests,""),0))))</f>
        <v/>
      </c>
      <c r="O19" s="132" t="str">
        <f t="shared" si="2"/>
        <v/>
      </c>
      <c r="P19" s="3"/>
      <c r="Q19" s="3"/>
      <c r="R19" s="3"/>
      <c r="S19" s="3"/>
      <c r="T19" s="3"/>
      <c r="U19" s="3"/>
    </row>
    <row r="20" spans="1:21" ht="19.5" x14ac:dyDescent="0.25">
      <c r="A20" s="3"/>
      <c r="B20" s="130" t="str">
        <f t="shared" si="1"/>
        <v/>
      </c>
      <c r="C20" s="133" t="str">
        <f t="array" ref="C20">IF(OR(C$10="",$B20=""),"",AVERAGE(INDEX(Tbl_Percentages,,MATCH(C$10,IF(Help_Lookup_Subjects=$B20,Help_Lookup_Tests,""),0))))</f>
        <v/>
      </c>
      <c r="D20" s="133" t="str">
        <f t="array" ref="D20">IF(OR(D$10="",$B20=""),"",AVERAGE(INDEX(Tbl_Percentages,,MATCH(D$10,IF(Help_Lookup_Subjects=$B20,Help_Lookup_Tests,""),0))))</f>
        <v/>
      </c>
      <c r="E20" s="133" t="str">
        <f t="array" ref="E20">IF(OR(E$10="",$B20=""),"",AVERAGE(INDEX(Tbl_Percentages,,MATCH(E$10,IF(Help_Lookup_Subjects=$B20,Help_Lookup_Tests,""),0))))</f>
        <v/>
      </c>
      <c r="F20" s="133" t="str">
        <f t="array" ref="F20">IF(OR(F$10="",$B20=""),"",AVERAGE(INDEX(Tbl_Percentages,,MATCH(F$10,IF(Help_Lookup_Subjects=$B20,Help_Lookup_Tests,""),0))))</f>
        <v/>
      </c>
      <c r="G20" s="133" t="str">
        <f t="array" ref="G20">IF(OR(G$10="",$B20=""),"",AVERAGE(INDEX(Tbl_Percentages,,MATCH(G$10,IF(Help_Lookup_Subjects=$B20,Help_Lookup_Tests,""),0))))</f>
        <v/>
      </c>
      <c r="H20" s="133" t="str">
        <f t="array" ref="H20">IF(OR(H$10="",$B20=""),"",AVERAGE(INDEX(Tbl_Percentages,,MATCH(H$10,IF(Help_Lookup_Subjects=$B20,Help_Lookup_Tests,""),0))))</f>
        <v/>
      </c>
      <c r="I20" s="133" t="str">
        <f t="array" ref="I20">IF(OR(I$10="",$B20=""),"",AVERAGE(INDEX(Tbl_Percentages,,MATCH(I$10,IF(Help_Lookup_Subjects=$B20,Help_Lookup_Tests,""),0))))</f>
        <v/>
      </c>
      <c r="J20" s="133" t="str">
        <f t="array" ref="J20">IF(OR(J$10="",$B20=""),"",AVERAGE(INDEX(Tbl_Percentages,,MATCH(J$10,IF(Help_Lookup_Subjects=$B20,Help_Lookup_Tests,""),0))))</f>
        <v/>
      </c>
      <c r="K20" s="133" t="str">
        <f t="array" ref="K20">IF(OR(K$10="",$B20=""),"",AVERAGE(INDEX(Tbl_Percentages,,MATCH(K$10,IF(Help_Lookup_Subjects=$B20,Help_Lookup_Tests,""),0))))</f>
        <v/>
      </c>
      <c r="L20" s="133" t="str">
        <f t="array" ref="L20">IF(OR(L$10="",$B20=""),"",AVERAGE(INDEX(Tbl_Percentages,,MATCH(L$10,IF(Help_Lookup_Subjects=$B20,Help_Lookup_Tests,""),0))))</f>
        <v/>
      </c>
      <c r="M20" s="133" t="str">
        <f t="array" ref="M20">IF(OR(M$10="",$B20=""),"",AVERAGE(INDEX(Tbl_Percentages,,MATCH(M$10,IF(Help_Lookup_Subjects=$B20,Help_Lookup_Tests,""),0))))</f>
        <v/>
      </c>
      <c r="N20" s="133" t="str">
        <f t="array" ref="N20">IF(OR(N$10="",$B20=""),"",AVERAGE(INDEX(Tbl_Percentages,,MATCH(N$10,IF(Help_Lookup_Subjects=$B20,Help_Lookup_Tests,""),0))))</f>
        <v/>
      </c>
      <c r="O20" s="132" t="str">
        <f t="shared" si="2"/>
        <v/>
      </c>
      <c r="P20" s="3"/>
      <c r="Q20" s="3"/>
      <c r="R20" s="3"/>
      <c r="S20" s="3"/>
      <c r="T20" s="3"/>
      <c r="U20" s="3"/>
    </row>
    <row r="21" spans="1:21" ht="19.5" x14ac:dyDescent="0.25">
      <c r="A21" s="3"/>
      <c r="B21" s="130" t="str">
        <f t="shared" si="1"/>
        <v/>
      </c>
      <c r="C21" s="133" t="str">
        <f t="array" ref="C21">IF(OR(C$10="",$B21=""),"",AVERAGE(INDEX(Tbl_Percentages,,MATCH(C$10,IF(Help_Lookup_Subjects=$B21,Help_Lookup_Tests,""),0))))</f>
        <v/>
      </c>
      <c r="D21" s="133" t="str">
        <f t="array" ref="D21">IF(OR(D$10="",$B21=""),"",AVERAGE(INDEX(Tbl_Percentages,,MATCH(D$10,IF(Help_Lookup_Subjects=$B21,Help_Lookup_Tests,""),0))))</f>
        <v/>
      </c>
      <c r="E21" s="133" t="str">
        <f t="array" ref="E21">IF(OR(E$10="",$B21=""),"",AVERAGE(INDEX(Tbl_Percentages,,MATCH(E$10,IF(Help_Lookup_Subjects=$B21,Help_Lookup_Tests,""),0))))</f>
        <v/>
      </c>
      <c r="F21" s="133" t="str">
        <f t="array" ref="F21">IF(OR(F$10="",$B21=""),"",AVERAGE(INDEX(Tbl_Percentages,,MATCH(F$10,IF(Help_Lookup_Subjects=$B21,Help_Lookup_Tests,""),0))))</f>
        <v/>
      </c>
      <c r="G21" s="133" t="str">
        <f t="array" ref="G21">IF(OR(G$10="",$B21=""),"",AVERAGE(INDEX(Tbl_Percentages,,MATCH(G$10,IF(Help_Lookup_Subjects=$B21,Help_Lookup_Tests,""),0))))</f>
        <v/>
      </c>
      <c r="H21" s="133" t="str">
        <f t="array" ref="H21">IF(OR(H$10="",$B21=""),"",AVERAGE(INDEX(Tbl_Percentages,,MATCH(H$10,IF(Help_Lookup_Subjects=$B21,Help_Lookup_Tests,""),0))))</f>
        <v/>
      </c>
      <c r="I21" s="133" t="str">
        <f t="array" ref="I21">IF(OR(I$10="",$B21=""),"",AVERAGE(INDEX(Tbl_Percentages,,MATCH(I$10,IF(Help_Lookup_Subjects=$B21,Help_Lookup_Tests,""),0))))</f>
        <v/>
      </c>
      <c r="J21" s="133" t="str">
        <f t="array" ref="J21">IF(OR(J$10="",$B21=""),"",AVERAGE(INDEX(Tbl_Percentages,,MATCH(J$10,IF(Help_Lookup_Subjects=$B21,Help_Lookup_Tests,""),0))))</f>
        <v/>
      </c>
      <c r="K21" s="133" t="str">
        <f t="array" ref="K21">IF(OR(K$10="",$B21=""),"",AVERAGE(INDEX(Tbl_Percentages,,MATCH(K$10,IF(Help_Lookup_Subjects=$B21,Help_Lookup_Tests,""),0))))</f>
        <v/>
      </c>
      <c r="L21" s="133" t="str">
        <f t="array" ref="L21">IF(OR(L$10="",$B21=""),"",AVERAGE(INDEX(Tbl_Percentages,,MATCH(L$10,IF(Help_Lookup_Subjects=$B21,Help_Lookup_Tests,""),0))))</f>
        <v/>
      </c>
      <c r="M21" s="133" t="str">
        <f t="array" ref="M21">IF(OR(M$10="",$B21=""),"",AVERAGE(INDEX(Tbl_Percentages,,MATCH(M$10,IF(Help_Lookup_Subjects=$B21,Help_Lookup_Tests,""),0))))</f>
        <v/>
      </c>
      <c r="N21" s="133" t="str">
        <f t="array" ref="N21">IF(OR(N$10="",$B21=""),"",AVERAGE(INDEX(Tbl_Percentages,,MATCH(N$10,IF(Help_Lookup_Subjects=$B21,Help_Lookup_Tests,""),0))))</f>
        <v/>
      </c>
      <c r="O21" s="132" t="str">
        <f t="shared" si="2"/>
        <v/>
      </c>
      <c r="P21" s="3"/>
      <c r="Q21" s="3"/>
      <c r="R21" s="3"/>
      <c r="S21" s="3"/>
      <c r="T21" s="3"/>
      <c r="U21" s="3"/>
    </row>
    <row r="22" spans="1:21" ht="19.5" x14ac:dyDescent="0.25">
      <c r="A22" s="3"/>
      <c r="B22" s="130" t="str">
        <f t="shared" si="1"/>
        <v/>
      </c>
      <c r="C22" s="133" t="str">
        <f t="array" ref="C22">IF(OR(C$10="",$B22=""),"",AVERAGE(INDEX(Tbl_Percentages,,MATCH(C$10,IF(Help_Lookup_Subjects=$B22,Help_Lookup_Tests,""),0))))</f>
        <v/>
      </c>
      <c r="D22" s="133" t="str">
        <f t="array" ref="D22">IF(OR(D$10="",$B22=""),"",AVERAGE(INDEX(Tbl_Percentages,,MATCH(D$10,IF(Help_Lookup_Subjects=$B22,Help_Lookup_Tests,""),0))))</f>
        <v/>
      </c>
      <c r="E22" s="133" t="str">
        <f t="array" ref="E22">IF(OR(E$10="",$B22=""),"",AVERAGE(INDEX(Tbl_Percentages,,MATCH(E$10,IF(Help_Lookup_Subjects=$B22,Help_Lookup_Tests,""),0))))</f>
        <v/>
      </c>
      <c r="F22" s="133" t="str">
        <f t="array" ref="F22">IF(OR(F$10="",$B22=""),"",AVERAGE(INDEX(Tbl_Percentages,,MATCH(F$10,IF(Help_Lookup_Subjects=$B22,Help_Lookup_Tests,""),0))))</f>
        <v/>
      </c>
      <c r="G22" s="133" t="str">
        <f t="array" ref="G22">IF(OR(G$10="",$B22=""),"",AVERAGE(INDEX(Tbl_Percentages,,MATCH(G$10,IF(Help_Lookup_Subjects=$B22,Help_Lookup_Tests,""),0))))</f>
        <v/>
      </c>
      <c r="H22" s="133" t="str">
        <f t="array" ref="H22">IF(OR(H$10="",$B22=""),"",AVERAGE(INDEX(Tbl_Percentages,,MATCH(H$10,IF(Help_Lookup_Subjects=$B22,Help_Lookup_Tests,""),0))))</f>
        <v/>
      </c>
      <c r="I22" s="133" t="str">
        <f t="array" ref="I22">IF(OR(I$10="",$B22=""),"",AVERAGE(INDEX(Tbl_Percentages,,MATCH(I$10,IF(Help_Lookup_Subjects=$B22,Help_Lookup_Tests,""),0))))</f>
        <v/>
      </c>
      <c r="J22" s="133" t="str">
        <f t="array" ref="J22">IF(OR(J$10="",$B22=""),"",AVERAGE(INDEX(Tbl_Percentages,,MATCH(J$10,IF(Help_Lookup_Subjects=$B22,Help_Lookup_Tests,""),0))))</f>
        <v/>
      </c>
      <c r="K22" s="133" t="str">
        <f t="array" ref="K22">IF(OR(K$10="",$B22=""),"",AVERAGE(INDEX(Tbl_Percentages,,MATCH(K$10,IF(Help_Lookup_Subjects=$B22,Help_Lookup_Tests,""),0))))</f>
        <v/>
      </c>
      <c r="L22" s="133" t="str">
        <f t="array" ref="L22">IF(OR(L$10="",$B22=""),"",AVERAGE(INDEX(Tbl_Percentages,,MATCH(L$10,IF(Help_Lookup_Subjects=$B22,Help_Lookup_Tests,""),0))))</f>
        <v/>
      </c>
      <c r="M22" s="133" t="str">
        <f t="array" ref="M22">IF(OR(M$10="",$B22=""),"",AVERAGE(INDEX(Tbl_Percentages,,MATCH(M$10,IF(Help_Lookup_Subjects=$B22,Help_Lookup_Tests,""),0))))</f>
        <v/>
      </c>
      <c r="N22" s="133" t="str">
        <f t="array" ref="N22">IF(OR(N$10="",$B22=""),"",AVERAGE(INDEX(Tbl_Percentages,,MATCH(N$10,IF(Help_Lookup_Subjects=$B22,Help_Lookup_Tests,""),0))))</f>
        <v/>
      </c>
      <c r="O22" s="132" t="str">
        <f t="shared" si="2"/>
        <v/>
      </c>
      <c r="P22" s="3"/>
      <c r="Q22" s="3"/>
      <c r="R22" s="3"/>
      <c r="S22" s="3"/>
      <c r="T22" s="3"/>
      <c r="U22" s="3"/>
    </row>
    <row r="23" spans="1:21" ht="18.75" x14ac:dyDescent="0.45">
      <c r="A23" s="3"/>
      <c r="B23" s="116" t="s">
        <v>52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34"/>
      <c r="P23" s="3"/>
      <c r="Q23" s="3"/>
      <c r="R23" s="3"/>
      <c r="S23" s="3"/>
      <c r="T23" s="3"/>
      <c r="U23" s="3"/>
    </row>
    <row r="24" spans="1:21" ht="18.75" x14ac:dyDescent="0.45">
      <c r="A24" s="3"/>
      <c r="B24" s="116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34"/>
      <c r="P24" s="3"/>
      <c r="Q24" s="3"/>
      <c r="R24" s="3"/>
      <c r="S24" s="3"/>
      <c r="T24" s="3"/>
      <c r="U24" s="3"/>
    </row>
    <row r="25" spans="1:21" ht="18.75" x14ac:dyDescent="0.45">
      <c r="A25" s="3"/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8"/>
      <c r="P25" s="3"/>
      <c r="Q25" s="3"/>
      <c r="R25" s="3"/>
      <c r="S25" s="3"/>
      <c r="T25" s="3"/>
      <c r="U25" s="3"/>
    </row>
    <row r="26" spans="1:21" ht="22.5" x14ac:dyDescent="0.5">
      <c r="A26" s="3"/>
      <c r="B26" s="126" t="s">
        <v>37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8"/>
      <c r="P26" s="3"/>
      <c r="Q26" s="3"/>
      <c r="R26" s="3"/>
      <c r="S26" s="3"/>
      <c r="T26" s="3"/>
      <c r="U26" s="3"/>
    </row>
    <row r="27" spans="1:21" ht="18.75" x14ac:dyDescent="0.25">
      <c r="A27" s="3"/>
      <c r="B27" s="127" t="s">
        <v>51</v>
      </c>
      <c r="C27" s="128" t="str">
        <f t="shared" ref="C27:N27" si="3">IF(INDEX(Tbl_Tests_Main,COLUMN(C27)-COLUMN($B$27),1)="","",INDEX(Tbl_Tests_Main,COLUMN(C27)-COLUMN($B$27),1))</f>
        <v>Unit test 1</v>
      </c>
      <c r="D27" s="128" t="str">
        <f t="shared" si="3"/>
        <v>Unit Test 2</v>
      </c>
      <c r="E27" s="128" t="str">
        <f t="shared" si="3"/>
        <v>mid term</v>
      </c>
      <c r="F27" s="128" t="str">
        <f t="shared" si="3"/>
        <v/>
      </c>
      <c r="G27" s="128" t="str">
        <f t="shared" si="3"/>
        <v/>
      </c>
      <c r="H27" s="128" t="str">
        <f t="shared" si="3"/>
        <v/>
      </c>
      <c r="I27" s="128" t="str">
        <f t="shared" si="3"/>
        <v/>
      </c>
      <c r="J27" s="128" t="str">
        <f t="shared" si="3"/>
        <v/>
      </c>
      <c r="K27" s="128" t="str">
        <f t="shared" si="3"/>
        <v/>
      </c>
      <c r="L27" s="128" t="str">
        <f t="shared" si="3"/>
        <v/>
      </c>
      <c r="M27" s="128" t="str">
        <f t="shared" si="3"/>
        <v/>
      </c>
      <c r="N27" s="128" t="str">
        <f t="shared" si="3"/>
        <v/>
      </c>
      <c r="O27" s="129" t="str">
        <f>IF(I_Final_Calculation="Yes","FINAL","")</f>
        <v>FINAL</v>
      </c>
      <c r="P27" s="3"/>
      <c r="Q27" s="3"/>
      <c r="R27" s="3"/>
      <c r="S27" s="3"/>
      <c r="T27" s="3"/>
      <c r="U27" s="3"/>
    </row>
    <row r="28" spans="1:21" ht="19.5" x14ac:dyDescent="0.25">
      <c r="A28" s="3"/>
      <c r="B28" s="130" t="str">
        <f t="shared" ref="B28:B39" si="4">IF(INDEX(Tbl_Subjects,ROW(B28)-ROW($B$27),1)="","",INDEX(Tbl_Subjects,ROW(B28)-ROW($B$27),1))</f>
        <v>Mathematics</v>
      </c>
      <c r="C28" s="135">
        <f t="array" ref="C28">IF(OR(C$27="",$B28=""),"",COUNTIF(INDEX(Tbl_Percentages,,MATCH(C$27,IF(Help_Lookup_Subjects=$B28,Help_Lookup_Tests,""),0)),"&lt;"&amp;I_PassPercentage))</f>
        <v>0</v>
      </c>
      <c r="D28" s="135">
        <f t="array" ref="D28">IF(OR(D$27="",$B28=""),"",COUNTIF(INDEX(Tbl_Percentages,,MATCH(D$27,IF(Help_Lookup_Subjects=$B28,Help_Lookup_Tests,""),0)),"&lt;"&amp;I_PassPercentage))</f>
        <v>0</v>
      </c>
      <c r="E28" s="135">
        <f t="array" ref="E28">IF(OR(E$27="",$B28=""),"",COUNTIF(INDEX(Tbl_Percentages,,MATCH(E$27,IF(Help_Lookup_Subjects=$B28,Help_Lookup_Tests,""),0)),"&lt;"&amp;I_PassPercentage))</f>
        <v>0</v>
      </c>
      <c r="F28" s="135" t="str">
        <f t="array" ref="F28">IF(OR(F$27="",$B28=""),"",COUNTIF(INDEX(Tbl_Percentages,,MATCH(F$27,IF(Help_Lookup_Subjects=$B28,Help_Lookup_Tests,""),0)),"&lt;"&amp;I_PassPercentage))</f>
        <v/>
      </c>
      <c r="G28" s="135" t="str">
        <f t="array" ref="G28">IF(OR(G$27="",$B28=""),"",COUNTIF(INDEX(Tbl_Percentages,,MATCH(G$27,IF(Help_Lookup_Subjects=$B28,Help_Lookup_Tests,""),0)),"&lt;"&amp;I_PassPercentage))</f>
        <v/>
      </c>
      <c r="H28" s="135" t="str">
        <f t="array" ref="H28">IF(OR(H$27="",$B28=""),"",COUNTIF(INDEX(Tbl_Percentages,,MATCH(H$27,IF(Help_Lookup_Subjects=$B28,Help_Lookup_Tests,""),0)),"&lt;"&amp;I_PassPercentage))</f>
        <v/>
      </c>
      <c r="I28" s="135" t="str">
        <f t="array" ref="I28">IF(OR(I$27="",$B28=""),"",COUNTIF(INDEX(Tbl_Percentages,,MATCH(I$27,IF(Help_Lookup_Subjects=$B28,Help_Lookup_Tests,""),0)),"&lt;"&amp;I_PassPercentage))</f>
        <v/>
      </c>
      <c r="J28" s="135" t="str">
        <f t="array" ref="J28">IF(OR(J$27="",$B28=""),"",COUNTIF(INDEX(Tbl_Percentages,,MATCH(J$27,IF(Help_Lookup_Subjects=$B28,Help_Lookup_Tests,""),0)),"&lt;"&amp;I_PassPercentage))</f>
        <v/>
      </c>
      <c r="K28" s="135" t="str">
        <f t="array" ref="K28">IF(OR(K$27="",$B28=""),"",COUNTIF(INDEX(Tbl_Percentages,,MATCH(K$27,IF(Help_Lookup_Subjects=$B28,Help_Lookup_Tests,""),0)),"&lt;"&amp;I_PassPercentage))</f>
        <v/>
      </c>
      <c r="L28" s="135" t="str">
        <f t="array" ref="L28">IF(OR(L$27="",$B28=""),"",COUNTIF(INDEX(Tbl_Percentages,,MATCH(L$27,IF(Help_Lookup_Subjects=$B28,Help_Lookup_Tests,""),0)),"&lt;"&amp;I_PassPercentage))</f>
        <v/>
      </c>
      <c r="M28" s="135" t="str">
        <f t="array" ref="M28">IF(OR(M$27="",$B28=""),"",COUNTIF(INDEX(Tbl_Percentages,,MATCH(M$27,IF(Help_Lookup_Subjects=$B28,Help_Lookup_Tests,""),0)),"&lt;"&amp;I_PassPercentage))</f>
        <v/>
      </c>
      <c r="N28" s="135" t="str">
        <f t="array" ref="N28">IF(OR(N$27="",$B28=""),"",COUNTIF(INDEX(Tbl_Percentages,,MATCH(N$27,IF(Help_Lookup_Subjects=$B28,Help_Lookup_Tests,""),0)),"&lt;"&amp;I_PassPercentage))</f>
        <v/>
      </c>
      <c r="O28" s="136">
        <f t="shared" ref="O28:O39" si="5">IF(OR($B28="",I_Final_Calculation="No"),"",COUNTIF(INDEX(Tbl_Percentages_Final,,MATCH($B28,Help_Lookup_Subjects_Final,0)),"&lt;"&amp;I_PassPercentage))</f>
        <v>0</v>
      </c>
      <c r="P28" s="3"/>
      <c r="Q28" s="3"/>
      <c r="R28" s="3"/>
      <c r="S28" s="3"/>
      <c r="T28" s="3"/>
      <c r="U28" s="3"/>
    </row>
    <row r="29" spans="1:21" ht="19.5" x14ac:dyDescent="0.25">
      <c r="A29" s="3"/>
      <c r="B29" s="130" t="str">
        <f t="shared" si="4"/>
        <v>social</v>
      </c>
      <c r="C29" s="135">
        <f t="array" ref="C29">IF(OR(C$27="",$B29=""),"",COUNTIF(INDEX(Tbl_Percentages,,MATCH(C$27,IF(Help_Lookup_Subjects=$B29,Help_Lookup_Tests,""),0)),"&lt;"&amp;I_PassPercentage))</f>
        <v>0</v>
      </c>
      <c r="D29" s="135">
        <f t="array" ref="D29">IF(OR(D$27="",$B29=""),"",COUNTIF(INDEX(Tbl_Percentages,,MATCH(D$27,IF(Help_Lookup_Subjects=$B29,Help_Lookup_Tests,""),0)),"&lt;"&amp;I_PassPercentage))</f>
        <v>0</v>
      </c>
      <c r="E29" s="135">
        <f t="array" ref="E29">IF(OR(E$27="",$B29=""),"",COUNTIF(INDEX(Tbl_Percentages,,MATCH(E$27,IF(Help_Lookup_Subjects=$B29,Help_Lookup_Tests,""),0)),"&lt;"&amp;I_PassPercentage))</f>
        <v>0</v>
      </c>
      <c r="F29" s="135" t="str">
        <f t="array" ref="F29">IF(OR(F$27="",$B29=""),"",COUNTIF(INDEX(Tbl_Percentages,,MATCH(F$27,IF(Help_Lookup_Subjects=$B29,Help_Lookup_Tests,""),0)),"&lt;"&amp;I_PassPercentage))</f>
        <v/>
      </c>
      <c r="G29" s="135" t="str">
        <f t="array" ref="G29">IF(OR(G$27="",$B29=""),"",COUNTIF(INDEX(Tbl_Percentages,,MATCH(G$27,IF(Help_Lookup_Subjects=$B29,Help_Lookup_Tests,""),0)),"&lt;"&amp;I_PassPercentage))</f>
        <v/>
      </c>
      <c r="H29" s="135" t="str">
        <f t="array" ref="H29">IF(OR(H$27="",$B29=""),"",COUNTIF(INDEX(Tbl_Percentages,,MATCH(H$27,IF(Help_Lookup_Subjects=$B29,Help_Lookup_Tests,""),0)),"&lt;"&amp;I_PassPercentage))</f>
        <v/>
      </c>
      <c r="I29" s="135" t="str">
        <f t="array" ref="I29">IF(OR(I$27="",$B29=""),"",COUNTIF(INDEX(Tbl_Percentages,,MATCH(I$27,IF(Help_Lookup_Subjects=$B29,Help_Lookup_Tests,""),0)),"&lt;"&amp;I_PassPercentage))</f>
        <v/>
      </c>
      <c r="J29" s="135" t="str">
        <f t="array" ref="J29">IF(OR(J$27="",$B29=""),"",COUNTIF(INDEX(Tbl_Percentages,,MATCH(J$27,IF(Help_Lookup_Subjects=$B29,Help_Lookup_Tests,""),0)),"&lt;"&amp;I_PassPercentage))</f>
        <v/>
      </c>
      <c r="K29" s="135" t="str">
        <f t="array" ref="K29">IF(OR(K$27="",$B29=""),"",COUNTIF(INDEX(Tbl_Percentages,,MATCH(K$27,IF(Help_Lookup_Subjects=$B29,Help_Lookup_Tests,""),0)),"&lt;"&amp;I_PassPercentage))</f>
        <v/>
      </c>
      <c r="L29" s="135" t="str">
        <f t="array" ref="L29">IF(OR(L$27="",$B29=""),"",COUNTIF(INDEX(Tbl_Percentages,,MATCH(L$27,IF(Help_Lookup_Subjects=$B29,Help_Lookup_Tests,""),0)),"&lt;"&amp;I_PassPercentage))</f>
        <v/>
      </c>
      <c r="M29" s="135" t="str">
        <f t="array" ref="M29">IF(OR(M$27="",$B29=""),"",COUNTIF(INDEX(Tbl_Percentages,,MATCH(M$27,IF(Help_Lookup_Subjects=$B29,Help_Lookup_Tests,""),0)),"&lt;"&amp;I_PassPercentage))</f>
        <v/>
      </c>
      <c r="N29" s="135" t="str">
        <f t="array" ref="N29">IF(OR(N$27="",$B29=""),"",COUNTIF(INDEX(Tbl_Percentages,,MATCH(N$27,IF(Help_Lookup_Subjects=$B29,Help_Lookup_Tests,""),0)),"&lt;"&amp;I_PassPercentage))</f>
        <v/>
      </c>
      <c r="O29" s="136">
        <f t="shared" si="5"/>
        <v>0</v>
      </c>
      <c r="P29" s="3"/>
      <c r="Q29" s="3"/>
    </row>
    <row r="30" spans="1:21" ht="19.5" x14ac:dyDescent="0.25">
      <c r="A30" s="3"/>
      <c r="B30" s="130" t="str">
        <f t="shared" si="4"/>
        <v/>
      </c>
      <c r="C30" s="135" t="str">
        <f t="array" ref="C30">IF(OR(C$27="",$B30=""),"",COUNTIF(INDEX(Tbl_Percentages,,MATCH(C$27,IF(Help_Lookup_Subjects=$B30,Help_Lookup_Tests,""),0)),"&lt;"&amp;I_PassPercentage))</f>
        <v/>
      </c>
      <c r="D30" s="135" t="str">
        <f t="array" ref="D30">IF(OR(D$27="",$B30=""),"",COUNTIF(INDEX(Tbl_Percentages,,MATCH(D$27,IF(Help_Lookup_Subjects=$B30,Help_Lookup_Tests,""),0)),"&lt;"&amp;I_PassPercentage))</f>
        <v/>
      </c>
      <c r="E30" s="135" t="str">
        <f t="array" ref="E30">IF(OR(E$27="",$B30=""),"",COUNTIF(INDEX(Tbl_Percentages,,MATCH(E$27,IF(Help_Lookup_Subjects=$B30,Help_Lookup_Tests,""),0)),"&lt;"&amp;I_PassPercentage))</f>
        <v/>
      </c>
      <c r="F30" s="135" t="str">
        <f t="array" ref="F30">IF(OR(F$27="",$B30=""),"",COUNTIF(INDEX(Tbl_Percentages,,MATCH(F$27,IF(Help_Lookup_Subjects=$B30,Help_Lookup_Tests,""),0)),"&lt;"&amp;I_PassPercentage))</f>
        <v/>
      </c>
      <c r="G30" s="135" t="str">
        <f t="array" ref="G30">IF(OR(G$27="",$B30=""),"",COUNTIF(INDEX(Tbl_Percentages,,MATCH(G$27,IF(Help_Lookup_Subjects=$B30,Help_Lookup_Tests,""),0)),"&lt;"&amp;I_PassPercentage))</f>
        <v/>
      </c>
      <c r="H30" s="135" t="str">
        <f t="array" ref="H30">IF(OR(H$27="",$B30=""),"",COUNTIF(INDEX(Tbl_Percentages,,MATCH(H$27,IF(Help_Lookup_Subjects=$B30,Help_Lookup_Tests,""),0)),"&lt;"&amp;I_PassPercentage))</f>
        <v/>
      </c>
      <c r="I30" s="135" t="str">
        <f t="array" ref="I30">IF(OR(I$27="",$B30=""),"",COUNTIF(INDEX(Tbl_Percentages,,MATCH(I$27,IF(Help_Lookup_Subjects=$B30,Help_Lookup_Tests,""),0)),"&lt;"&amp;I_PassPercentage))</f>
        <v/>
      </c>
      <c r="J30" s="135" t="str">
        <f t="array" ref="J30">IF(OR(J$27="",$B30=""),"",COUNTIF(INDEX(Tbl_Percentages,,MATCH(J$27,IF(Help_Lookup_Subjects=$B30,Help_Lookup_Tests,""),0)),"&lt;"&amp;I_PassPercentage))</f>
        <v/>
      </c>
      <c r="K30" s="135" t="str">
        <f t="array" ref="K30">IF(OR(K$27="",$B30=""),"",COUNTIF(INDEX(Tbl_Percentages,,MATCH(K$27,IF(Help_Lookup_Subjects=$B30,Help_Lookup_Tests,""),0)),"&lt;"&amp;I_PassPercentage))</f>
        <v/>
      </c>
      <c r="L30" s="135" t="str">
        <f t="array" ref="L30">IF(OR(L$27="",$B30=""),"",COUNTIF(INDEX(Tbl_Percentages,,MATCH(L$27,IF(Help_Lookup_Subjects=$B30,Help_Lookup_Tests,""),0)),"&lt;"&amp;I_PassPercentage))</f>
        <v/>
      </c>
      <c r="M30" s="135" t="str">
        <f t="array" ref="M30">IF(OR(M$27="",$B30=""),"",COUNTIF(INDEX(Tbl_Percentages,,MATCH(M$27,IF(Help_Lookup_Subjects=$B30,Help_Lookup_Tests,""),0)),"&lt;"&amp;I_PassPercentage))</f>
        <v/>
      </c>
      <c r="N30" s="135" t="str">
        <f t="array" ref="N30">IF(OR(N$27="",$B30=""),"",COUNTIF(INDEX(Tbl_Percentages,,MATCH(N$27,IF(Help_Lookup_Subjects=$B30,Help_Lookup_Tests,""),0)),"&lt;"&amp;I_PassPercentage))</f>
        <v/>
      </c>
      <c r="O30" s="136" t="str">
        <f t="shared" si="5"/>
        <v/>
      </c>
      <c r="P30" s="3"/>
      <c r="Q30" s="3"/>
    </row>
    <row r="31" spans="1:21" ht="19.5" x14ac:dyDescent="0.25">
      <c r="A31" s="3"/>
      <c r="B31" s="130" t="str">
        <f t="shared" si="4"/>
        <v/>
      </c>
      <c r="C31" s="135" t="str">
        <f t="array" ref="C31">IF(OR(C$27="",$B31=""),"",COUNTIF(INDEX(Tbl_Percentages,,MATCH(C$27,IF(Help_Lookup_Subjects=$B31,Help_Lookup_Tests,""),0)),"&lt;"&amp;I_PassPercentage))</f>
        <v/>
      </c>
      <c r="D31" s="135" t="str">
        <f t="array" ref="D31">IF(OR(D$27="",$B31=""),"",COUNTIF(INDEX(Tbl_Percentages,,MATCH(D$27,IF(Help_Lookup_Subjects=$B31,Help_Lookup_Tests,""),0)),"&lt;"&amp;I_PassPercentage))</f>
        <v/>
      </c>
      <c r="E31" s="135" t="str">
        <f t="array" ref="E31">IF(OR(E$27="",$B31=""),"",COUNTIF(INDEX(Tbl_Percentages,,MATCH(E$27,IF(Help_Lookup_Subjects=$B31,Help_Lookup_Tests,""),0)),"&lt;"&amp;I_PassPercentage))</f>
        <v/>
      </c>
      <c r="F31" s="135" t="str">
        <f t="array" ref="F31">IF(OR(F$27="",$B31=""),"",COUNTIF(INDEX(Tbl_Percentages,,MATCH(F$27,IF(Help_Lookup_Subjects=$B31,Help_Lookup_Tests,""),0)),"&lt;"&amp;I_PassPercentage))</f>
        <v/>
      </c>
      <c r="G31" s="135" t="str">
        <f t="array" ref="G31">IF(OR(G$27="",$B31=""),"",COUNTIF(INDEX(Tbl_Percentages,,MATCH(G$27,IF(Help_Lookup_Subjects=$B31,Help_Lookup_Tests,""),0)),"&lt;"&amp;I_PassPercentage))</f>
        <v/>
      </c>
      <c r="H31" s="135" t="str">
        <f t="array" ref="H31">IF(OR(H$27="",$B31=""),"",COUNTIF(INDEX(Tbl_Percentages,,MATCH(H$27,IF(Help_Lookup_Subjects=$B31,Help_Lookup_Tests,""),0)),"&lt;"&amp;I_PassPercentage))</f>
        <v/>
      </c>
      <c r="I31" s="135" t="str">
        <f t="array" ref="I31">IF(OR(I$27="",$B31=""),"",COUNTIF(INDEX(Tbl_Percentages,,MATCH(I$27,IF(Help_Lookup_Subjects=$B31,Help_Lookup_Tests,""),0)),"&lt;"&amp;I_PassPercentage))</f>
        <v/>
      </c>
      <c r="J31" s="135" t="str">
        <f t="array" ref="J31">IF(OR(J$27="",$B31=""),"",COUNTIF(INDEX(Tbl_Percentages,,MATCH(J$27,IF(Help_Lookup_Subjects=$B31,Help_Lookup_Tests,""),0)),"&lt;"&amp;I_PassPercentage))</f>
        <v/>
      </c>
      <c r="K31" s="135" t="str">
        <f t="array" ref="K31">IF(OR(K$27="",$B31=""),"",COUNTIF(INDEX(Tbl_Percentages,,MATCH(K$27,IF(Help_Lookup_Subjects=$B31,Help_Lookup_Tests,""),0)),"&lt;"&amp;I_PassPercentage))</f>
        <v/>
      </c>
      <c r="L31" s="135" t="str">
        <f t="array" ref="L31">IF(OR(L$27="",$B31=""),"",COUNTIF(INDEX(Tbl_Percentages,,MATCH(L$27,IF(Help_Lookup_Subjects=$B31,Help_Lookup_Tests,""),0)),"&lt;"&amp;I_PassPercentage))</f>
        <v/>
      </c>
      <c r="M31" s="135" t="str">
        <f t="array" ref="M31">IF(OR(M$27="",$B31=""),"",COUNTIF(INDEX(Tbl_Percentages,,MATCH(M$27,IF(Help_Lookup_Subjects=$B31,Help_Lookup_Tests,""),0)),"&lt;"&amp;I_PassPercentage))</f>
        <v/>
      </c>
      <c r="N31" s="135" t="str">
        <f t="array" ref="N31">IF(OR(N$27="",$B31=""),"",COUNTIF(INDEX(Tbl_Percentages,,MATCH(N$27,IF(Help_Lookup_Subjects=$B31,Help_Lookup_Tests,""),0)),"&lt;"&amp;I_PassPercentage))</f>
        <v/>
      </c>
      <c r="O31" s="136" t="str">
        <f t="shared" si="5"/>
        <v/>
      </c>
      <c r="P31" s="3"/>
      <c r="Q31" s="3"/>
    </row>
    <row r="32" spans="1:21" ht="19.5" x14ac:dyDescent="0.25">
      <c r="A32" s="3"/>
      <c r="B32" s="130" t="str">
        <f t="shared" si="4"/>
        <v/>
      </c>
      <c r="C32" s="135" t="str">
        <f t="array" ref="C32">IF(OR(C$27="",$B32=""),"",COUNTIF(INDEX(Tbl_Percentages,,MATCH(C$27,IF(Help_Lookup_Subjects=$B32,Help_Lookup_Tests,""),0)),"&lt;"&amp;I_PassPercentage))</f>
        <v/>
      </c>
      <c r="D32" s="135" t="str">
        <f t="array" ref="D32">IF(OR(D$27="",$B32=""),"",COUNTIF(INDEX(Tbl_Percentages,,MATCH(D$27,IF(Help_Lookup_Subjects=$B32,Help_Lookup_Tests,""),0)),"&lt;"&amp;I_PassPercentage))</f>
        <v/>
      </c>
      <c r="E32" s="135" t="str">
        <f t="array" ref="E32">IF(OR(E$27="",$B32=""),"",COUNTIF(INDEX(Tbl_Percentages,,MATCH(E$27,IF(Help_Lookup_Subjects=$B32,Help_Lookup_Tests,""),0)),"&lt;"&amp;I_PassPercentage))</f>
        <v/>
      </c>
      <c r="F32" s="135" t="str">
        <f t="array" ref="F32">IF(OR(F$27="",$B32=""),"",COUNTIF(INDEX(Tbl_Percentages,,MATCH(F$27,IF(Help_Lookup_Subjects=$B32,Help_Lookup_Tests,""),0)),"&lt;"&amp;I_PassPercentage))</f>
        <v/>
      </c>
      <c r="G32" s="135" t="str">
        <f t="array" ref="G32">IF(OR(G$27="",$B32=""),"",COUNTIF(INDEX(Tbl_Percentages,,MATCH(G$27,IF(Help_Lookup_Subjects=$B32,Help_Lookup_Tests,""),0)),"&lt;"&amp;I_PassPercentage))</f>
        <v/>
      </c>
      <c r="H32" s="135" t="str">
        <f t="array" ref="H32">IF(OR(H$27="",$B32=""),"",COUNTIF(INDEX(Tbl_Percentages,,MATCH(H$27,IF(Help_Lookup_Subjects=$B32,Help_Lookup_Tests,""),0)),"&lt;"&amp;I_PassPercentage))</f>
        <v/>
      </c>
      <c r="I32" s="135" t="str">
        <f t="array" ref="I32">IF(OR(I$27="",$B32=""),"",COUNTIF(INDEX(Tbl_Percentages,,MATCH(I$27,IF(Help_Lookup_Subjects=$B32,Help_Lookup_Tests,""),0)),"&lt;"&amp;I_PassPercentage))</f>
        <v/>
      </c>
      <c r="J32" s="135" t="str">
        <f t="array" ref="J32">IF(OR(J$27="",$B32=""),"",COUNTIF(INDEX(Tbl_Percentages,,MATCH(J$27,IF(Help_Lookup_Subjects=$B32,Help_Lookup_Tests,""),0)),"&lt;"&amp;I_PassPercentage))</f>
        <v/>
      </c>
      <c r="K32" s="135" t="str">
        <f t="array" ref="K32">IF(OR(K$27="",$B32=""),"",COUNTIF(INDEX(Tbl_Percentages,,MATCH(K$27,IF(Help_Lookup_Subjects=$B32,Help_Lookup_Tests,""),0)),"&lt;"&amp;I_PassPercentage))</f>
        <v/>
      </c>
      <c r="L32" s="135" t="str">
        <f t="array" ref="L32">IF(OR(L$27="",$B32=""),"",COUNTIF(INDEX(Tbl_Percentages,,MATCH(L$27,IF(Help_Lookup_Subjects=$B32,Help_Lookup_Tests,""),0)),"&lt;"&amp;I_PassPercentage))</f>
        <v/>
      </c>
      <c r="M32" s="135" t="str">
        <f t="array" ref="M32">IF(OR(M$27="",$B32=""),"",COUNTIF(INDEX(Tbl_Percentages,,MATCH(M$27,IF(Help_Lookup_Subjects=$B32,Help_Lookup_Tests,""),0)),"&lt;"&amp;I_PassPercentage))</f>
        <v/>
      </c>
      <c r="N32" s="135" t="str">
        <f t="array" ref="N32">IF(OR(N$27="",$B32=""),"",COUNTIF(INDEX(Tbl_Percentages,,MATCH(N$27,IF(Help_Lookup_Subjects=$B32,Help_Lookup_Tests,""),0)),"&lt;"&amp;I_PassPercentage))</f>
        <v/>
      </c>
      <c r="O32" s="136" t="str">
        <f t="shared" si="5"/>
        <v/>
      </c>
      <c r="P32" s="3"/>
      <c r="Q32" s="3"/>
    </row>
    <row r="33" spans="1:17" ht="19.5" x14ac:dyDescent="0.25">
      <c r="A33" s="3"/>
      <c r="B33" s="130" t="str">
        <f t="shared" si="4"/>
        <v/>
      </c>
      <c r="C33" s="135" t="str">
        <f t="array" ref="C33">IF(OR(C$27="",$B33=""),"",COUNTIF(INDEX(Tbl_Percentages,,MATCH(C$27,IF(Help_Lookup_Subjects=$B33,Help_Lookup_Tests,""),0)),"&lt;"&amp;I_PassPercentage))</f>
        <v/>
      </c>
      <c r="D33" s="135" t="str">
        <f t="array" ref="D33">IF(OR(D$27="",$B33=""),"",COUNTIF(INDEX(Tbl_Percentages,,MATCH(D$27,IF(Help_Lookup_Subjects=$B33,Help_Lookup_Tests,""),0)),"&lt;"&amp;I_PassPercentage))</f>
        <v/>
      </c>
      <c r="E33" s="135" t="str">
        <f t="array" ref="E33">IF(OR(E$27="",$B33=""),"",COUNTIF(INDEX(Tbl_Percentages,,MATCH(E$27,IF(Help_Lookup_Subjects=$B33,Help_Lookup_Tests,""),0)),"&lt;"&amp;I_PassPercentage))</f>
        <v/>
      </c>
      <c r="F33" s="135" t="str">
        <f t="array" ref="F33">IF(OR(F$27="",$B33=""),"",COUNTIF(INDEX(Tbl_Percentages,,MATCH(F$27,IF(Help_Lookup_Subjects=$B33,Help_Lookup_Tests,""),0)),"&lt;"&amp;I_PassPercentage))</f>
        <v/>
      </c>
      <c r="G33" s="135" t="str">
        <f t="array" ref="G33">IF(OR(G$27="",$B33=""),"",COUNTIF(INDEX(Tbl_Percentages,,MATCH(G$27,IF(Help_Lookup_Subjects=$B33,Help_Lookup_Tests,""),0)),"&lt;"&amp;I_PassPercentage))</f>
        <v/>
      </c>
      <c r="H33" s="135" t="str">
        <f t="array" ref="H33">IF(OR(H$27="",$B33=""),"",COUNTIF(INDEX(Tbl_Percentages,,MATCH(H$27,IF(Help_Lookup_Subjects=$B33,Help_Lookup_Tests,""),0)),"&lt;"&amp;I_PassPercentage))</f>
        <v/>
      </c>
      <c r="I33" s="135" t="str">
        <f t="array" ref="I33">IF(OR(I$27="",$B33=""),"",COUNTIF(INDEX(Tbl_Percentages,,MATCH(I$27,IF(Help_Lookup_Subjects=$B33,Help_Lookup_Tests,""),0)),"&lt;"&amp;I_PassPercentage))</f>
        <v/>
      </c>
      <c r="J33" s="135" t="str">
        <f t="array" ref="J33">IF(OR(J$27="",$B33=""),"",COUNTIF(INDEX(Tbl_Percentages,,MATCH(J$27,IF(Help_Lookup_Subjects=$B33,Help_Lookup_Tests,""),0)),"&lt;"&amp;I_PassPercentage))</f>
        <v/>
      </c>
      <c r="K33" s="135" t="str">
        <f t="array" ref="K33">IF(OR(K$27="",$B33=""),"",COUNTIF(INDEX(Tbl_Percentages,,MATCH(K$27,IF(Help_Lookup_Subjects=$B33,Help_Lookup_Tests,""),0)),"&lt;"&amp;I_PassPercentage))</f>
        <v/>
      </c>
      <c r="L33" s="135" t="str">
        <f t="array" ref="L33">IF(OR(L$27="",$B33=""),"",COUNTIF(INDEX(Tbl_Percentages,,MATCH(L$27,IF(Help_Lookup_Subjects=$B33,Help_Lookup_Tests,""),0)),"&lt;"&amp;I_PassPercentage))</f>
        <v/>
      </c>
      <c r="M33" s="135" t="str">
        <f t="array" ref="M33">IF(OR(M$27="",$B33=""),"",COUNTIF(INDEX(Tbl_Percentages,,MATCH(M$27,IF(Help_Lookup_Subjects=$B33,Help_Lookup_Tests,""),0)),"&lt;"&amp;I_PassPercentage))</f>
        <v/>
      </c>
      <c r="N33" s="135" t="str">
        <f t="array" ref="N33">IF(OR(N$27="",$B33=""),"",COUNTIF(INDEX(Tbl_Percentages,,MATCH(N$27,IF(Help_Lookup_Subjects=$B33,Help_Lookup_Tests,""),0)),"&lt;"&amp;I_PassPercentage))</f>
        <v/>
      </c>
      <c r="O33" s="136" t="str">
        <f t="shared" si="5"/>
        <v/>
      </c>
      <c r="P33" s="3"/>
      <c r="Q33" s="3"/>
    </row>
    <row r="34" spans="1:17" ht="19.5" x14ac:dyDescent="0.25">
      <c r="A34" s="3"/>
      <c r="B34" s="130" t="str">
        <f t="shared" si="4"/>
        <v/>
      </c>
      <c r="C34" s="135" t="str">
        <f t="array" ref="C34">IF(OR(C$27="",$B34=""),"",COUNTIF(INDEX(Tbl_Percentages,,MATCH(C$27,IF(Help_Lookup_Subjects=$B34,Help_Lookup_Tests,""),0)),"&lt;"&amp;I_PassPercentage))</f>
        <v/>
      </c>
      <c r="D34" s="135" t="str">
        <f t="array" ref="D34">IF(OR(D$27="",$B34=""),"",COUNTIF(INDEX(Tbl_Percentages,,MATCH(D$27,IF(Help_Lookup_Subjects=$B34,Help_Lookup_Tests,""),0)),"&lt;"&amp;I_PassPercentage))</f>
        <v/>
      </c>
      <c r="E34" s="135" t="str">
        <f t="array" ref="E34">IF(OR(E$27="",$B34=""),"",COUNTIF(INDEX(Tbl_Percentages,,MATCH(E$27,IF(Help_Lookup_Subjects=$B34,Help_Lookup_Tests,""),0)),"&lt;"&amp;I_PassPercentage))</f>
        <v/>
      </c>
      <c r="F34" s="135" t="str">
        <f t="array" ref="F34">IF(OR(F$27="",$B34=""),"",COUNTIF(INDEX(Tbl_Percentages,,MATCH(F$27,IF(Help_Lookup_Subjects=$B34,Help_Lookup_Tests,""),0)),"&lt;"&amp;I_PassPercentage))</f>
        <v/>
      </c>
      <c r="G34" s="135" t="str">
        <f t="array" ref="G34">IF(OR(G$27="",$B34=""),"",COUNTIF(INDEX(Tbl_Percentages,,MATCH(G$27,IF(Help_Lookup_Subjects=$B34,Help_Lookup_Tests,""),0)),"&lt;"&amp;I_PassPercentage))</f>
        <v/>
      </c>
      <c r="H34" s="135" t="str">
        <f t="array" ref="H34">IF(OR(H$27="",$B34=""),"",COUNTIF(INDEX(Tbl_Percentages,,MATCH(H$27,IF(Help_Lookup_Subjects=$B34,Help_Lookup_Tests,""),0)),"&lt;"&amp;I_PassPercentage))</f>
        <v/>
      </c>
      <c r="I34" s="135" t="str">
        <f t="array" ref="I34">IF(OR(I$27="",$B34=""),"",COUNTIF(INDEX(Tbl_Percentages,,MATCH(I$27,IF(Help_Lookup_Subjects=$B34,Help_Lookup_Tests,""),0)),"&lt;"&amp;I_PassPercentage))</f>
        <v/>
      </c>
      <c r="J34" s="135" t="str">
        <f t="array" ref="J34">IF(OR(J$27="",$B34=""),"",COUNTIF(INDEX(Tbl_Percentages,,MATCH(J$27,IF(Help_Lookup_Subjects=$B34,Help_Lookup_Tests,""),0)),"&lt;"&amp;I_PassPercentage))</f>
        <v/>
      </c>
      <c r="K34" s="135" t="str">
        <f t="array" ref="K34">IF(OR(K$27="",$B34=""),"",COUNTIF(INDEX(Tbl_Percentages,,MATCH(K$27,IF(Help_Lookup_Subjects=$B34,Help_Lookup_Tests,""),0)),"&lt;"&amp;I_PassPercentage))</f>
        <v/>
      </c>
      <c r="L34" s="135" t="str">
        <f t="array" ref="L34">IF(OR(L$27="",$B34=""),"",COUNTIF(INDEX(Tbl_Percentages,,MATCH(L$27,IF(Help_Lookup_Subjects=$B34,Help_Lookup_Tests,""),0)),"&lt;"&amp;I_PassPercentage))</f>
        <v/>
      </c>
      <c r="M34" s="135" t="str">
        <f t="array" ref="M34">IF(OR(M$27="",$B34=""),"",COUNTIF(INDEX(Tbl_Percentages,,MATCH(M$27,IF(Help_Lookup_Subjects=$B34,Help_Lookup_Tests,""),0)),"&lt;"&amp;I_PassPercentage))</f>
        <v/>
      </c>
      <c r="N34" s="135" t="str">
        <f t="array" ref="N34">IF(OR(N$27="",$B34=""),"",COUNTIF(INDEX(Tbl_Percentages,,MATCH(N$27,IF(Help_Lookup_Subjects=$B34,Help_Lookup_Tests,""),0)),"&lt;"&amp;I_PassPercentage))</f>
        <v/>
      </c>
      <c r="O34" s="136" t="str">
        <f t="shared" si="5"/>
        <v/>
      </c>
      <c r="P34" s="3"/>
      <c r="Q34" s="3"/>
    </row>
    <row r="35" spans="1:17" ht="19.5" x14ac:dyDescent="0.25">
      <c r="A35" s="3"/>
      <c r="B35" s="130" t="str">
        <f t="shared" si="4"/>
        <v/>
      </c>
      <c r="C35" s="135" t="str">
        <f t="array" ref="C35">IF(OR(C$27="",$B35=""),"",COUNTIF(INDEX(Tbl_Percentages,,MATCH(C$27,IF(Help_Lookup_Subjects=$B35,Help_Lookup_Tests,""),0)),"&lt;"&amp;I_PassPercentage))</f>
        <v/>
      </c>
      <c r="D35" s="135" t="str">
        <f t="array" ref="D35">IF(OR(D$27="",$B35=""),"",COUNTIF(INDEX(Tbl_Percentages,,MATCH(D$27,IF(Help_Lookup_Subjects=$B35,Help_Lookup_Tests,""),0)),"&lt;"&amp;I_PassPercentage))</f>
        <v/>
      </c>
      <c r="E35" s="135" t="str">
        <f t="array" ref="E35">IF(OR(E$27="",$B35=""),"",COUNTIF(INDEX(Tbl_Percentages,,MATCH(E$27,IF(Help_Lookup_Subjects=$B35,Help_Lookup_Tests,""),0)),"&lt;"&amp;I_PassPercentage))</f>
        <v/>
      </c>
      <c r="F35" s="135" t="str">
        <f t="array" ref="F35">IF(OR(F$27="",$B35=""),"",COUNTIF(INDEX(Tbl_Percentages,,MATCH(F$27,IF(Help_Lookup_Subjects=$B35,Help_Lookup_Tests,""),0)),"&lt;"&amp;I_PassPercentage))</f>
        <v/>
      </c>
      <c r="G35" s="135" t="str">
        <f t="array" ref="G35">IF(OR(G$27="",$B35=""),"",COUNTIF(INDEX(Tbl_Percentages,,MATCH(G$27,IF(Help_Lookup_Subjects=$B35,Help_Lookup_Tests,""),0)),"&lt;"&amp;I_PassPercentage))</f>
        <v/>
      </c>
      <c r="H35" s="135" t="str">
        <f t="array" ref="H35">IF(OR(H$27="",$B35=""),"",COUNTIF(INDEX(Tbl_Percentages,,MATCH(H$27,IF(Help_Lookup_Subjects=$B35,Help_Lookup_Tests,""),0)),"&lt;"&amp;I_PassPercentage))</f>
        <v/>
      </c>
      <c r="I35" s="135" t="str">
        <f t="array" ref="I35">IF(OR(I$27="",$B35=""),"",COUNTIF(INDEX(Tbl_Percentages,,MATCH(I$27,IF(Help_Lookup_Subjects=$B35,Help_Lookup_Tests,""),0)),"&lt;"&amp;I_PassPercentage))</f>
        <v/>
      </c>
      <c r="J35" s="135" t="str">
        <f t="array" ref="J35">IF(OR(J$27="",$B35=""),"",COUNTIF(INDEX(Tbl_Percentages,,MATCH(J$27,IF(Help_Lookup_Subjects=$B35,Help_Lookup_Tests,""),0)),"&lt;"&amp;I_PassPercentage))</f>
        <v/>
      </c>
      <c r="K35" s="135" t="str">
        <f t="array" ref="K35">IF(OR(K$27="",$B35=""),"",COUNTIF(INDEX(Tbl_Percentages,,MATCH(K$27,IF(Help_Lookup_Subjects=$B35,Help_Lookup_Tests,""),0)),"&lt;"&amp;I_PassPercentage))</f>
        <v/>
      </c>
      <c r="L35" s="135" t="str">
        <f t="array" ref="L35">IF(OR(L$27="",$B35=""),"",COUNTIF(INDEX(Tbl_Percentages,,MATCH(L$27,IF(Help_Lookup_Subjects=$B35,Help_Lookup_Tests,""),0)),"&lt;"&amp;I_PassPercentage))</f>
        <v/>
      </c>
      <c r="M35" s="135" t="str">
        <f t="array" ref="M35">IF(OR(M$27="",$B35=""),"",COUNTIF(INDEX(Tbl_Percentages,,MATCH(M$27,IF(Help_Lookup_Subjects=$B35,Help_Lookup_Tests,""),0)),"&lt;"&amp;I_PassPercentage))</f>
        <v/>
      </c>
      <c r="N35" s="135" t="str">
        <f t="array" ref="N35">IF(OR(N$27="",$B35=""),"",COUNTIF(INDEX(Tbl_Percentages,,MATCH(N$27,IF(Help_Lookup_Subjects=$B35,Help_Lookup_Tests,""),0)),"&lt;"&amp;I_PassPercentage))</f>
        <v/>
      </c>
      <c r="O35" s="136" t="str">
        <f t="shared" si="5"/>
        <v/>
      </c>
      <c r="P35" s="3"/>
      <c r="Q35" s="3"/>
    </row>
    <row r="36" spans="1:17" ht="19.5" x14ac:dyDescent="0.25">
      <c r="A36" s="3"/>
      <c r="B36" s="130" t="str">
        <f t="shared" si="4"/>
        <v/>
      </c>
      <c r="C36" s="135" t="str">
        <f t="array" ref="C36">IF(OR(C$27="",$B36=""),"",COUNTIF(INDEX(Tbl_Percentages,,MATCH(C$27,IF(Help_Lookup_Subjects=$B36,Help_Lookup_Tests,""),0)),"&lt;"&amp;I_PassPercentage))</f>
        <v/>
      </c>
      <c r="D36" s="135" t="str">
        <f t="array" ref="D36">IF(OR(D$27="",$B36=""),"",COUNTIF(INDEX(Tbl_Percentages,,MATCH(D$27,IF(Help_Lookup_Subjects=$B36,Help_Lookup_Tests,""),0)),"&lt;"&amp;I_PassPercentage))</f>
        <v/>
      </c>
      <c r="E36" s="135" t="str">
        <f t="array" ref="E36">IF(OR(E$27="",$B36=""),"",COUNTIF(INDEX(Tbl_Percentages,,MATCH(E$27,IF(Help_Lookup_Subjects=$B36,Help_Lookup_Tests,""),0)),"&lt;"&amp;I_PassPercentage))</f>
        <v/>
      </c>
      <c r="F36" s="135" t="str">
        <f t="array" ref="F36">IF(OR(F$27="",$B36=""),"",COUNTIF(INDEX(Tbl_Percentages,,MATCH(F$27,IF(Help_Lookup_Subjects=$B36,Help_Lookup_Tests,""),0)),"&lt;"&amp;I_PassPercentage))</f>
        <v/>
      </c>
      <c r="G36" s="135" t="str">
        <f t="array" ref="G36">IF(OR(G$27="",$B36=""),"",COUNTIF(INDEX(Tbl_Percentages,,MATCH(G$27,IF(Help_Lookup_Subjects=$B36,Help_Lookup_Tests,""),0)),"&lt;"&amp;I_PassPercentage))</f>
        <v/>
      </c>
      <c r="H36" s="135" t="str">
        <f t="array" ref="H36">IF(OR(H$27="",$B36=""),"",COUNTIF(INDEX(Tbl_Percentages,,MATCH(H$27,IF(Help_Lookup_Subjects=$B36,Help_Lookup_Tests,""),0)),"&lt;"&amp;I_PassPercentage))</f>
        <v/>
      </c>
      <c r="I36" s="135" t="str">
        <f t="array" ref="I36">IF(OR(I$27="",$B36=""),"",COUNTIF(INDEX(Tbl_Percentages,,MATCH(I$27,IF(Help_Lookup_Subjects=$B36,Help_Lookup_Tests,""),0)),"&lt;"&amp;I_PassPercentage))</f>
        <v/>
      </c>
      <c r="J36" s="135" t="str">
        <f t="array" ref="J36">IF(OR(J$27="",$B36=""),"",COUNTIF(INDEX(Tbl_Percentages,,MATCH(J$27,IF(Help_Lookup_Subjects=$B36,Help_Lookup_Tests,""),0)),"&lt;"&amp;I_PassPercentage))</f>
        <v/>
      </c>
      <c r="K36" s="135" t="str">
        <f t="array" ref="K36">IF(OR(K$27="",$B36=""),"",COUNTIF(INDEX(Tbl_Percentages,,MATCH(K$27,IF(Help_Lookup_Subjects=$B36,Help_Lookup_Tests,""),0)),"&lt;"&amp;I_PassPercentage))</f>
        <v/>
      </c>
      <c r="L36" s="135" t="str">
        <f t="array" ref="L36">IF(OR(L$27="",$B36=""),"",COUNTIF(INDEX(Tbl_Percentages,,MATCH(L$27,IF(Help_Lookup_Subjects=$B36,Help_Lookup_Tests,""),0)),"&lt;"&amp;I_PassPercentage))</f>
        <v/>
      </c>
      <c r="M36" s="135" t="str">
        <f t="array" ref="M36">IF(OR(M$27="",$B36=""),"",COUNTIF(INDEX(Tbl_Percentages,,MATCH(M$27,IF(Help_Lookup_Subjects=$B36,Help_Lookup_Tests,""),0)),"&lt;"&amp;I_PassPercentage))</f>
        <v/>
      </c>
      <c r="N36" s="135" t="str">
        <f t="array" ref="N36">IF(OR(N$27="",$B36=""),"",COUNTIF(INDEX(Tbl_Percentages,,MATCH(N$27,IF(Help_Lookup_Subjects=$B36,Help_Lookup_Tests,""),0)),"&lt;"&amp;I_PassPercentage))</f>
        <v/>
      </c>
      <c r="O36" s="136" t="str">
        <f t="shared" si="5"/>
        <v/>
      </c>
      <c r="P36" s="3"/>
      <c r="Q36" s="3"/>
    </row>
    <row r="37" spans="1:17" ht="19.5" x14ac:dyDescent="0.25">
      <c r="A37" s="3"/>
      <c r="B37" s="130" t="str">
        <f t="shared" si="4"/>
        <v/>
      </c>
      <c r="C37" s="135" t="str">
        <f t="array" ref="C37">IF(OR(C$27="",$B37=""),"",COUNTIF(INDEX(Tbl_Percentages,,MATCH(C$27,IF(Help_Lookup_Subjects=$B37,Help_Lookup_Tests,""),0)),"&lt;"&amp;I_PassPercentage))</f>
        <v/>
      </c>
      <c r="D37" s="135" t="str">
        <f t="array" ref="D37">IF(OR(D$27="",$B37=""),"",COUNTIF(INDEX(Tbl_Percentages,,MATCH(D$27,IF(Help_Lookup_Subjects=$B37,Help_Lookup_Tests,""),0)),"&lt;"&amp;I_PassPercentage))</f>
        <v/>
      </c>
      <c r="E37" s="135" t="str">
        <f t="array" ref="E37">IF(OR(E$27="",$B37=""),"",COUNTIF(INDEX(Tbl_Percentages,,MATCH(E$27,IF(Help_Lookup_Subjects=$B37,Help_Lookup_Tests,""),0)),"&lt;"&amp;I_PassPercentage))</f>
        <v/>
      </c>
      <c r="F37" s="135" t="str">
        <f t="array" ref="F37">IF(OR(F$27="",$B37=""),"",COUNTIF(INDEX(Tbl_Percentages,,MATCH(F$27,IF(Help_Lookup_Subjects=$B37,Help_Lookup_Tests,""),0)),"&lt;"&amp;I_PassPercentage))</f>
        <v/>
      </c>
      <c r="G37" s="135" t="str">
        <f t="array" ref="G37">IF(OR(G$27="",$B37=""),"",COUNTIF(INDEX(Tbl_Percentages,,MATCH(G$27,IF(Help_Lookup_Subjects=$B37,Help_Lookup_Tests,""),0)),"&lt;"&amp;I_PassPercentage))</f>
        <v/>
      </c>
      <c r="H37" s="135" t="str">
        <f t="array" ref="H37">IF(OR(H$27="",$B37=""),"",COUNTIF(INDEX(Tbl_Percentages,,MATCH(H$27,IF(Help_Lookup_Subjects=$B37,Help_Lookup_Tests,""),0)),"&lt;"&amp;I_PassPercentage))</f>
        <v/>
      </c>
      <c r="I37" s="135" t="str">
        <f t="array" ref="I37">IF(OR(I$27="",$B37=""),"",COUNTIF(INDEX(Tbl_Percentages,,MATCH(I$27,IF(Help_Lookup_Subjects=$B37,Help_Lookup_Tests,""),0)),"&lt;"&amp;I_PassPercentage))</f>
        <v/>
      </c>
      <c r="J37" s="135" t="str">
        <f t="array" ref="J37">IF(OR(J$27="",$B37=""),"",COUNTIF(INDEX(Tbl_Percentages,,MATCH(J$27,IF(Help_Lookup_Subjects=$B37,Help_Lookup_Tests,""),0)),"&lt;"&amp;I_PassPercentage))</f>
        <v/>
      </c>
      <c r="K37" s="135" t="str">
        <f t="array" ref="K37">IF(OR(K$27="",$B37=""),"",COUNTIF(INDEX(Tbl_Percentages,,MATCH(K$27,IF(Help_Lookup_Subjects=$B37,Help_Lookup_Tests,""),0)),"&lt;"&amp;I_PassPercentage))</f>
        <v/>
      </c>
      <c r="L37" s="135" t="str">
        <f t="array" ref="L37">IF(OR(L$27="",$B37=""),"",COUNTIF(INDEX(Tbl_Percentages,,MATCH(L$27,IF(Help_Lookup_Subjects=$B37,Help_Lookup_Tests,""),0)),"&lt;"&amp;I_PassPercentage))</f>
        <v/>
      </c>
      <c r="M37" s="135" t="str">
        <f t="array" ref="M37">IF(OR(M$27="",$B37=""),"",COUNTIF(INDEX(Tbl_Percentages,,MATCH(M$27,IF(Help_Lookup_Subjects=$B37,Help_Lookup_Tests,""),0)),"&lt;"&amp;I_PassPercentage))</f>
        <v/>
      </c>
      <c r="N37" s="135" t="str">
        <f t="array" ref="N37">IF(OR(N$27="",$B37=""),"",COUNTIF(INDEX(Tbl_Percentages,,MATCH(N$27,IF(Help_Lookup_Subjects=$B37,Help_Lookup_Tests,""),0)),"&lt;"&amp;I_PassPercentage))</f>
        <v/>
      </c>
      <c r="O37" s="136" t="str">
        <f t="shared" si="5"/>
        <v/>
      </c>
      <c r="P37" s="3"/>
      <c r="Q37" s="3"/>
    </row>
    <row r="38" spans="1:17" ht="19.5" x14ac:dyDescent="0.25">
      <c r="A38" s="3"/>
      <c r="B38" s="130" t="str">
        <f t="shared" si="4"/>
        <v/>
      </c>
      <c r="C38" s="135" t="str">
        <f t="array" ref="C38">IF(OR(C$27="",$B38=""),"",COUNTIF(INDEX(Tbl_Percentages,,MATCH(C$27,IF(Help_Lookup_Subjects=$B38,Help_Lookup_Tests,""),0)),"&lt;"&amp;I_PassPercentage))</f>
        <v/>
      </c>
      <c r="D38" s="135" t="str">
        <f t="array" ref="D38">IF(OR(D$27="",$B38=""),"",COUNTIF(INDEX(Tbl_Percentages,,MATCH(D$27,IF(Help_Lookup_Subjects=$B38,Help_Lookup_Tests,""),0)),"&lt;"&amp;I_PassPercentage))</f>
        <v/>
      </c>
      <c r="E38" s="135" t="str">
        <f t="array" ref="E38">IF(OR(E$27="",$B38=""),"",COUNTIF(INDEX(Tbl_Percentages,,MATCH(E$27,IF(Help_Lookup_Subjects=$B38,Help_Lookup_Tests,""),0)),"&lt;"&amp;I_PassPercentage))</f>
        <v/>
      </c>
      <c r="F38" s="135" t="str">
        <f t="array" ref="F38">IF(OR(F$27="",$B38=""),"",COUNTIF(INDEX(Tbl_Percentages,,MATCH(F$27,IF(Help_Lookup_Subjects=$B38,Help_Lookup_Tests,""),0)),"&lt;"&amp;I_PassPercentage))</f>
        <v/>
      </c>
      <c r="G38" s="135" t="str">
        <f t="array" ref="G38">IF(OR(G$27="",$B38=""),"",COUNTIF(INDEX(Tbl_Percentages,,MATCH(G$27,IF(Help_Lookup_Subjects=$B38,Help_Lookup_Tests,""),0)),"&lt;"&amp;I_PassPercentage))</f>
        <v/>
      </c>
      <c r="H38" s="135" t="str">
        <f t="array" ref="H38">IF(OR(H$27="",$B38=""),"",COUNTIF(INDEX(Tbl_Percentages,,MATCH(H$27,IF(Help_Lookup_Subjects=$B38,Help_Lookup_Tests,""),0)),"&lt;"&amp;I_PassPercentage))</f>
        <v/>
      </c>
      <c r="I38" s="135" t="str">
        <f t="array" ref="I38">IF(OR(I$27="",$B38=""),"",COUNTIF(INDEX(Tbl_Percentages,,MATCH(I$27,IF(Help_Lookup_Subjects=$B38,Help_Lookup_Tests,""),0)),"&lt;"&amp;I_PassPercentage))</f>
        <v/>
      </c>
      <c r="J38" s="135" t="str">
        <f t="array" ref="J38">IF(OR(J$27="",$B38=""),"",COUNTIF(INDEX(Tbl_Percentages,,MATCH(J$27,IF(Help_Lookup_Subjects=$B38,Help_Lookup_Tests,""),0)),"&lt;"&amp;I_PassPercentage))</f>
        <v/>
      </c>
      <c r="K38" s="135" t="str">
        <f t="array" ref="K38">IF(OR(K$27="",$B38=""),"",COUNTIF(INDEX(Tbl_Percentages,,MATCH(K$27,IF(Help_Lookup_Subjects=$B38,Help_Lookup_Tests,""),0)),"&lt;"&amp;I_PassPercentage))</f>
        <v/>
      </c>
      <c r="L38" s="135" t="str">
        <f t="array" ref="L38">IF(OR(L$27="",$B38=""),"",COUNTIF(INDEX(Tbl_Percentages,,MATCH(L$27,IF(Help_Lookup_Subjects=$B38,Help_Lookup_Tests,""),0)),"&lt;"&amp;I_PassPercentage))</f>
        <v/>
      </c>
      <c r="M38" s="135" t="str">
        <f t="array" ref="M38">IF(OR(M$27="",$B38=""),"",COUNTIF(INDEX(Tbl_Percentages,,MATCH(M$27,IF(Help_Lookup_Subjects=$B38,Help_Lookup_Tests,""),0)),"&lt;"&amp;I_PassPercentage))</f>
        <v/>
      </c>
      <c r="N38" s="135" t="str">
        <f t="array" ref="N38">IF(OR(N$27="",$B38=""),"",COUNTIF(INDEX(Tbl_Percentages,,MATCH(N$27,IF(Help_Lookup_Subjects=$B38,Help_Lookup_Tests,""),0)),"&lt;"&amp;I_PassPercentage))</f>
        <v/>
      </c>
      <c r="O38" s="136" t="str">
        <f t="shared" si="5"/>
        <v/>
      </c>
      <c r="P38" s="3"/>
      <c r="Q38" s="3"/>
    </row>
    <row r="39" spans="1:17" ht="19.5" x14ac:dyDescent="0.25">
      <c r="A39" s="3"/>
      <c r="B39" s="130" t="str">
        <f t="shared" si="4"/>
        <v/>
      </c>
      <c r="C39" s="135" t="str">
        <f t="array" ref="C39">IF(OR(C$27="",$B39=""),"",COUNTIF(INDEX(Tbl_Percentages,,MATCH(C$27,IF(Help_Lookup_Subjects=$B39,Help_Lookup_Tests,""),0)),"&lt;"&amp;I_PassPercentage))</f>
        <v/>
      </c>
      <c r="D39" s="135" t="str">
        <f t="array" ref="D39">IF(OR(D$27="",$B39=""),"",COUNTIF(INDEX(Tbl_Percentages,,MATCH(D$27,IF(Help_Lookup_Subjects=$B39,Help_Lookup_Tests,""),0)),"&lt;"&amp;I_PassPercentage))</f>
        <v/>
      </c>
      <c r="E39" s="135" t="str">
        <f t="array" ref="E39">IF(OR(E$27="",$B39=""),"",COUNTIF(INDEX(Tbl_Percentages,,MATCH(E$27,IF(Help_Lookup_Subjects=$B39,Help_Lookup_Tests,""),0)),"&lt;"&amp;I_PassPercentage))</f>
        <v/>
      </c>
      <c r="F39" s="135" t="str">
        <f t="array" ref="F39">IF(OR(F$27="",$B39=""),"",COUNTIF(INDEX(Tbl_Percentages,,MATCH(F$27,IF(Help_Lookup_Subjects=$B39,Help_Lookup_Tests,""),0)),"&lt;"&amp;I_PassPercentage))</f>
        <v/>
      </c>
      <c r="G39" s="135" t="str">
        <f t="array" ref="G39">IF(OR(G$27="",$B39=""),"",COUNTIF(INDEX(Tbl_Percentages,,MATCH(G$27,IF(Help_Lookup_Subjects=$B39,Help_Lookup_Tests,""),0)),"&lt;"&amp;I_PassPercentage))</f>
        <v/>
      </c>
      <c r="H39" s="135" t="str">
        <f t="array" ref="H39">IF(OR(H$27="",$B39=""),"",COUNTIF(INDEX(Tbl_Percentages,,MATCH(H$27,IF(Help_Lookup_Subjects=$B39,Help_Lookup_Tests,""),0)),"&lt;"&amp;I_PassPercentage))</f>
        <v/>
      </c>
      <c r="I39" s="135" t="str">
        <f t="array" ref="I39">IF(OR(I$27="",$B39=""),"",COUNTIF(INDEX(Tbl_Percentages,,MATCH(I$27,IF(Help_Lookup_Subjects=$B39,Help_Lookup_Tests,""),0)),"&lt;"&amp;I_PassPercentage))</f>
        <v/>
      </c>
      <c r="J39" s="135" t="str">
        <f t="array" ref="J39">IF(OR(J$27="",$B39=""),"",COUNTIF(INDEX(Tbl_Percentages,,MATCH(J$27,IF(Help_Lookup_Subjects=$B39,Help_Lookup_Tests,""),0)),"&lt;"&amp;I_PassPercentage))</f>
        <v/>
      </c>
      <c r="K39" s="135" t="str">
        <f t="array" ref="K39">IF(OR(K$27="",$B39=""),"",COUNTIF(INDEX(Tbl_Percentages,,MATCH(K$27,IF(Help_Lookup_Subjects=$B39,Help_Lookup_Tests,""),0)),"&lt;"&amp;I_PassPercentage))</f>
        <v/>
      </c>
      <c r="L39" s="135" t="str">
        <f t="array" ref="L39">IF(OR(L$27="",$B39=""),"",COUNTIF(INDEX(Tbl_Percentages,,MATCH(L$27,IF(Help_Lookup_Subjects=$B39,Help_Lookup_Tests,""),0)),"&lt;"&amp;I_PassPercentage))</f>
        <v/>
      </c>
      <c r="M39" s="135" t="str">
        <f t="array" ref="M39">IF(OR(M$27="",$B39=""),"",COUNTIF(INDEX(Tbl_Percentages,,MATCH(M$27,IF(Help_Lookup_Subjects=$B39,Help_Lookup_Tests,""),0)),"&lt;"&amp;I_PassPercentage))</f>
        <v/>
      </c>
      <c r="N39" s="135" t="str">
        <f t="array" ref="N39">IF(OR(N$27="",$B39=""),"",COUNTIF(INDEX(Tbl_Percentages,,MATCH(N$27,IF(Help_Lookup_Subjects=$B39,Help_Lookup_Tests,""),0)),"&lt;"&amp;I_PassPercentage))</f>
        <v/>
      </c>
      <c r="O39" s="136" t="str">
        <f t="shared" si="5"/>
        <v/>
      </c>
      <c r="P39" s="3"/>
      <c r="Q39" s="3"/>
    </row>
    <row r="40" spans="1:17" ht="18.75" x14ac:dyDescent="0.45">
      <c r="A40" s="3"/>
      <c r="B40" s="116" t="s">
        <v>38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8"/>
      <c r="P40" s="3"/>
      <c r="Q40" s="3"/>
    </row>
    <row r="41" spans="1:17" ht="18.75" x14ac:dyDescent="0.45">
      <c r="A41" s="3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3"/>
      <c r="Q41" s="3"/>
    </row>
    <row r="42" spans="1:17" x14ac:dyDescent="0.25">
      <c r="A42" s="3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3"/>
      <c r="P42" s="3"/>
      <c r="Q42" s="3"/>
    </row>
    <row r="43" spans="1:17" x14ac:dyDescent="0.25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sheetProtection formatColumns="0"/>
  <mergeCells count="7">
    <mergeCell ref="C6:E6"/>
    <mergeCell ref="C3:E3"/>
    <mergeCell ref="C4:E4"/>
    <mergeCell ref="C5:E5"/>
    <mergeCell ref="G3:H3"/>
    <mergeCell ref="G4:H4"/>
    <mergeCell ref="G5:H5"/>
  </mergeCells>
  <conditionalFormatting sqref="C28:O39">
    <cfRule type="expression" dxfId="33" priority="15">
      <formula>C28&gt;0</formula>
    </cfRule>
  </conditionalFormatting>
  <conditionalFormatting sqref="C11:C22">
    <cfRule type="top10" dxfId="32" priority="14" bottom="1" rank="1"/>
  </conditionalFormatting>
  <conditionalFormatting sqref="D11:D22">
    <cfRule type="top10" dxfId="31" priority="13" bottom="1" rank="1"/>
  </conditionalFormatting>
  <conditionalFormatting sqref="E11:E22">
    <cfRule type="top10" dxfId="30" priority="12" bottom="1" rank="1"/>
  </conditionalFormatting>
  <conditionalFormatting sqref="F11:F22">
    <cfRule type="top10" dxfId="29" priority="11" bottom="1" rank="1"/>
  </conditionalFormatting>
  <conditionalFormatting sqref="G11:G22">
    <cfRule type="top10" dxfId="28" priority="10" bottom="1" rank="1"/>
  </conditionalFormatting>
  <conditionalFormatting sqref="H11:H22">
    <cfRule type="top10" dxfId="27" priority="9" bottom="1" rank="1"/>
  </conditionalFormatting>
  <conditionalFormatting sqref="I11:I22">
    <cfRule type="top10" dxfId="26" priority="8" bottom="1" rank="1"/>
  </conditionalFormatting>
  <conditionalFormatting sqref="J11:J22">
    <cfRule type="top10" dxfId="25" priority="7" bottom="1" rank="1"/>
  </conditionalFormatting>
  <conditionalFormatting sqref="K11:K22">
    <cfRule type="top10" dxfId="24" priority="6" bottom="1" rank="1"/>
  </conditionalFormatting>
  <conditionalFormatting sqref="L11:L22">
    <cfRule type="top10" dxfId="23" priority="5" bottom="1" rank="1"/>
  </conditionalFormatting>
  <conditionalFormatting sqref="M11:M22">
    <cfRule type="top10" dxfId="22" priority="4" bottom="1" rank="1"/>
  </conditionalFormatting>
  <conditionalFormatting sqref="O11:O22">
    <cfRule type="top10" dxfId="21" priority="1" bottom="1" rank="1"/>
  </conditionalFormatting>
  <conditionalFormatting sqref="N11:N22">
    <cfRule type="top10" dxfId="20" priority="2" bottom="1" rank="1"/>
  </conditionalFormatting>
  <hyperlinks>
    <hyperlink ref="L1" location="Settings!A1" display="Settings"/>
    <hyperlink ref="M1" location="Entry!A1" display="Entry"/>
    <hyperlink ref="N1" location="Subject_View!A1" display="Subject View"/>
    <hyperlink ref="O1" location="Student_View!A1" display="Student View"/>
  </hyperlinks>
  <pageMargins left="0.7" right="0.7" top="0.75" bottom="0.75" header="0.3" footer="0.3"/>
  <pageSetup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67"/>
  <sheetViews>
    <sheetView topLeftCell="E1" zoomScale="85" zoomScaleNormal="85" workbookViewId="0">
      <selection activeCell="M5" sqref="M5:N5"/>
    </sheetView>
  </sheetViews>
  <sheetFormatPr defaultColWidth="0" defaultRowHeight="15" zeroHeight="1" x14ac:dyDescent="0.25"/>
  <cols>
    <col min="1" max="1" width="2.140625" customWidth="1"/>
    <col min="2" max="2" width="24.7109375" customWidth="1"/>
    <col min="3" max="15" width="18.7109375" customWidth="1"/>
    <col min="16" max="16" width="3.140625" customWidth="1"/>
    <col min="17" max="17" width="3.28515625" customWidth="1"/>
    <col min="18" max="21" width="0" hidden="1" customWidth="1"/>
    <col min="22" max="16384" width="9.140625" hidden="1"/>
  </cols>
  <sheetData>
    <row r="1" spans="1:21" ht="33" x14ac:dyDescent="0.25">
      <c r="A1" s="3"/>
      <c r="B1" s="113" t="s">
        <v>40</v>
      </c>
      <c r="C1" s="137"/>
      <c r="D1" s="137"/>
      <c r="E1" s="137"/>
      <c r="F1" s="137"/>
      <c r="G1" s="137"/>
      <c r="H1" s="137"/>
      <c r="I1" s="137"/>
      <c r="J1" s="137"/>
      <c r="K1" s="138"/>
      <c r="L1" s="115" t="s">
        <v>49</v>
      </c>
      <c r="M1" s="115" t="s">
        <v>46</v>
      </c>
      <c r="N1" s="115" t="s">
        <v>48</v>
      </c>
      <c r="O1" s="115" t="s">
        <v>47</v>
      </c>
      <c r="P1" s="3"/>
      <c r="Q1" s="3"/>
      <c r="R1" s="3"/>
      <c r="S1" s="3"/>
      <c r="T1" s="3"/>
      <c r="U1" s="3"/>
    </row>
    <row r="2" spans="1:21" ht="18.75" x14ac:dyDescent="0.45">
      <c r="A2" s="3"/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1"/>
      <c r="P2" s="3"/>
      <c r="Q2" s="3"/>
      <c r="R2" s="3"/>
      <c r="S2" s="3"/>
      <c r="T2" s="3"/>
      <c r="U2" s="3"/>
    </row>
    <row r="3" spans="1:21" ht="19.5" x14ac:dyDescent="0.45">
      <c r="A3" s="3"/>
      <c r="B3" s="142" t="s">
        <v>39</v>
      </c>
      <c r="C3" s="231" t="str">
        <f>IF(LEN(I_SchoolName)&gt;0,I_SchoolName,"")</f>
        <v xml:space="preserve"> High School</v>
      </c>
      <c r="D3" s="231"/>
      <c r="E3" s="231"/>
      <c r="F3" s="140"/>
      <c r="G3" s="230" t="s">
        <v>19</v>
      </c>
      <c r="H3" s="230"/>
      <c r="I3" s="143">
        <f>COUNTA(Tbl_Student_Names)</f>
        <v>0</v>
      </c>
      <c r="J3" s="140"/>
      <c r="K3" s="230" t="s">
        <v>76</v>
      </c>
      <c r="L3" s="230"/>
      <c r="M3" s="144">
        <f>I_PassPercentage</f>
        <v>0.35</v>
      </c>
      <c r="N3" s="145"/>
      <c r="O3" s="141"/>
      <c r="P3" s="3"/>
      <c r="Q3" s="3"/>
      <c r="R3" s="3"/>
      <c r="S3" s="3"/>
      <c r="T3" s="3"/>
      <c r="U3" s="3"/>
    </row>
    <row r="4" spans="1:21" ht="19.5" x14ac:dyDescent="0.45">
      <c r="A4" s="3"/>
      <c r="B4" s="142" t="s">
        <v>15</v>
      </c>
      <c r="C4" s="227" t="str">
        <f>IF(LEN(I_ClassName)&gt;0,I_ClassName,"")</f>
        <v>VII</v>
      </c>
      <c r="D4" s="227"/>
      <c r="E4" s="227"/>
      <c r="F4" s="140"/>
      <c r="G4" s="230" t="s">
        <v>9</v>
      </c>
      <c r="H4" s="230"/>
      <c r="I4" s="146">
        <f>COUNTA(INDEX(Tbl_Tests_Main,,1))</f>
        <v>3</v>
      </c>
      <c r="J4" s="140"/>
      <c r="K4" s="147"/>
      <c r="L4" s="145"/>
      <c r="M4" s="145"/>
      <c r="N4" s="145"/>
      <c r="O4" s="141"/>
      <c r="P4" s="3"/>
      <c r="Q4" s="3"/>
      <c r="R4" s="3"/>
      <c r="S4" s="3"/>
      <c r="T4" s="3"/>
      <c r="U4" s="3"/>
    </row>
    <row r="5" spans="1:21" ht="19.5" x14ac:dyDescent="0.45">
      <c r="A5" s="3"/>
      <c r="B5" s="142" t="s">
        <v>16</v>
      </c>
      <c r="C5" s="227" t="str">
        <f>IF(LEN(I_ClassTeacherName)&gt;0,I_ClassTeacherName,"")</f>
        <v>Khizer Intesar</v>
      </c>
      <c r="D5" s="227"/>
      <c r="E5" s="227"/>
      <c r="F5" s="140"/>
      <c r="G5" s="228"/>
      <c r="H5" s="228"/>
      <c r="I5" s="148"/>
      <c r="J5" s="140"/>
      <c r="K5" s="140"/>
      <c r="L5" s="149" t="s">
        <v>41</v>
      </c>
      <c r="M5" s="229"/>
      <c r="N5" s="229"/>
      <c r="O5" s="141"/>
      <c r="P5" s="3"/>
      <c r="Q5" s="3"/>
      <c r="R5" s="3"/>
      <c r="S5" s="3"/>
      <c r="T5" s="3"/>
      <c r="U5" s="3"/>
    </row>
    <row r="6" spans="1:21" ht="19.5" x14ac:dyDescent="0.45">
      <c r="A6" s="3"/>
      <c r="B6" s="142" t="s">
        <v>17</v>
      </c>
      <c r="C6" s="227" t="str">
        <f>IF(LEN(I_AcadYear)&gt;0,I_AcadYear,"")</f>
        <v>2018-19</v>
      </c>
      <c r="D6" s="227"/>
      <c r="E6" s="227"/>
      <c r="F6" s="140"/>
      <c r="G6" s="140"/>
      <c r="H6" s="140"/>
      <c r="I6" s="140"/>
      <c r="J6" s="140"/>
      <c r="K6" s="140"/>
      <c r="L6" s="140"/>
      <c r="M6" s="140"/>
      <c r="N6" s="140"/>
      <c r="O6" s="141"/>
      <c r="P6" s="3"/>
      <c r="Q6" s="3"/>
      <c r="R6" s="3"/>
      <c r="S6" s="3"/>
      <c r="T6" s="3"/>
      <c r="U6" s="3"/>
    </row>
    <row r="7" spans="1:21" ht="18.75" x14ac:dyDescent="0.45">
      <c r="A7" s="3"/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1"/>
      <c r="P7" s="3"/>
      <c r="Q7" s="3"/>
      <c r="R7" s="3"/>
      <c r="S7" s="3"/>
      <c r="T7" s="3"/>
      <c r="U7" s="3"/>
    </row>
    <row r="8" spans="1:21" ht="18.75" x14ac:dyDescent="0.45">
      <c r="A8" s="3"/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1"/>
      <c r="P8" s="3"/>
      <c r="Q8" s="3"/>
      <c r="R8" s="3"/>
      <c r="S8" s="3"/>
      <c r="T8" s="3"/>
      <c r="U8" s="3"/>
    </row>
    <row r="9" spans="1:21" ht="18.75" x14ac:dyDescent="0.45">
      <c r="A9" s="3"/>
      <c r="B9" s="150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2"/>
      <c r="P9" s="3"/>
      <c r="Q9" s="3"/>
      <c r="R9" s="3"/>
      <c r="S9" s="3"/>
      <c r="T9" s="3"/>
      <c r="U9" s="3"/>
    </row>
    <row r="10" spans="1:21" ht="18.75" x14ac:dyDescent="0.25">
      <c r="A10" s="3"/>
      <c r="B10" s="153" t="s">
        <v>50</v>
      </c>
      <c r="C10" s="154" t="str">
        <f t="shared" ref="C10:N10" si="0">IF(INDEX(Tbl_Tests_Main,COLUMN(C10)-COLUMN($B$10),1)="","",INDEX(Tbl_Tests_Main,COLUMN(C10)-COLUMN($B$10),1))</f>
        <v>Unit test 1</v>
      </c>
      <c r="D10" s="154" t="str">
        <f t="shared" si="0"/>
        <v>Unit Test 2</v>
      </c>
      <c r="E10" s="154" t="str">
        <f t="shared" si="0"/>
        <v>mid term</v>
      </c>
      <c r="F10" s="154" t="str">
        <f t="shared" si="0"/>
        <v/>
      </c>
      <c r="G10" s="154" t="str">
        <f t="shared" si="0"/>
        <v/>
      </c>
      <c r="H10" s="154" t="str">
        <f t="shared" si="0"/>
        <v/>
      </c>
      <c r="I10" s="154" t="str">
        <f t="shared" si="0"/>
        <v/>
      </c>
      <c r="J10" s="154" t="str">
        <f t="shared" si="0"/>
        <v/>
      </c>
      <c r="K10" s="154" t="str">
        <f t="shared" si="0"/>
        <v/>
      </c>
      <c r="L10" s="154" t="str">
        <f t="shared" si="0"/>
        <v/>
      </c>
      <c r="M10" s="154" t="str">
        <f t="shared" si="0"/>
        <v/>
      </c>
      <c r="N10" s="154" t="str">
        <f t="shared" si="0"/>
        <v/>
      </c>
      <c r="O10" s="155" t="str">
        <f>IF(I_Final_Calculation="Yes","FINAL","")</f>
        <v>FINAL</v>
      </c>
      <c r="P10" s="3"/>
      <c r="Q10" s="3"/>
      <c r="R10" s="3"/>
      <c r="S10" s="3"/>
      <c r="T10" s="3"/>
      <c r="U10" s="3"/>
    </row>
    <row r="11" spans="1:21" ht="19.5" x14ac:dyDescent="0.25">
      <c r="A11" s="3"/>
      <c r="B11" s="156" t="str">
        <f t="shared" ref="B11:B42" si="1">IF(INDEX(Tbl_Student_Names,ROW(B11)-ROW($B$10),1)="","",INDEX(Tbl_Student_Names,ROW(B11)-ROW($B$10),1))</f>
        <v/>
      </c>
      <c r="C11" s="157" t="str">
        <f t="shared" ref="C11:N20" si="2">IF(OR(C$10="",$B11=""),"",SUMIFS(INDEX(Tbl_Percentages,MATCH($B11,Tbl_Student_Names,0),),Help_Lookup_Tests,C$10,Help_Lookup_Subjects,$M$5))</f>
        <v/>
      </c>
      <c r="D11" s="157" t="str">
        <f t="shared" si="2"/>
        <v/>
      </c>
      <c r="E11" s="157" t="str">
        <f t="shared" si="2"/>
        <v/>
      </c>
      <c r="F11" s="157" t="str">
        <f t="shared" si="2"/>
        <v/>
      </c>
      <c r="G11" s="157" t="str">
        <f t="shared" si="2"/>
        <v/>
      </c>
      <c r="H11" s="157" t="str">
        <f t="shared" si="2"/>
        <v/>
      </c>
      <c r="I11" s="157" t="str">
        <f t="shared" si="2"/>
        <v/>
      </c>
      <c r="J11" s="157" t="str">
        <f t="shared" si="2"/>
        <v/>
      </c>
      <c r="K11" s="157" t="str">
        <f t="shared" si="2"/>
        <v/>
      </c>
      <c r="L11" s="157" t="str">
        <f t="shared" si="2"/>
        <v/>
      </c>
      <c r="M11" s="157" t="str">
        <f t="shared" si="2"/>
        <v/>
      </c>
      <c r="N11" s="157" t="str">
        <f t="shared" si="2"/>
        <v/>
      </c>
      <c r="O11" s="158" t="str">
        <f t="shared" ref="O11:O42" si="3">IF(OR($B11="",I_Final_Calculation="No"),"",SUMIFS(INDEX(Tbl_Percentages_Final,MATCH($B11,Tbl_Student_Names,0),),Help_Lookup_Subjects_Final,$M$5))</f>
        <v/>
      </c>
      <c r="P11" s="3"/>
      <c r="Q11" s="3"/>
      <c r="R11" s="3"/>
      <c r="S11" s="3"/>
      <c r="T11" s="3"/>
      <c r="U11" s="3"/>
    </row>
    <row r="12" spans="1:21" ht="19.5" x14ac:dyDescent="0.25">
      <c r="A12" s="3"/>
      <c r="B12" s="159" t="str">
        <f t="shared" si="1"/>
        <v/>
      </c>
      <c r="C12" s="160" t="str">
        <f t="shared" si="2"/>
        <v/>
      </c>
      <c r="D12" s="160" t="str">
        <f t="shared" si="2"/>
        <v/>
      </c>
      <c r="E12" s="160" t="str">
        <f t="shared" si="2"/>
        <v/>
      </c>
      <c r="F12" s="160" t="str">
        <f t="shared" si="2"/>
        <v/>
      </c>
      <c r="G12" s="160" t="str">
        <f t="shared" si="2"/>
        <v/>
      </c>
      <c r="H12" s="160" t="str">
        <f t="shared" si="2"/>
        <v/>
      </c>
      <c r="I12" s="160" t="str">
        <f t="shared" si="2"/>
        <v/>
      </c>
      <c r="J12" s="160" t="str">
        <f t="shared" si="2"/>
        <v/>
      </c>
      <c r="K12" s="160" t="str">
        <f t="shared" si="2"/>
        <v/>
      </c>
      <c r="L12" s="160" t="str">
        <f t="shared" si="2"/>
        <v/>
      </c>
      <c r="M12" s="160" t="str">
        <f t="shared" si="2"/>
        <v/>
      </c>
      <c r="N12" s="160" t="str">
        <f t="shared" si="2"/>
        <v/>
      </c>
      <c r="O12" s="158" t="str">
        <f t="shared" si="3"/>
        <v/>
      </c>
      <c r="P12" s="3"/>
      <c r="Q12" s="3"/>
      <c r="R12" s="3"/>
      <c r="S12" s="3"/>
      <c r="T12" s="3"/>
      <c r="U12" s="3"/>
    </row>
    <row r="13" spans="1:21" ht="19.5" x14ac:dyDescent="0.25">
      <c r="A13" s="3"/>
      <c r="B13" s="159" t="str">
        <f t="shared" si="1"/>
        <v/>
      </c>
      <c r="C13" s="160" t="str">
        <f t="shared" si="2"/>
        <v/>
      </c>
      <c r="D13" s="160" t="str">
        <f t="shared" si="2"/>
        <v/>
      </c>
      <c r="E13" s="160" t="str">
        <f t="shared" si="2"/>
        <v/>
      </c>
      <c r="F13" s="160" t="str">
        <f t="shared" si="2"/>
        <v/>
      </c>
      <c r="G13" s="160" t="str">
        <f t="shared" si="2"/>
        <v/>
      </c>
      <c r="H13" s="160" t="str">
        <f t="shared" si="2"/>
        <v/>
      </c>
      <c r="I13" s="160" t="str">
        <f t="shared" si="2"/>
        <v/>
      </c>
      <c r="J13" s="160" t="str">
        <f t="shared" si="2"/>
        <v/>
      </c>
      <c r="K13" s="160" t="str">
        <f t="shared" si="2"/>
        <v/>
      </c>
      <c r="L13" s="160" t="str">
        <f t="shared" si="2"/>
        <v/>
      </c>
      <c r="M13" s="160" t="str">
        <f t="shared" si="2"/>
        <v/>
      </c>
      <c r="N13" s="160" t="str">
        <f t="shared" si="2"/>
        <v/>
      </c>
      <c r="O13" s="158" t="str">
        <f t="shared" si="3"/>
        <v/>
      </c>
      <c r="P13" s="3"/>
      <c r="Q13" s="3"/>
      <c r="R13" s="3"/>
      <c r="S13" s="3"/>
      <c r="T13" s="3"/>
      <c r="U13" s="3"/>
    </row>
    <row r="14" spans="1:21" ht="19.5" x14ac:dyDescent="0.25">
      <c r="A14" s="3"/>
      <c r="B14" s="159" t="str">
        <f t="shared" si="1"/>
        <v/>
      </c>
      <c r="C14" s="160" t="str">
        <f t="shared" si="2"/>
        <v/>
      </c>
      <c r="D14" s="160" t="str">
        <f t="shared" si="2"/>
        <v/>
      </c>
      <c r="E14" s="160" t="str">
        <f t="shared" si="2"/>
        <v/>
      </c>
      <c r="F14" s="160" t="str">
        <f t="shared" si="2"/>
        <v/>
      </c>
      <c r="G14" s="160" t="str">
        <f t="shared" si="2"/>
        <v/>
      </c>
      <c r="H14" s="160" t="str">
        <f t="shared" si="2"/>
        <v/>
      </c>
      <c r="I14" s="160" t="str">
        <f t="shared" si="2"/>
        <v/>
      </c>
      <c r="J14" s="160" t="str">
        <f t="shared" si="2"/>
        <v/>
      </c>
      <c r="K14" s="160" t="str">
        <f t="shared" si="2"/>
        <v/>
      </c>
      <c r="L14" s="160" t="str">
        <f t="shared" si="2"/>
        <v/>
      </c>
      <c r="M14" s="160" t="str">
        <f t="shared" si="2"/>
        <v/>
      </c>
      <c r="N14" s="160" t="str">
        <f t="shared" si="2"/>
        <v/>
      </c>
      <c r="O14" s="158" t="str">
        <f t="shared" si="3"/>
        <v/>
      </c>
      <c r="P14" s="3"/>
      <c r="Q14" s="3"/>
      <c r="R14" s="3"/>
      <c r="S14" s="3"/>
      <c r="T14" s="3"/>
      <c r="U14" s="3"/>
    </row>
    <row r="15" spans="1:21" ht="19.5" x14ac:dyDescent="0.25">
      <c r="A15" s="3"/>
      <c r="B15" s="159" t="str">
        <f t="shared" si="1"/>
        <v/>
      </c>
      <c r="C15" s="160" t="str">
        <f t="shared" si="2"/>
        <v/>
      </c>
      <c r="D15" s="160" t="str">
        <f t="shared" si="2"/>
        <v/>
      </c>
      <c r="E15" s="160" t="str">
        <f t="shared" si="2"/>
        <v/>
      </c>
      <c r="F15" s="160" t="str">
        <f t="shared" si="2"/>
        <v/>
      </c>
      <c r="G15" s="160" t="str">
        <f t="shared" si="2"/>
        <v/>
      </c>
      <c r="H15" s="160" t="str">
        <f t="shared" si="2"/>
        <v/>
      </c>
      <c r="I15" s="160" t="str">
        <f t="shared" si="2"/>
        <v/>
      </c>
      <c r="J15" s="160" t="str">
        <f t="shared" si="2"/>
        <v/>
      </c>
      <c r="K15" s="160" t="str">
        <f t="shared" si="2"/>
        <v/>
      </c>
      <c r="L15" s="160" t="str">
        <f t="shared" si="2"/>
        <v/>
      </c>
      <c r="M15" s="160" t="str">
        <f t="shared" si="2"/>
        <v/>
      </c>
      <c r="N15" s="160" t="str">
        <f t="shared" si="2"/>
        <v/>
      </c>
      <c r="O15" s="158" t="str">
        <f t="shared" si="3"/>
        <v/>
      </c>
      <c r="P15" s="3"/>
      <c r="Q15" s="3"/>
      <c r="R15" s="3"/>
      <c r="S15" s="3"/>
      <c r="T15" s="3"/>
      <c r="U15" s="3"/>
    </row>
    <row r="16" spans="1:21" ht="19.5" x14ac:dyDescent="0.25">
      <c r="A16" s="3"/>
      <c r="B16" s="159" t="str">
        <f t="shared" si="1"/>
        <v/>
      </c>
      <c r="C16" s="160" t="str">
        <f t="shared" si="2"/>
        <v/>
      </c>
      <c r="D16" s="160" t="str">
        <f t="shared" si="2"/>
        <v/>
      </c>
      <c r="E16" s="160" t="str">
        <f t="shared" si="2"/>
        <v/>
      </c>
      <c r="F16" s="160" t="str">
        <f t="shared" si="2"/>
        <v/>
      </c>
      <c r="G16" s="160" t="str">
        <f t="shared" si="2"/>
        <v/>
      </c>
      <c r="H16" s="160" t="str">
        <f t="shared" si="2"/>
        <v/>
      </c>
      <c r="I16" s="160" t="str">
        <f t="shared" si="2"/>
        <v/>
      </c>
      <c r="J16" s="160" t="str">
        <f t="shared" si="2"/>
        <v/>
      </c>
      <c r="K16" s="160" t="str">
        <f t="shared" si="2"/>
        <v/>
      </c>
      <c r="L16" s="160" t="str">
        <f t="shared" si="2"/>
        <v/>
      </c>
      <c r="M16" s="160" t="str">
        <f t="shared" si="2"/>
        <v/>
      </c>
      <c r="N16" s="160" t="str">
        <f t="shared" si="2"/>
        <v/>
      </c>
      <c r="O16" s="158" t="str">
        <f t="shared" si="3"/>
        <v/>
      </c>
      <c r="P16" s="3"/>
      <c r="Q16" s="3"/>
      <c r="R16" s="3"/>
      <c r="S16" s="3"/>
      <c r="T16" s="3"/>
      <c r="U16" s="3"/>
    </row>
    <row r="17" spans="1:21" ht="19.5" x14ac:dyDescent="0.25">
      <c r="A17" s="3"/>
      <c r="B17" s="159" t="str">
        <f t="shared" si="1"/>
        <v/>
      </c>
      <c r="C17" s="160" t="str">
        <f t="shared" si="2"/>
        <v/>
      </c>
      <c r="D17" s="160" t="str">
        <f t="shared" si="2"/>
        <v/>
      </c>
      <c r="E17" s="160" t="str">
        <f t="shared" si="2"/>
        <v/>
      </c>
      <c r="F17" s="160" t="str">
        <f t="shared" si="2"/>
        <v/>
      </c>
      <c r="G17" s="160" t="str">
        <f t="shared" si="2"/>
        <v/>
      </c>
      <c r="H17" s="160" t="str">
        <f t="shared" si="2"/>
        <v/>
      </c>
      <c r="I17" s="160" t="str">
        <f t="shared" si="2"/>
        <v/>
      </c>
      <c r="J17" s="160" t="str">
        <f t="shared" si="2"/>
        <v/>
      </c>
      <c r="K17" s="160" t="str">
        <f t="shared" si="2"/>
        <v/>
      </c>
      <c r="L17" s="160" t="str">
        <f t="shared" si="2"/>
        <v/>
      </c>
      <c r="M17" s="160" t="str">
        <f t="shared" si="2"/>
        <v/>
      </c>
      <c r="N17" s="160" t="str">
        <f t="shared" si="2"/>
        <v/>
      </c>
      <c r="O17" s="158" t="str">
        <f t="shared" si="3"/>
        <v/>
      </c>
      <c r="P17" s="3"/>
      <c r="Q17" s="3"/>
      <c r="R17" s="3"/>
      <c r="S17" s="3"/>
      <c r="T17" s="3"/>
      <c r="U17" s="3"/>
    </row>
    <row r="18" spans="1:21" ht="19.5" x14ac:dyDescent="0.25">
      <c r="A18" s="3"/>
      <c r="B18" s="159" t="str">
        <f t="shared" si="1"/>
        <v/>
      </c>
      <c r="C18" s="160" t="str">
        <f t="shared" si="2"/>
        <v/>
      </c>
      <c r="D18" s="160" t="str">
        <f t="shared" si="2"/>
        <v/>
      </c>
      <c r="E18" s="160" t="str">
        <f t="shared" si="2"/>
        <v/>
      </c>
      <c r="F18" s="160" t="str">
        <f t="shared" si="2"/>
        <v/>
      </c>
      <c r="G18" s="160" t="str">
        <f t="shared" si="2"/>
        <v/>
      </c>
      <c r="H18" s="160" t="str">
        <f t="shared" si="2"/>
        <v/>
      </c>
      <c r="I18" s="160" t="str">
        <f t="shared" si="2"/>
        <v/>
      </c>
      <c r="J18" s="160" t="str">
        <f t="shared" si="2"/>
        <v/>
      </c>
      <c r="K18" s="160" t="str">
        <f t="shared" si="2"/>
        <v/>
      </c>
      <c r="L18" s="160" t="str">
        <f t="shared" si="2"/>
        <v/>
      </c>
      <c r="M18" s="160" t="str">
        <f t="shared" si="2"/>
        <v/>
      </c>
      <c r="N18" s="160" t="str">
        <f t="shared" si="2"/>
        <v/>
      </c>
      <c r="O18" s="158" t="str">
        <f t="shared" si="3"/>
        <v/>
      </c>
      <c r="P18" s="3"/>
      <c r="Q18" s="3"/>
      <c r="R18" s="3"/>
      <c r="S18" s="3"/>
      <c r="T18" s="3"/>
      <c r="U18" s="3"/>
    </row>
    <row r="19" spans="1:21" ht="19.5" x14ac:dyDescent="0.25">
      <c r="A19" s="3"/>
      <c r="B19" s="159" t="str">
        <f t="shared" si="1"/>
        <v/>
      </c>
      <c r="C19" s="160" t="str">
        <f t="shared" si="2"/>
        <v/>
      </c>
      <c r="D19" s="160" t="str">
        <f t="shared" si="2"/>
        <v/>
      </c>
      <c r="E19" s="160" t="str">
        <f t="shared" si="2"/>
        <v/>
      </c>
      <c r="F19" s="160" t="str">
        <f t="shared" si="2"/>
        <v/>
      </c>
      <c r="G19" s="160" t="str">
        <f t="shared" si="2"/>
        <v/>
      </c>
      <c r="H19" s="160" t="str">
        <f t="shared" si="2"/>
        <v/>
      </c>
      <c r="I19" s="160" t="str">
        <f t="shared" si="2"/>
        <v/>
      </c>
      <c r="J19" s="160" t="str">
        <f t="shared" si="2"/>
        <v/>
      </c>
      <c r="K19" s="160" t="str">
        <f t="shared" si="2"/>
        <v/>
      </c>
      <c r="L19" s="160" t="str">
        <f t="shared" si="2"/>
        <v/>
      </c>
      <c r="M19" s="160" t="str">
        <f t="shared" si="2"/>
        <v/>
      </c>
      <c r="N19" s="160" t="str">
        <f t="shared" si="2"/>
        <v/>
      </c>
      <c r="O19" s="158" t="str">
        <f t="shared" si="3"/>
        <v/>
      </c>
      <c r="P19" s="3"/>
      <c r="Q19" s="3"/>
      <c r="R19" s="3"/>
      <c r="S19" s="3"/>
      <c r="T19" s="3"/>
      <c r="U19" s="3"/>
    </row>
    <row r="20" spans="1:21" ht="19.5" x14ac:dyDescent="0.25">
      <c r="A20" s="3"/>
      <c r="B20" s="159" t="str">
        <f t="shared" si="1"/>
        <v/>
      </c>
      <c r="C20" s="160" t="str">
        <f t="shared" si="2"/>
        <v/>
      </c>
      <c r="D20" s="160" t="str">
        <f t="shared" si="2"/>
        <v/>
      </c>
      <c r="E20" s="160" t="str">
        <f t="shared" si="2"/>
        <v/>
      </c>
      <c r="F20" s="160" t="str">
        <f t="shared" si="2"/>
        <v/>
      </c>
      <c r="G20" s="160" t="str">
        <f t="shared" si="2"/>
        <v/>
      </c>
      <c r="H20" s="160" t="str">
        <f t="shared" si="2"/>
        <v/>
      </c>
      <c r="I20" s="160" t="str">
        <f t="shared" si="2"/>
        <v/>
      </c>
      <c r="J20" s="160" t="str">
        <f t="shared" si="2"/>
        <v/>
      </c>
      <c r="K20" s="160" t="str">
        <f t="shared" si="2"/>
        <v/>
      </c>
      <c r="L20" s="160" t="str">
        <f t="shared" si="2"/>
        <v/>
      </c>
      <c r="M20" s="160" t="str">
        <f t="shared" si="2"/>
        <v/>
      </c>
      <c r="N20" s="160" t="str">
        <f t="shared" si="2"/>
        <v/>
      </c>
      <c r="O20" s="158" t="str">
        <f t="shared" si="3"/>
        <v/>
      </c>
      <c r="P20" s="3"/>
      <c r="Q20" s="3"/>
      <c r="R20" s="3"/>
      <c r="S20" s="3"/>
      <c r="T20" s="3"/>
      <c r="U20" s="3"/>
    </row>
    <row r="21" spans="1:21" ht="19.5" x14ac:dyDescent="0.25">
      <c r="A21" s="3"/>
      <c r="B21" s="159" t="str">
        <f t="shared" si="1"/>
        <v/>
      </c>
      <c r="C21" s="160" t="str">
        <f t="shared" ref="C21:N30" si="4">IF(OR(C$10="",$B21=""),"",SUMIFS(INDEX(Tbl_Percentages,MATCH($B21,Tbl_Student_Names,0),),Help_Lookup_Tests,C$10,Help_Lookup_Subjects,$M$5))</f>
        <v/>
      </c>
      <c r="D21" s="160" t="str">
        <f t="shared" si="4"/>
        <v/>
      </c>
      <c r="E21" s="160" t="str">
        <f t="shared" si="4"/>
        <v/>
      </c>
      <c r="F21" s="160" t="str">
        <f t="shared" si="4"/>
        <v/>
      </c>
      <c r="G21" s="160" t="str">
        <f t="shared" si="4"/>
        <v/>
      </c>
      <c r="H21" s="160" t="str">
        <f t="shared" si="4"/>
        <v/>
      </c>
      <c r="I21" s="160" t="str">
        <f t="shared" si="4"/>
        <v/>
      </c>
      <c r="J21" s="160" t="str">
        <f t="shared" si="4"/>
        <v/>
      </c>
      <c r="K21" s="160" t="str">
        <f t="shared" si="4"/>
        <v/>
      </c>
      <c r="L21" s="160" t="str">
        <f t="shared" si="4"/>
        <v/>
      </c>
      <c r="M21" s="160" t="str">
        <f t="shared" si="4"/>
        <v/>
      </c>
      <c r="N21" s="160" t="str">
        <f t="shared" si="4"/>
        <v/>
      </c>
      <c r="O21" s="158" t="str">
        <f t="shared" si="3"/>
        <v/>
      </c>
      <c r="P21" s="3"/>
      <c r="Q21" s="3"/>
      <c r="R21" s="3"/>
      <c r="S21" s="3"/>
      <c r="T21" s="3"/>
      <c r="U21" s="3"/>
    </row>
    <row r="22" spans="1:21" ht="19.5" x14ac:dyDescent="0.25">
      <c r="A22" s="3"/>
      <c r="B22" s="159" t="str">
        <f t="shared" si="1"/>
        <v/>
      </c>
      <c r="C22" s="160" t="str">
        <f t="shared" si="4"/>
        <v/>
      </c>
      <c r="D22" s="160" t="str">
        <f t="shared" si="4"/>
        <v/>
      </c>
      <c r="E22" s="160" t="str">
        <f t="shared" si="4"/>
        <v/>
      </c>
      <c r="F22" s="160" t="str">
        <f t="shared" si="4"/>
        <v/>
      </c>
      <c r="G22" s="160" t="str">
        <f t="shared" si="4"/>
        <v/>
      </c>
      <c r="H22" s="160" t="str">
        <f t="shared" si="4"/>
        <v/>
      </c>
      <c r="I22" s="160" t="str">
        <f t="shared" si="4"/>
        <v/>
      </c>
      <c r="J22" s="160" t="str">
        <f t="shared" si="4"/>
        <v/>
      </c>
      <c r="K22" s="160" t="str">
        <f t="shared" si="4"/>
        <v/>
      </c>
      <c r="L22" s="160" t="str">
        <f t="shared" si="4"/>
        <v/>
      </c>
      <c r="M22" s="160" t="str">
        <f t="shared" si="4"/>
        <v/>
      </c>
      <c r="N22" s="160" t="str">
        <f t="shared" si="4"/>
        <v/>
      </c>
      <c r="O22" s="158" t="str">
        <f t="shared" si="3"/>
        <v/>
      </c>
      <c r="P22" s="3"/>
      <c r="Q22" s="3"/>
      <c r="R22" s="3"/>
      <c r="S22" s="3"/>
      <c r="T22" s="3"/>
      <c r="U22" s="3"/>
    </row>
    <row r="23" spans="1:21" ht="19.5" x14ac:dyDescent="0.25">
      <c r="A23" s="3"/>
      <c r="B23" s="159" t="str">
        <f t="shared" si="1"/>
        <v/>
      </c>
      <c r="C23" s="160" t="str">
        <f t="shared" si="4"/>
        <v/>
      </c>
      <c r="D23" s="160" t="str">
        <f t="shared" si="4"/>
        <v/>
      </c>
      <c r="E23" s="160" t="str">
        <f t="shared" si="4"/>
        <v/>
      </c>
      <c r="F23" s="160" t="str">
        <f t="shared" si="4"/>
        <v/>
      </c>
      <c r="G23" s="160" t="str">
        <f t="shared" si="4"/>
        <v/>
      </c>
      <c r="H23" s="160" t="str">
        <f t="shared" si="4"/>
        <v/>
      </c>
      <c r="I23" s="160" t="str">
        <f t="shared" si="4"/>
        <v/>
      </c>
      <c r="J23" s="160" t="str">
        <f t="shared" si="4"/>
        <v/>
      </c>
      <c r="K23" s="160" t="str">
        <f t="shared" si="4"/>
        <v/>
      </c>
      <c r="L23" s="160" t="str">
        <f t="shared" si="4"/>
        <v/>
      </c>
      <c r="M23" s="160" t="str">
        <f t="shared" si="4"/>
        <v/>
      </c>
      <c r="N23" s="160" t="str">
        <f t="shared" si="4"/>
        <v/>
      </c>
      <c r="O23" s="158" t="str">
        <f t="shared" si="3"/>
        <v/>
      </c>
      <c r="P23" s="3"/>
      <c r="Q23" s="3"/>
      <c r="R23" s="3"/>
      <c r="S23" s="3"/>
      <c r="T23" s="3"/>
      <c r="U23" s="3"/>
    </row>
    <row r="24" spans="1:21" ht="19.5" x14ac:dyDescent="0.25">
      <c r="A24" s="3"/>
      <c r="B24" s="159" t="str">
        <f t="shared" si="1"/>
        <v/>
      </c>
      <c r="C24" s="160" t="str">
        <f t="shared" si="4"/>
        <v/>
      </c>
      <c r="D24" s="160" t="str">
        <f t="shared" si="4"/>
        <v/>
      </c>
      <c r="E24" s="160" t="str">
        <f t="shared" si="4"/>
        <v/>
      </c>
      <c r="F24" s="160" t="str">
        <f t="shared" si="4"/>
        <v/>
      </c>
      <c r="G24" s="160" t="str">
        <f t="shared" si="4"/>
        <v/>
      </c>
      <c r="H24" s="160" t="str">
        <f t="shared" si="4"/>
        <v/>
      </c>
      <c r="I24" s="160" t="str">
        <f t="shared" si="4"/>
        <v/>
      </c>
      <c r="J24" s="160" t="str">
        <f t="shared" si="4"/>
        <v/>
      </c>
      <c r="K24" s="160" t="str">
        <f t="shared" si="4"/>
        <v/>
      </c>
      <c r="L24" s="160" t="str">
        <f t="shared" si="4"/>
        <v/>
      </c>
      <c r="M24" s="160" t="str">
        <f t="shared" si="4"/>
        <v/>
      </c>
      <c r="N24" s="160" t="str">
        <f t="shared" si="4"/>
        <v/>
      </c>
      <c r="O24" s="158" t="str">
        <f t="shared" si="3"/>
        <v/>
      </c>
      <c r="P24" s="3"/>
      <c r="Q24" s="3"/>
      <c r="R24" s="3"/>
      <c r="S24" s="3"/>
      <c r="T24" s="3"/>
      <c r="U24" s="3"/>
    </row>
    <row r="25" spans="1:21" ht="19.5" x14ac:dyDescent="0.25">
      <c r="A25" s="3"/>
      <c r="B25" s="159" t="str">
        <f t="shared" si="1"/>
        <v/>
      </c>
      <c r="C25" s="160" t="str">
        <f t="shared" si="4"/>
        <v/>
      </c>
      <c r="D25" s="160" t="str">
        <f t="shared" si="4"/>
        <v/>
      </c>
      <c r="E25" s="160" t="str">
        <f t="shared" si="4"/>
        <v/>
      </c>
      <c r="F25" s="160" t="str">
        <f t="shared" si="4"/>
        <v/>
      </c>
      <c r="G25" s="160" t="str">
        <f t="shared" si="4"/>
        <v/>
      </c>
      <c r="H25" s="160" t="str">
        <f t="shared" si="4"/>
        <v/>
      </c>
      <c r="I25" s="160" t="str">
        <f t="shared" si="4"/>
        <v/>
      </c>
      <c r="J25" s="160" t="str">
        <f t="shared" si="4"/>
        <v/>
      </c>
      <c r="K25" s="160" t="str">
        <f t="shared" si="4"/>
        <v/>
      </c>
      <c r="L25" s="160" t="str">
        <f t="shared" si="4"/>
        <v/>
      </c>
      <c r="M25" s="160" t="str">
        <f t="shared" si="4"/>
        <v/>
      </c>
      <c r="N25" s="160" t="str">
        <f t="shared" si="4"/>
        <v/>
      </c>
      <c r="O25" s="158" t="str">
        <f t="shared" si="3"/>
        <v/>
      </c>
      <c r="P25" s="3"/>
      <c r="Q25" s="3"/>
      <c r="R25" s="3"/>
      <c r="S25" s="3"/>
      <c r="T25" s="3"/>
      <c r="U25" s="3"/>
    </row>
    <row r="26" spans="1:21" ht="19.5" x14ac:dyDescent="0.25">
      <c r="A26" s="3"/>
      <c r="B26" s="159" t="str">
        <f t="shared" si="1"/>
        <v/>
      </c>
      <c r="C26" s="160" t="str">
        <f t="shared" si="4"/>
        <v/>
      </c>
      <c r="D26" s="160" t="str">
        <f t="shared" si="4"/>
        <v/>
      </c>
      <c r="E26" s="160" t="str">
        <f t="shared" si="4"/>
        <v/>
      </c>
      <c r="F26" s="160" t="str">
        <f t="shared" si="4"/>
        <v/>
      </c>
      <c r="G26" s="160" t="str">
        <f t="shared" si="4"/>
        <v/>
      </c>
      <c r="H26" s="160" t="str">
        <f t="shared" si="4"/>
        <v/>
      </c>
      <c r="I26" s="160" t="str">
        <f t="shared" si="4"/>
        <v/>
      </c>
      <c r="J26" s="160" t="str">
        <f t="shared" si="4"/>
        <v/>
      </c>
      <c r="K26" s="160" t="str">
        <f t="shared" si="4"/>
        <v/>
      </c>
      <c r="L26" s="160" t="str">
        <f t="shared" si="4"/>
        <v/>
      </c>
      <c r="M26" s="160" t="str">
        <f t="shared" si="4"/>
        <v/>
      </c>
      <c r="N26" s="160" t="str">
        <f t="shared" si="4"/>
        <v/>
      </c>
      <c r="O26" s="158" t="str">
        <f t="shared" si="3"/>
        <v/>
      </c>
      <c r="P26" s="3"/>
      <c r="Q26" s="3"/>
      <c r="R26" s="3"/>
      <c r="S26" s="3"/>
      <c r="T26" s="3"/>
      <c r="U26" s="3"/>
    </row>
    <row r="27" spans="1:21" ht="19.5" x14ac:dyDescent="0.25">
      <c r="A27" s="3"/>
      <c r="B27" s="159" t="str">
        <f t="shared" si="1"/>
        <v/>
      </c>
      <c r="C27" s="160" t="str">
        <f t="shared" si="4"/>
        <v/>
      </c>
      <c r="D27" s="160" t="str">
        <f t="shared" si="4"/>
        <v/>
      </c>
      <c r="E27" s="160" t="str">
        <f t="shared" si="4"/>
        <v/>
      </c>
      <c r="F27" s="160" t="str">
        <f t="shared" si="4"/>
        <v/>
      </c>
      <c r="G27" s="160" t="str">
        <f t="shared" si="4"/>
        <v/>
      </c>
      <c r="H27" s="160" t="str">
        <f t="shared" si="4"/>
        <v/>
      </c>
      <c r="I27" s="160" t="str">
        <f t="shared" si="4"/>
        <v/>
      </c>
      <c r="J27" s="160" t="str">
        <f t="shared" si="4"/>
        <v/>
      </c>
      <c r="K27" s="160" t="str">
        <f t="shared" si="4"/>
        <v/>
      </c>
      <c r="L27" s="160" t="str">
        <f t="shared" si="4"/>
        <v/>
      </c>
      <c r="M27" s="160" t="str">
        <f t="shared" si="4"/>
        <v/>
      </c>
      <c r="N27" s="160" t="str">
        <f t="shared" si="4"/>
        <v/>
      </c>
      <c r="O27" s="158" t="str">
        <f t="shared" si="3"/>
        <v/>
      </c>
      <c r="P27" s="3"/>
      <c r="Q27" s="3"/>
      <c r="R27" s="3"/>
      <c r="S27" s="3"/>
      <c r="T27" s="3"/>
      <c r="U27" s="3"/>
    </row>
    <row r="28" spans="1:21" ht="19.5" x14ac:dyDescent="0.25">
      <c r="A28" s="3"/>
      <c r="B28" s="159" t="str">
        <f t="shared" si="1"/>
        <v/>
      </c>
      <c r="C28" s="160" t="str">
        <f t="shared" si="4"/>
        <v/>
      </c>
      <c r="D28" s="160" t="str">
        <f t="shared" si="4"/>
        <v/>
      </c>
      <c r="E28" s="160" t="str">
        <f t="shared" si="4"/>
        <v/>
      </c>
      <c r="F28" s="160" t="str">
        <f t="shared" si="4"/>
        <v/>
      </c>
      <c r="G28" s="160" t="str">
        <f t="shared" si="4"/>
        <v/>
      </c>
      <c r="H28" s="160" t="str">
        <f t="shared" si="4"/>
        <v/>
      </c>
      <c r="I28" s="160" t="str">
        <f t="shared" si="4"/>
        <v/>
      </c>
      <c r="J28" s="160" t="str">
        <f t="shared" si="4"/>
        <v/>
      </c>
      <c r="K28" s="160" t="str">
        <f t="shared" si="4"/>
        <v/>
      </c>
      <c r="L28" s="160" t="str">
        <f t="shared" si="4"/>
        <v/>
      </c>
      <c r="M28" s="160" t="str">
        <f t="shared" si="4"/>
        <v/>
      </c>
      <c r="N28" s="160" t="str">
        <f t="shared" si="4"/>
        <v/>
      </c>
      <c r="O28" s="158" t="str">
        <f t="shared" si="3"/>
        <v/>
      </c>
      <c r="P28" s="3"/>
      <c r="Q28" s="3"/>
      <c r="R28" s="3"/>
      <c r="S28" s="3"/>
      <c r="T28" s="3"/>
      <c r="U28" s="3"/>
    </row>
    <row r="29" spans="1:21" ht="19.5" x14ac:dyDescent="0.25">
      <c r="A29" s="3"/>
      <c r="B29" s="159" t="str">
        <f t="shared" si="1"/>
        <v/>
      </c>
      <c r="C29" s="160" t="str">
        <f t="shared" si="4"/>
        <v/>
      </c>
      <c r="D29" s="160" t="str">
        <f t="shared" si="4"/>
        <v/>
      </c>
      <c r="E29" s="160" t="str">
        <f t="shared" si="4"/>
        <v/>
      </c>
      <c r="F29" s="160" t="str">
        <f t="shared" si="4"/>
        <v/>
      </c>
      <c r="G29" s="160" t="str">
        <f t="shared" si="4"/>
        <v/>
      </c>
      <c r="H29" s="160" t="str">
        <f t="shared" si="4"/>
        <v/>
      </c>
      <c r="I29" s="160" t="str">
        <f t="shared" si="4"/>
        <v/>
      </c>
      <c r="J29" s="160" t="str">
        <f t="shared" si="4"/>
        <v/>
      </c>
      <c r="K29" s="160" t="str">
        <f t="shared" si="4"/>
        <v/>
      </c>
      <c r="L29" s="160" t="str">
        <f t="shared" si="4"/>
        <v/>
      </c>
      <c r="M29" s="160" t="str">
        <f t="shared" si="4"/>
        <v/>
      </c>
      <c r="N29" s="160" t="str">
        <f t="shared" si="4"/>
        <v/>
      </c>
      <c r="O29" s="158" t="str">
        <f t="shared" si="3"/>
        <v/>
      </c>
      <c r="P29" s="3"/>
      <c r="Q29" s="3"/>
      <c r="R29" s="3"/>
      <c r="S29" s="3"/>
      <c r="T29" s="3"/>
      <c r="U29" s="3"/>
    </row>
    <row r="30" spans="1:21" ht="19.5" x14ac:dyDescent="0.25">
      <c r="A30" s="3"/>
      <c r="B30" s="159" t="str">
        <f t="shared" si="1"/>
        <v/>
      </c>
      <c r="C30" s="160" t="str">
        <f t="shared" si="4"/>
        <v/>
      </c>
      <c r="D30" s="160" t="str">
        <f t="shared" si="4"/>
        <v/>
      </c>
      <c r="E30" s="160" t="str">
        <f t="shared" si="4"/>
        <v/>
      </c>
      <c r="F30" s="160" t="str">
        <f t="shared" si="4"/>
        <v/>
      </c>
      <c r="G30" s="160" t="str">
        <f t="shared" si="4"/>
        <v/>
      </c>
      <c r="H30" s="160" t="str">
        <f t="shared" si="4"/>
        <v/>
      </c>
      <c r="I30" s="160" t="str">
        <f t="shared" si="4"/>
        <v/>
      </c>
      <c r="J30" s="160" t="str">
        <f t="shared" si="4"/>
        <v/>
      </c>
      <c r="K30" s="160" t="str">
        <f t="shared" si="4"/>
        <v/>
      </c>
      <c r="L30" s="160" t="str">
        <f t="shared" si="4"/>
        <v/>
      </c>
      <c r="M30" s="160" t="str">
        <f t="shared" si="4"/>
        <v/>
      </c>
      <c r="N30" s="160" t="str">
        <f t="shared" si="4"/>
        <v/>
      </c>
      <c r="O30" s="158" t="str">
        <f t="shared" si="3"/>
        <v/>
      </c>
      <c r="P30" s="3"/>
      <c r="Q30" s="3"/>
      <c r="R30" s="3"/>
      <c r="S30" s="3"/>
      <c r="T30" s="3"/>
      <c r="U30" s="3"/>
    </row>
    <row r="31" spans="1:21" ht="19.5" x14ac:dyDescent="0.25">
      <c r="A31" s="3"/>
      <c r="B31" s="159" t="str">
        <f t="shared" si="1"/>
        <v/>
      </c>
      <c r="C31" s="160" t="str">
        <f t="shared" ref="C31:N40" si="5">IF(OR(C$10="",$B31=""),"",SUMIFS(INDEX(Tbl_Percentages,MATCH($B31,Tbl_Student_Names,0),),Help_Lookup_Tests,C$10,Help_Lookup_Subjects,$M$5))</f>
        <v/>
      </c>
      <c r="D31" s="160" t="str">
        <f t="shared" si="5"/>
        <v/>
      </c>
      <c r="E31" s="160" t="str">
        <f t="shared" si="5"/>
        <v/>
      </c>
      <c r="F31" s="160" t="str">
        <f t="shared" si="5"/>
        <v/>
      </c>
      <c r="G31" s="160" t="str">
        <f t="shared" si="5"/>
        <v/>
      </c>
      <c r="H31" s="160" t="str">
        <f t="shared" si="5"/>
        <v/>
      </c>
      <c r="I31" s="160" t="str">
        <f t="shared" si="5"/>
        <v/>
      </c>
      <c r="J31" s="160" t="str">
        <f t="shared" si="5"/>
        <v/>
      </c>
      <c r="K31" s="160" t="str">
        <f t="shared" si="5"/>
        <v/>
      </c>
      <c r="L31" s="160" t="str">
        <f t="shared" si="5"/>
        <v/>
      </c>
      <c r="M31" s="160" t="str">
        <f t="shared" si="5"/>
        <v/>
      </c>
      <c r="N31" s="160" t="str">
        <f t="shared" si="5"/>
        <v/>
      </c>
      <c r="O31" s="158" t="str">
        <f t="shared" si="3"/>
        <v/>
      </c>
      <c r="P31" s="3"/>
      <c r="Q31" s="3"/>
      <c r="R31" s="3"/>
      <c r="S31" s="3"/>
      <c r="T31" s="3"/>
      <c r="U31" s="3"/>
    </row>
    <row r="32" spans="1:21" ht="19.5" x14ac:dyDescent="0.25">
      <c r="A32" s="3"/>
      <c r="B32" s="159" t="str">
        <f t="shared" si="1"/>
        <v/>
      </c>
      <c r="C32" s="160" t="str">
        <f t="shared" si="5"/>
        <v/>
      </c>
      <c r="D32" s="160" t="str">
        <f t="shared" si="5"/>
        <v/>
      </c>
      <c r="E32" s="160" t="str">
        <f t="shared" si="5"/>
        <v/>
      </c>
      <c r="F32" s="160" t="str">
        <f t="shared" si="5"/>
        <v/>
      </c>
      <c r="G32" s="160" t="str">
        <f t="shared" si="5"/>
        <v/>
      </c>
      <c r="H32" s="160" t="str">
        <f t="shared" si="5"/>
        <v/>
      </c>
      <c r="I32" s="160" t="str">
        <f t="shared" si="5"/>
        <v/>
      </c>
      <c r="J32" s="160" t="str">
        <f t="shared" si="5"/>
        <v/>
      </c>
      <c r="K32" s="160" t="str">
        <f t="shared" si="5"/>
        <v/>
      </c>
      <c r="L32" s="160" t="str">
        <f t="shared" si="5"/>
        <v/>
      </c>
      <c r="M32" s="160" t="str">
        <f t="shared" si="5"/>
        <v/>
      </c>
      <c r="N32" s="160" t="str">
        <f t="shared" si="5"/>
        <v/>
      </c>
      <c r="O32" s="158" t="str">
        <f t="shared" si="3"/>
        <v/>
      </c>
      <c r="P32" s="3"/>
      <c r="Q32" s="3"/>
      <c r="R32" s="3"/>
      <c r="S32" s="3"/>
      <c r="T32" s="3"/>
      <c r="U32" s="3"/>
    </row>
    <row r="33" spans="1:21" ht="19.5" x14ac:dyDescent="0.25">
      <c r="A33" s="3"/>
      <c r="B33" s="159" t="str">
        <f t="shared" si="1"/>
        <v/>
      </c>
      <c r="C33" s="160" t="str">
        <f t="shared" si="5"/>
        <v/>
      </c>
      <c r="D33" s="160" t="str">
        <f t="shared" si="5"/>
        <v/>
      </c>
      <c r="E33" s="160" t="str">
        <f t="shared" si="5"/>
        <v/>
      </c>
      <c r="F33" s="160" t="str">
        <f t="shared" si="5"/>
        <v/>
      </c>
      <c r="G33" s="160" t="str">
        <f t="shared" si="5"/>
        <v/>
      </c>
      <c r="H33" s="160" t="str">
        <f t="shared" si="5"/>
        <v/>
      </c>
      <c r="I33" s="160" t="str">
        <f t="shared" si="5"/>
        <v/>
      </c>
      <c r="J33" s="160" t="str">
        <f t="shared" si="5"/>
        <v/>
      </c>
      <c r="K33" s="160" t="str">
        <f t="shared" si="5"/>
        <v/>
      </c>
      <c r="L33" s="160" t="str">
        <f t="shared" si="5"/>
        <v/>
      </c>
      <c r="M33" s="160" t="str">
        <f t="shared" si="5"/>
        <v/>
      </c>
      <c r="N33" s="160" t="str">
        <f t="shared" si="5"/>
        <v/>
      </c>
      <c r="O33" s="158" t="str">
        <f t="shared" si="3"/>
        <v/>
      </c>
      <c r="P33" s="3"/>
      <c r="Q33" s="3"/>
      <c r="R33" s="3"/>
      <c r="S33" s="3"/>
      <c r="T33" s="3"/>
      <c r="U33" s="3"/>
    </row>
    <row r="34" spans="1:21" ht="19.5" x14ac:dyDescent="0.25">
      <c r="A34" s="3"/>
      <c r="B34" s="159" t="str">
        <f t="shared" si="1"/>
        <v/>
      </c>
      <c r="C34" s="160" t="str">
        <f t="shared" si="5"/>
        <v/>
      </c>
      <c r="D34" s="160" t="str">
        <f t="shared" si="5"/>
        <v/>
      </c>
      <c r="E34" s="160" t="str">
        <f t="shared" si="5"/>
        <v/>
      </c>
      <c r="F34" s="160" t="str">
        <f t="shared" si="5"/>
        <v/>
      </c>
      <c r="G34" s="160" t="str">
        <f t="shared" si="5"/>
        <v/>
      </c>
      <c r="H34" s="160" t="str">
        <f t="shared" si="5"/>
        <v/>
      </c>
      <c r="I34" s="160" t="str">
        <f t="shared" si="5"/>
        <v/>
      </c>
      <c r="J34" s="160" t="str">
        <f t="shared" si="5"/>
        <v/>
      </c>
      <c r="K34" s="160" t="str">
        <f t="shared" si="5"/>
        <v/>
      </c>
      <c r="L34" s="160" t="str">
        <f t="shared" si="5"/>
        <v/>
      </c>
      <c r="M34" s="160" t="str">
        <f t="shared" si="5"/>
        <v/>
      </c>
      <c r="N34" s="160" t="str">
        <f t="shared" si="5"/>
        <v/>
      </c>
      <c r="O34" s="158" t="str">
        <f t="shared" si="3"/>
        <v/>
      </c>
      <c r="P34" s="3"/>
      <c r="Q34" s="3"/>
      <c r="R34" s="3"/>
      <c r="S34" s="3"/>
      <c r="T34" s="3"/>
      <c r="U34" s="3"/>
    </row>
    <row r="35" spans="1:21" ht="19.5" x14ac:dyDescent="0.25">
      <c r="A35" s="3"/>
      <c r="B35" s="159" t="str">
        <f t="shared" si="1"/>
        <v/>
      </c>
      <c r="C35" s="160" t="str">
        <f t="shared" si="5"/>
        <v/>
      </c>
      <c r="D35" s="160" t="str">
        <f t="shared" si="5"/>
        <v/>
      </c>
      <c r="E35" s="160" t="str">
        <f t="shared" si="5"/>
        <v/>
      </c>
      <c r="F35" s="160" t="str">
        <f t="shared" si="5"/>
        <v/>
      </c>
      <c r="G35" s="160" t="str">
        <f t="shared" si="5"/>
        <v/>
      </c>
      <c r="H35" s="160" t="str">
        <f t="shared" si="5"/>
        <v/>
      </c>
      <c r="I35" s="160" t="str">
        <f t="shared" si="5"/>
        <v/>
      </c>
      <c r="J35" s="160" t="str">
        <f t="shared" si="5"/>
        <v/>
      </c>
      <c r="K35" s="160" t="str">
        <f t="shared" si="5"/>
        <v/>
      </c>
      <c r="L35" s="160" t="str">
        <f t="shared" si="5"/>
        <v/>
      </c>
      <c r="M35" s="160" t="str">
        <f t="shared" si="5"/>
        <v/>
      </c>
      <c r="N35" s="160" t="str">
        <f t="shared" si="5"/>
        <v/>
      </c>
      <c r="O35" s="158" t="str">
        <f t="shared" si="3"/>
        <v/>
      </c>
      <c r="P35" s="3"/>
      <c r="Q35" s="3"/>
      <c r="R35" s="3"/>
      <c r="S35" s="3"/>
      <c r="T35" s="3"/>
      <c r="U35" s="3"/>
    </row>
    <row r="36" spans="1:21" ht="19.5" x14ac:dyDescent="0.25">
      <c r="A36" s="3"/>
      <c r="B36" s="159" t="str">
        <f t="shared" si="1"/>
        <v/>
      </c>
      <c r="C36" s="160" t="str">
        <f t="shared" si="5"/>
        <v/>
      </c>
      <c r="D36" s="160" t="str">
        <f t="shared" si="5"/>
        <v/>
      </c>
      <c r="E36" s="160" t="str">
        <f t="shared" si="5"/>
        <v/>
      </c>
      <c r="F36" s="160" t="str">
        <f t="shared" si="5"/>
        <v/>
      </c>
      <c r="G36" s="160" t="str">
        <f t="shared" si="5"/>
        <v/>
      </c>
      <c r="H36" s="160" t="str">
        <f t="shared" si="5"/>
        <v/>
      </c>
      <c r="I36" s="160" t="str">
        <f t="shared" si="5"/>
        <v/>
      </c>
      <c r="J36" s="160" t="str">
        <f t="shared" si="5"/>
        <v/>
      </c>
      <c r="K36" s="160" t="str">
        <f t="shared" si="5"/>
        <v/>
      </c>
      <c r="L36" s="160" t="str">
        <f t="shared" si="5"/>
        <v/>
      </c>
      <c r="M36" s="160" t="str">
        <f t="shared" si="5"/>
        <v/>
      </c>
      <c r="N36" s="160" t="str">
        <f t="shared" si="5"/>
        <v/>
      </c>
      <c r="O36" s="158" t="str">
        <f t="shared" si="3"/>
        <v/>
      </c>
      <c r="P36" s="3"/>
      <c r="Q36" s="3"/>
      <c r="R36" s="3"/>
      <c r="S36" s="3"/>
      <c r="T36" s="3"/>
      <c r="U36" s="3"/>
    </row>
    <row r="37" spans="1:21" ht="19.5" x14ac:dyDescent="0.25">
      <c r="A37" s="3"/>
      <c r="B37" s="159" t="str">
        <f t="shared" si="1"/>
        <v/>
      </c>
      <c r="C37" s="160" t="str">
        <f t="shared" si="5"/>
        <v/>
      </c>
      <c r="D37" s="160" t="str">
        <f t="shared" si="5"/>
        <v/>
      </c>
      <c r="E37" s="160" t="str">
        <f t="shared" si="5"/>
        <v/>
      </c>
      <c r="F37" s="160" t="str">
        <f t="shared" si="5"/>
        <v/>
      </c>
      <c r="G37" s="160" t="str">
        <f t="shared" si="5"/>
        <v/>
      </c>
      <c r="H37" s="160" t="str">
        <f t="shared" si="5"/>
        <v/>
      </c>
      <c r="I37" s="160" t="str">
        <f t="shared" si="5"/>
        <v/>
      </c>
      <c r="J37" s="160" t="str">
        <f t="shared" si="5"/>
        <v/>
      </c>
      <c r="K37" s="160" t="str">
        <f t="shared" si="5"/>
        <v/>
      </c>
      <c r="L37" s="160" t="str">
        <f t="shared" si="5"/>
        <v/>
      </c>
      <c r="M37" s="160" t="str">
        <f t="shared" si="5"/>
        <v/>
      </c>
      <c r="N37" s="160" t="str">
        <f t="shared" si="5"/>
        <v/>
      </c>
      <c r="O37" s="158" t="str">
        <f t="shared" si="3"/>
        <v/>
      </c>
      <c r="P37" s="3"/>
      <c r="Q37" s="3"/>
      <c r="R37" s="3"/>
      <c r="S37" s="3"/>
      <c r="T37" s="3"/>
      <c r="U37" s="3"/>
    </row>
    <row r="38" spans="1:21" ht="19.5" x14ac:dyDescent="0.25">
      <c r="A38" s="3"/>
      <c r="B38" s="159" t="str">
        <f t="shared" si="1"/>
        <v/>
      </c>
      <c r="C38" s="160" t="str">
        <f t="shared" si="5"/>
        <v/>
      </c>
      <c r="D38" s="160" t="str">
        <f t="shared" si="5"/>
        <v/>
      </c>
      <c r="E38" s="160" t="str">
        <f t="shared" si="5"/>
        <v/>
      </c>
      <c r="F38" s="160" t="str">
        <f t="shared" si="5"/>
        <v/>
      </c>
      <c r="G38" s="160" t="str">
        <f t="shared" si="5"/>
        <v/>
      </c>
      <c r="H38" s="160" t="str">
        <f t="shared" si="5"/>
        <v/>
      </c>
      <c r="I38" s="160" t="str">
        <f t="shared" si="5"/>
        <v/>
      </c>
      <c r="J38" s="160" t="str">
        <f t="shared" si="5"/>
        <v/>
      </c>
      <c r="K38" s="160" t="str">
        <f t="shared" si="5"/>
        <v/>
      </c>
      <c r="L38" s="160" t="str">
        <f t="shared" si="5"/>
        <v/>
      </c>
      <c r="M38" s="160" t="str">
        <f t="shared" si="5"/>
        <v/>
      </c>
      <c r="N38" s="160" t="str">
        <f t="shared" si="5"/>
        <v/>
      </c>
      <c r="O38" s="158" t="str">
        <f t="shared" si="3"/>
        <v/>
      </c>
      <c r="P38" s="3"/>
      <c r="Q38" s="3"/>
      <c r="R38" s="3"/>
      <c r="S38" s="3"/>
      <c r="T38" s="3"/>
      <c r="U38" s="3"/>
    </row>
    <row r="39" spans="1:21" ht="19.5" x14ac:dyDescent="0.25">
      <c r="A39" s="3"/>
      <c r="B39" s="159" t="str">
        <f t="shared" si="1"/>
        <v/>
      </c>
      <c r="C39" s="160" t="str">
        <f t="shared" si="5"/>
        <v/>
      </c>
      <c r="D39" s="160" t="str">
        <f t="shared" si="5"/>
        <v/>
      </c>
      <c r="E39" s="160" t="str">
        <f t="shared" si="5"/>
        <v/>
      </c>
      <c r="F39" s="160" t="str">
        <f t="shared" si="5"/>
        <v/>
      </c>
      <c r="G39" s="160" t="str">
        <f t="shared" si="5"/>
        <v/>
      </c>
      <c r="H39" s="160" t="str">
        <f t="shared" si="5"/>
        <v/>
      </c>
      <c r="I39" s="160" t="str">
        <f t="shared" si="5"/>
        <v/>
      </c>
      <c r="J39" s="160" t="str">
        <f t="shared" si="5"/>
        <v/>
      </c>
      <c r="K39" s="160" t="str">
        <f t="shared" si="5"/>
        <v/>
      </c>
      <c r="L39" s="160" t="str">
        <f t="shared" si="5"/>
        <v/>
      </c>
      <c r="M39" s="160" t="str">
        <f t="shared" si="5"/>
        <v/>
      </c>
      <c r="N39" s="160" t="str">
        <f t="shared" si="5"/>
        <v/>
      </c>
      <c r="O39" s="158" t="str">
        <f t="shared" si="3"/>
        <v/>
      </c>
      <c r="P39" s="3"/>
      <c r="Q39" s="3"/>
      <c r="R39" s="3"/>
      <c r="S39" s="3"/>
      <c r="T39" s="3"/>
      <c r="U39" s="3"/>
    </row>
    <row r="40" spans="1:21" ht="19.5" x14ac:dyDescent="0.25">
      <c r="A40" s="3"/>
      <c r="B40" s="159" t="str">
        <f t="shared" si="1"/>
        <v/>
      </c>
      <c r="C40" s="160" t="str">
        <f t="shared" si="5"/>
        <v/>
      </c>
      <c r="D40" s="160" t="str">
        <f t="shared" si="5"/>
        <v/>
      </c>
      <c r="E40" s="160" t="str">
        <f t="shared" si="5"/>
        <v/>
      </c>
      <c r="F40" s="160" t="str">
        <f t="shared" si="5"/>
        <v/>
      </c>
      <c r="G40" s="160" t="str">
        <f t="shared" si="5"/>
        <v/>
      </c>
      <c r="H40" s="160" t="str">
        <f t="shared" si="5"/>
        <v/>
      </c>
      <c r="I40" s="160" t="str">
        <f t="shared" si="5"/>
        <v/>
      </c>
      <c r="J40" s="160" t="str">
        <f t="shared" si="5"/>
        <v/>
      </c>
      <c r="K40" s="160" t="str">
        <f t="shared" si="5"/>
        <v/>
      </c>
      <c r="L40" s="160" t="str">
        <f t="shared" si="5"/>
        <v/>
      </c>
      <c r="M40" s="160" t="str">
        <f t="shared" si="5"/>
        <v/>
      </c>
      <c r="N40" s="160" t="str">
        <f t="shared" si="5"/>
        <v/>
      </c>
      <c r="O40" s="158" t="str">
        <f t="shared" si="3"/>
        <v/>
      </c>
      <c r="P40" s="3"/>
      <c r="Q40" s="3"/>
      <c r="R40" s="3"/>
      <c r="S40" s="3"/>
      <c r="T40" s="3"/>
      <c r="U40" s="3"/>
    </row>
    <row r="41" spans="1:21" ht="19.5" x14ac:dyDescent="0.25">
      <c r="A41" s="3"/>
      <c r="B41" s="159" t="str">
        <f t="shared" si="1"/>
        <v/>
      </c>
      <c r="C41" s="160" t="str">
        <f t="shared" ref="C41:N50" si="6">IF(OR(C$10="",$B41=""),"",SUMIFS(INDEX(Tbl_Percentages,MATCH($B41,Tbl_Student_Names,0),),Help_Lookup_Tests,C$10,Help_Lookup_Subjects,$M$5))</f>
        <v/>
      </c>
      <c r="D41" s="160" t="str">
        <f t="shared" si="6"/>
        <v/>
      </c>
      <c r="E41" s="160" t="str">
        <f t="shared" si="6"/>
        <v/>
      </c>
      <c r="F41" s="160" t="str">
        <f t="shared" si="6"/>
        <v/>
      </c>
      <c r="G41" s="160" t="str">
        <f t="shared" si="6"/>
        <v/>
      </c>
      <c r="H41" s="160" t="str">
        <f t="shared" si="6"/>
        <v/>
      </c>
      <c r="I41" s="160" t="str">
        <f t="shared" si="6"/>
        <v/>
      </c>
      <c r="J41" s="160" t="str">
        <f t="shared" si="6"/>
        <v/>
      </c>
      <c r="K41" s="160" t="str">
        <f t="shared" si="6"/>
        <v/>
      </c>
      <c r="L41" s="160" t="str">
        <f t="shared" si="6"/>
        <v/>
      </c>
      <c r="M41" s="160" t="str">
        <f t="shared" si="6"/>
        <v/>
      </c>
      <c r="N41" s="160" t="str">
        <f t="shared" si="6"/>
        <v/>
      </c>
      <c r="O41" s="158" t="str">
        <f t="shared" si="3"/>
        <v/>
      </c>
      <c r="P41" s="3"/>
      <c r="Q41" s="3"/>
      <c r="R41" s="3"/>
      <c r="S41" s="3"/>
      <c r="T41" s="3"/>
      <c r="U41" s="3"/>
    </row>
    <row r="42" spans="1:21" ht="19.5" x14ac:dyDescent="0.25">
      <c r="A42" s="3"/>
      <c r="B42" s="159" t="str">
        <f t="shared" si="1"/>
        <v/>
      </c>
      <c r="C42" s="160" t="str">
        <f t="shared" si="6"/>
        <v/>
      </c>
      <c r="D42" s="160" t="str">
        <f t="shared" si="6"/>
        <v/>
      </c>
      <c r="E42" s="160" t="str">
        <f t="shared" si="6"/>
        <v/>
      </c>
      <c r="F42" s="160" t="str">
        <f t="shared" si="6"/>
        <v/>
      </c>
      <c r="G42" s="160" t="str">
        <f t="shared" si="6"/>
        <v/>
      </c>
      <c r="H42" s="160" t="str">
        <f t="shared" si="6"/>
        <v/>
      </c>
      <c r="I42" s="160" t="str">
        <f t="shared" si="6"/>
        <v/>
      </c>
      <c r="J42" s="160" t="str">
        <f t="shared" si="6"/>
        <v/>
      </c>
      <c r="K42" s="160" t="str">
        <f t="shared" si="6"/>
        <v/>
      </c>
      <c r="L42" s="160" t="str">
        <f t="shared" si="6"/>
        <v/>
      </c>
      <c r="M42" s="160" t="str">
        <f t="shared" si="6"/>
        <v/>
      </c>
      <c r="N42" s="160" t="str">
        <f t="shared" si="6"/>
        <v/>
      </c>
      <c r="O42" s="158" t="str">
        <f t="shared" si="3"/>
        <v/>
      </c>
      <c r="P42" s="3"/>
      <c r="Q42" s="3"/>
      <c r="R42" s="3"/>
      <c r="S42" s="3"/>
      <c r="T42" s="3"/>
      <c r="U42" s="3"/>
    </row>
    <row r="43" spans="1:21" ht="19.5" x14ac:dyDescent="0.25">
      <c r="A43" s="3"/>
      <c r="B43" s="159" t="str">
        <f t="shared" ref="B43:B60" si="7">IF(INDEX(Tbl_Student_Names,ROW(B43)-ROW($B$10),1)="","",INDEX(Tbl_Student_Names,ROW(B43)-ROW($B$10),1))</f>
        <v/>
      </c>
      <c r="C43" s="160" t="str">
        <f t="shared" si="6"/>
        <v/>
      </c>
      <c r="D43" s="160" t="str">
        <f t="shared" si="6"/>
        <v/>
      </c>
      <c r="E43" s="160" t="str">
        <f t="shared" si="6"/>
        <v/>
      </c>
      <c r="F43" s="160" t="str">
        <f t="shared" si="6"/>
        <v/>
      </c>
      <c r="G43" s="160" t="str">
        <f t="shared" si="6"/>
        <v/>
      </c>
      <c r="H43" s="160" t="str">
        <f t="shared" si="6"/>
        <v/>
      </c>
      <c r="I43" s="160" t="str">
        <f t="shared" si="6"/>
        <v/>
      </c>
      <c r="J43" s="160" t="str">
        <f t="shared" si="6"/>
        <v/>
      </c>
      <c r="K43" s="160" t="str">
        <f t="shared" si="6"/>
        <v/>
      </c>
      <c r="L43" s="160" t="str">
        <f t="shared" si="6"/>
        <v/>
      </c>
      <c r="M43" s="160" t="str">
        <f t="shared" si="6"/>
        <v/>
      </c>
      <c r="N43" s="160" t="str">
        <f t="shared" si="6"/>
        <v/>
      </c>
      <c r="O43" s="158" t="str">
        <f t="shared" ref="O43:O60" si="8">IF(OR($B43="",I_Final_Calculation="No"),"",SUMIFS(INDEX(Tbl_Percentages_Final,MATCH($B43,Tbl_Student_Names,0),),Help_Lookup_Subjects_Final,$M$5))</f>
        <v/>
      </c>
      <c r="P43" s="3"/>
      <c r="Q43" s="3"/>
      <c r="R43" s="3"/>
      <c r="S43" s="3"/>
      <c r="T43" s="3"/>
      <c r="U43" s="3"/>
    </row>
    <row r="44" spans="1:21" ht="19.5" x14ac:dyDescent="0.25">
      <c r="A44" s="3"/>
      <c r="B44" s="159" t="str">
        <f t="shared" si="7"/>
        <v/>
      </c>
      <c r="C44" s="160" t="str">
        <f t="shared" si="6"/>
        <v/>
      </c>
      <c r="D44" s="160" t="str">
        <f t="shared" si="6"/>
        <v/>
      </c>
      <c r="E44" s="160" t="str">
        <f t="shared" si="6"/>
        <v/>
      </c>
      <c r="F44" s="160" t="str">
        <f t="shared" si="6"/>
        <v/>
      </c>
      <c r="G44" s="160" t="str">
        <f t="shared" si="6"/>
        <v/>
      </c>
      <c r="H44" s="160" t="str">
        <f t="shared" si="6"/>
        <v/>
      </c>
      <c r="I44" s="160" t="str">
        <f t="shared" si="6"/>
        <v/>
      </c>
      <c r="J44" s="160" t="str">
        <f t="shared" si="6"/>
        <v/>
      </c>
      <c r="K44" s="160" t="str">
        <f t="shared" si="6"/>
        <v/>
      </c>
      <c r="L44" s="160" t="str">
        <f t="shared" si="6"/>
        <v/>
      </c>
      <c r="M44" s="160" t="str">
        <f t="shared" si="6"/>
        <v/>
      </c>
      <c r="N44" s="160" t="str">
        <f t="shared" si="6"/>
        <v/>
      </c>
      <c r="O44" s="158" t="str">
        <f t="shared" si="8"/>
        <v/>
      </c>
      <c r="P44" s="3"/>
      <c r="Q44" s="3"/>
      <c r="R44" s="3"/>
      <c r="S44" s="3"/>
      <c r="T44" s="3"/>
      <c r="U44" s="3"/>
    </row>
    <row r="45" spans="1:21" ht="19.5" x14ac:dyDescent="0.25">
      <c r="A45" s="3"/>
      <c r="B45" s="159" t="str">
        <f t="shared" si="7"/>
        <v/>
      </c>
      <c r="C45" s="160" t="str">
        <f t="shared" si="6"/>
        <v/>
      </c>
      <c r="D45" s="160" t="str">
        <f t="shared" si="6"/>
        <v/>
      </c>
      <c r="E45" s="160" t="str">
        <f t="shared" si="6"/>
        <v/>
      </c>
      <c r="F45" s="160" t="str">
        <f t="shared" si="6"/>
        <v/>
      </c>
      <c r="G45" s="160" t="str">
        <f t="shared" si="6"/>
        <v/>
      </c>
      <c r="H45" s="160" t="str">
        <f t="shared" si="6"/>
        <v/>
      </c>
      <c r="I45" s="160" t="str">
        <f t="shared" si="6"/>
        <v/>
      </c>
      <c r="J45" s="160" t="str">
        <f t="shared" si="6"/>
        <v/>
      </c>
      <c r="K45" s="160" t="str">
        <f t="shared" si="6"/>
        <v/>
      </c>
      <c r="L45" s="160" t="str">
        <f t="shared" si="6"/>
        <v/>
      </c>
      <c r="M45" s="160" t="str">
        <f t="shared" si="6"/>
        <v/>
      </c>
      <c r="N45" s="160" t="str">
        <f t="shared" si="6"/>
        <v/>
      </c>
      <c r="O45" s="158" t="str">
        <f t="shared" si="8"/>
        <v/>
      </c>
      <c r="P45" s="3"/>
      <c r="Q45" s="3"/>
      <c r="R45" s="3"/>
      <c r="S45" s="3"/>
      <c r="T45" s="3"/>
      <c r="U45" s="3"/>
    </row>
    <row r="46" spans="1:21" ht="19.5" x14ac:dyDescent="0.25">
      <c r="A46" s="3"/>
      <c r="B46" s="159" t="str">
        <f t="shared" si="7"/>
        <v/>
      </c>
      <c r="C46" s="160" t="str">
        <f t="shared" si="6"/>
        <v/>
      </c>
      <c r="D46" s="160" t="str">
        <f t="shared" si="6"/>
        <v/>
      </c>
      <c r="E46" s="160" t="str">
        <f t="shared" si="6"/>
        <v/>
      </c>
      <c r="F46" s="160" t="str">
        <f t="shared" si="6"/>
        <v/>
      </c>
      <c r="G46" s="160" t="str">
        <f t="shared" si="6"/>
        <v/>
      </c>
      <c r="H46" s="160" t="str">
        <f t="shared" si="6"/>
        <v/>
      </c>
      <c r="I46" s="160" t="str">
        <f t="shared" si="6"/>
        <v/>
      </c>
      <c r="J46" s="160" t="str">
        <f t="shared" si="6"/>
        <v/>
      </c>
      <c r="K46" s="160" t="str">
        <f t="shared" si="6"/>
        <v/>
      </c>
      <c r="L46" s="160" t="str">
        <f t="shared" si="6"/>
        <v/>
      </c>
      <c r="M46" s="160" t="str">
        <f t="shared" si="6"/>
        <v/>
      </c>
      <c r="N46" s="160" t="str">
        <f t="shared" si="6"/>
        <v/>
      </c>
      <c r="O46" s="158" t="str">
        <f t="shared" si="8"/>
        <v/>
      </c>
      <c r="P46" s="3"/>
      <c r="Q46" s="3"/>
      <c r="R46" s="3"/>
      <c r="S46" s="3"/>
      <c r="T46" s="3"/>
      <c r="U46" s="3"/>
    </row>
    <row r="47" spans="1:21" ht="19.5" x14ac:dyDescent="0.25">
      <c r="A47" s="3"/>
      <c r="B47" s="159" t="str">
        <f t="shared" si="7"/>
        <v/>
      </c>
      <c r="C47" s="160" t="str">
        <f t="shared" si="6"/>
        <v/>
      </c>
      <c r="D47" s="160" t="str">
        <f t="shared" si="6"/>
        <v/>
      </c>
      <c r="E47" s="160" t="str">
        <f t="shared" si="6"/>
        <v/>
      </c>
      <c r="F47" s="160" t="str">
        <f t="shared" si="6"/>
        <v/>
      </c>
      <c r="G47" s="160" t="str">
        <f t="shared" si="6"/>
        <v/>
      </c>
      <c r="H47" s="160" t="str">
        <f t="shared" si="6"/>
        <v/>
      </c>
      <c r="I47" s="160" t="str">
        <f t="shared" si="6"/>
        <v/>
      </c>
      <c r="J47" s="160" t="str">
        <f t="shared" si="6"/>
        <v/>
      </c>
      <c r="K47" s="160" t="str">
        <f t="shared" si="6"/>
        <v/>
      </c>
      <c r="L47" s="160" t="str">
        <f t="shared" si="6"/>
        <v/>
      </c>
      <c r="M47" s="160" t="str">
        <f t="shared" si="6"/>
        <v/>
      </c>
      <c r="N47" s="160" t="str">
        <f t="shared" si="6"/>
        <v/>
      </c>
      <c r="O47" s="158" t="str">
        <f t="shared" si="8"/>
        <v/>
      </c>
      <c r="P47" s="3"/>
      <c r="Q47" s="3"/>
      <c r="R47" s="3"/>
      <c r="S47" s="3"/>
      <c r="T47" s="3"/>
      <c r="U47" s="3"/>
    </row>
    <row r="48" spans="1:21" ht="19.5" x14ac:dyDescent="0.25">
      <c r="A48" s="3"/>
      <c r="B48" s="159" t="str">
        <f t="shared" si="7"/>
        <v/>
      </c>
      <c r="C48" s="160" t="str">
        <f t="shared" si="6"/>
        <v/>
      </c>
      <c r="D48" s="160" t="str">
        <f t="shared" si="6"/>
        <v/>
      </c>
      <c r="E48" s="160" t="str">
        <f t="shared" si="6"/>
        <v/>
      </c>
      <c r="F48" s="160" t="str">
        <f t="shared" si="6"/>
        <v/>
      </c>
      <c r="G48" s="160" t="str">
        <f t="shared" si="6"/>
        <v/>
      </c>
      <c r="H48" s="160" t="str">
        <f t="shared" si="6"/>
        <v/>
      </c>
      <c r="I48" s="160" t="str">
        <f t="shared" si="6"/>
        <v/>
      </c>
      <c r="J48" s="160" t="str">
        <f t="shared" si="6"/>
        <v/>
      </c>
      <c r="K48" s="160" t="str">
        <f t="shared" si="6"/>
        <v/>
      </c>
      <c r="L48" s="160" t="str">
        <f t="shared" si="6"/>
        <v/>
      </c>
      <c r="M48" s="160" t="str">
        <f t="shared" si="6"/>
        <v/>
      </c>
      <c r="N48" s="160" t="str">
        <f t="shared" si="6"/>
        <v/>
      </c>
      <c r="O48" s="158" t="str">
        <f t="shared" si="8"/>
        <v/>
      </c>
      <c r="P48" s="3"/>
      <c r="Q48" s="3"/>
      <c r="R48" s="3"/>
      <c r="S48" s="3"/>
      <c r="T48" s="3"/>
      <c r="U48" s="3"/>
    </row>
    <row r="49" spans="1:21" ht="19.5" x14ac:dyDescent="0.25">
      <c r="A49" s="3"/>
      <c r="B49" s="159" t="str">
        <f t="shared" si="7"/>
        <v/>
      </c>
      <c r="C49" s="160" t="str">
        <f t="shared" si="6"/>
        <v/>
      </c>
      <c r="D49" s="160" t="str">
        <f t="shared" si="6"/>
        <v/>
      </c>
      <c r="E49" s="160" t="str">
        <f t="shared" si="6"/>
        <v/>
      </c>
      <c r="F49" s="160" t="str">
        <f t="shared" si="6"/>
        <v/>
      </c>
      <c r="G49" s="160" t="str">
        <f t="shared" si="6"/>
        <v/>
      </c>
      <c r="H49" s="160" t="str">
        <f t="shared" si="6"/>
        <v/>
      </c>
      <c r="I49" s="160" t="str">
        <f t="shared" si="6"/>
        <v/>
      </c>
      <c r="J49" s="160" t="str">
        <f t="shared" si="6"/>
        <v/>
      </c>
      <c r="K49" s="160" t="str">
        <f t="shared" si="6"/>
        <v/>
      </c>
      <c r="L49" s="160" t="str">
        <f t="shared" si="6"/>
        <v/>
      </c>
      <c r="M49" s="160" t="str">
        <f t="shared" si="6"/>
        <v/>
      </c>
      <c r="N49" s="160" t="str">
        <f t="shared" si="6"/>
        <v/>
      </c>
      <c r="O49" s="158" t="str">
        <f t="shared" si="8"/>
        <v/>
      </c>
      <c r="P49" s="3"/>
      <c r="Q49" s="3"/>
      <c r="R49" s="3"/>
      <c r="S49" s="3"/>
      <c r="T49" s="3"/>
      <c r="U49" s="3"/>
    </row>
    <row r="50" spans="1:21" ht="19.5" x14ac:dyDescent="0.25">
      <c r="A50" s="3"/>
      <c r="B50" s="159" t="str">
        <f t="shared" si="7"/>
        <v/>
      </c>
      <c r="C50" s="160" t="str">
        <f t="shared" si="6"/>
        <v/>
      </c>
      <c r="D50" s="160" t="str">
        <f t="shared" si="6"/>
        <v/>
      </c>
      <c r="E50" s="160" t="str">
        <f t="shared" si="6"/>
        <v/>
      </c>
      <c r="F50" s="160" t="str">
        <f t="shared" si="6"/>
        <v/>
      </c>
      <c r="G50" s="160" t="str">
        <f t="shared" si="6"/>
        <v/>
      </c>
      <c r="H50" s="160" t="str">
        <f t="shared" si="6"/>
        <v/>
      </c>
      <c r="I50" s="160" t="str">
        <f t="shared" si="6"/>
        <v/>
      </c>
      <c r="J50" s="160" t="str">
        <f t="shared" si="6"/>
        <v/>
      </c>
      <c r="K50" s="160" t="str">
        <f t="shared" si="6"/>
        <v/>
      </c>
      <c r="L50" s="160" t="str">
        <f t="shared" si="6"/>
        <v/>
      </c>
      <c r="M50" s="160" t="str">
        <f t="shared" si="6"/>
        <v/>
      </c>
      <c r="N50" s="160" t="str">
        <f t="shared" si="6"/>
        <v/>
      </c>
      <c r="O50" s="158" t="str">
        <f t="shared" si="8"/>
        <v/>
      </c>
      <c r="P50" s="3"/>
      <c r="Q50" s="3"/>
      <c r="R50" s="3"/>
      <c r="S50" s="3"/>
      <c r="T50" s="3"/>
      <c r="U50" s="3"/>
    </row>
    <row r="51" spans="1:21" ht="19.5" x14ac:dyDescent="0.25">
      <c r="A51" s="3"/>
      <c r="B51" s="159" t="str">
        <f t="shared" si="7"/>
        <v/>
      </c>
      <c r="C51" s="160" t="str">
        <f t="shared" ref="C51:N60" si="9">IF(OR(C$10="",$B51=""),"",SUMIFS(INDEX(Tbl_Percentages,MATCH($B51,Tbl_Student_Names,0),),Help_Lookup_Tests,C$10,Help_Lookup_Subjects,$M$5))</f>
        <v/>
      </c>
      <c r="D51" s="160" t="str">
        <f t="shared" si="9"/>
        <v/>
      </c>
      <c r="E51" s="160" t="str">
        <f t="shared" si="9"/>
        <v/>
      </c>
      <c r="F51" s="160" t="str">
        <f t="shared" si="9"/>
        <v/>
      </c>
      <c r="G51" s="160" t="str">
        <f t="shared" si="9"/>
        <v/>
      </c>
      <c r="H51" s="160" t="str">
        <f t="shared" si="9"/>
        <v/>
      </c>
      <c r="I51" s="160" t="str">
        <f t="shared" si="9"/>
        <v/>
      </c>
      <c r="J51" s="160" t="str">
        <f t="shared" si="9"/>
        <v/>
      </c>
      <c r="K51" s="160" t="str">
        <f t="shared" si="9"/>
        <v/>
      </c>
      <c r="L51" s="160" t="str">
        <f t="shared" si="9"/>
        <v/>
      </c>
      <c r="M51" s="160" t="str">
        <f t="shared" si="9"/>
        <v/>
      </c>
      <c r="N51" s="160" t="str">
        <f t="shared" si="9"/>
        <v/>
      </c>
      <c r="O51" s="158" t="str">
        <f t="shared" si="8"/>
        <v/>
      </c>
      <c r="P51" s="3"/>
      <c r="Q51" s="3"/>
      <c r="R51" s="3"/>
      <c r="S51" s="3"/>
      <c r="T51" s="3"/>
      <c r="U51" s="3"/>
    </row>
    <row r="52" spans="1:21" ht="19.5" x14ac:dyDescent="0.25">
      <c r="A52" s="3"/>
      <c r="B52" s="159" t="str">
        <f t="shared" si="7"/>
        <v/>
      </c>
      <c r="C52" s="160" t="str">
        <f t="shared" si="9"/>
        <v/>
      </c>
      <c r="D52" s="160" t="str">
        <f t="shared" si="9"/>
        <v/>
      </c>
      <c r="E52" s="160" t="str">
        <f t="shared" si="9"/>
        <v/>
      </c>
      <c r="F52" s="160" t="str">
        <f t="shared" si="9"/>
        <v/>
      </c>
      <c r="G52" s="160" t="str">
        <f t="shared" si="9"/>
        <v/>
      </c>
      <c r="H52" s="160" t="str">
        <f t="shared" si="9"/>
        <v/>
      </c>
      <c r="I52" s="160" t="str">
        <f t="shared" si="9"/>
        <v/>
      </c>
      <c r="J52" s="160" t="str">
        <f t="shared" si="9"/>
        <v/>
      </c>
      <c r="K52" s="160" t="str">
        <f t="shared" si="9"/>
        <v/>
      </c>
      <c r="L52" s="160" t="str">
        <f t="shared" si="9"/>
        <v/>
      </c>
      <c r="M52" s="160" t="str">
        <f t="shared" si="9"/>
        <v/>
      </c>
      <c r="N52" s="160" t="str">
        <f t="shared" si="9"/>
        <v/>
      </c>
      <c r="O52" s="158" t="str">
        <f t="shared" si="8"/>
        <v/>
      </c>
      <c r="P52" s="3"/>
      <c r="Q52" s="3"/>
      <c r="R52" s="3"/>
      <c r="S52" s="3"/>
      <c r="T52" s="3"/>
      <c r="U52" s="3"/>
    </row>
    <row r="53" spans="1:21" ht="19.5" x14ac:dyDescent="0.25">
      <c r="A53" s="3"/>
      <c r="B53" s="159" t="str">
        <f t="shared" si="7"/>
        <v/>
      </c>
      <c r="C53" s="160" t="str">
        <f t="shared" si="9"/>
        <v/>
      </c>
      <c r="D53" s="160" t="str">
        <f t="shared" si="9"/>
        <v/>
      </c>
      <c r="E53" s="160" t="str">
        <f t="shared" si="9"/>
        <v/>
      </c>
      <c r="F53" s="160" t="str">
        <f t="shared" si="9"/>
        <v/>
      </c>
      <c r="G53" s="160" t="str">
        <f t="shared" si="9"/>
        <v/>
      </c>
      <c r="H53" s="160" t="str">
        <f t="shared" si="9"/>
        <v/>
      </c>
      <c r="I53" s="160" t="str">
        <f t="shared" si="9"/>
        <v/>
      </c>
      <c r="J53" s="160" t="str">
        <f t="shared" si="9"/>
        <v/>
      </c>
      <c r="K53" s="160" t="str">
        <f t="shared" si="9"/>
        <v/>
      </c>
      <c r="L53" s="160" t="str">
        <f t="shared" si="9"/>
        <v/>
      </c>
      <c r="M53" s="160" t="str">
        <f t="shared" si="9"/>
        <v/>
      </c>
      <c r="N53" s="160" t="str">
        <f t="shared" si="9"/>
        <v/>
      </c>
      <c r="O53" s="158" t="str">
        <f t="shared" si="8"/>
        <v/>
      </c>
      <c r="P53" s="3"/>
      <c r="Q53" s="3"/>
    </row>
    <row r="54" spans="1:21" ht="19.5" x14ac:dyDescent="0.25">
      <c r="A54" s="3"/>
      <c r="B54" s="159" t="str">
        <f t="shared" si="7"/>
        <v/>
      </c>
      <c r="C54" s="160" t="str">
        <f t="shared" si="9"/>
        <v/>
      </c>
      <c r="D54" s="160" t="str">
        <f t="shared" si="9"/>
        <v/>
      </c>
      <c r="E54" s="160" t="str">
        <f t="shared" si="9"/>
        <v/>
      </c>
      <c r="F54" s="160" t="str">
        <f t="shared" si="9"/>
        <v/>
      </c>
      <c r="G54" s="160" t="str">
        <f t="shared" si="9"/>
        <v/>
      </c>
      <c r="H54" s="160" t="str">
        <f t="shared" si="9"/>
        <v/>
      </c>
      <c r="I54" s="160" t="str">
        <f t="shared" si="9"/>
        <v/>
      </c>
      <c r="J54" s="160" t="str">
        <f t="shared" si="9"/>
        <v/>
      </c>
      <c r="K54" s="160" t="str">
        <f t="shared" si="9"/>
        <v/>
      </c>
      <c r="L54" s="160" t="str">
        <f t="shared" si="9"/>
        <v/>
      </c>
      <c r="M54" s="160" t="str">
        <f t="shared" si="9"/>
        <v/>
      </c>
      <c r="N54" s="160" t="str">
        <f t="shared" si="9"/>
        <v/>
      </c>
      <c r="O54" s="158" t="str">
        <f t="shared" si="8"/>
        <v/>
      </c>
      <c r="P54" s="3"/>
      <c r="Q54" s="3"/>
    </row>
    <row r="55" spans="1:21" ht="19.5" x14ac:dyDescent="0.25">
      <c r="A55" s="3"/>
      <c r="B55" s="159" t="str">
        <f t="shared" si="7"/>
        <v/>
      </c>
      <c r="C55" s="160" t="str">
        <f t="shared" si="9"/>
        <v/>
      </c>
      <c r="D55" s="160" t="str">
        <f t="shared" si="9"/>
        <v/>
      </c>
      <c r="E55" s="160" t="str">
        <f t="shared" si="9"/>
        <v/>
      </c>
      <c r="F55" s="160" t="str">
        <f t="shared" si="9"/>
        <v/>
      </c>
      <c r="G55" s="160" t="str">
        <f t="shared" si="9"/>
        <v/>
      </c>
      <c r="H55" s="160" t="str">
        <f t="shared" si="9"/>
        <v/>
      </c>
      <c r="I55" s="160" t="str">
        <f t="shared" si="9"/>
        <v/>
      </c>
      <c r="J55" s="160" t="str">
        <f t="shared" si="9"/>
        <v/>
      </c>
      <c r="K55" s="160" t="str">
        <f t="shared" si="9"/>
        <v/>
      </c>
      <c r="L55" s="160" t="str">
        <f t="shared" si="9"/>
        <v/>
      </c>
      <c r="M55" s="160" t="str">
        <f t="shared" si="9"/>
        <v/>
      </c>
      <c r="N55" s="160" t="str">
        <f t="shared" si="9"/>
        <v/>
      </c>
      <c r="O55" s="158" t="str">
        <f t="shared" si="8"/>
        <v/>
      </c>
      <c r="P55" s="3"/>
      <c r="Q55" s="3"/>
    </row>
    <row r="56" spans="1:21" ht="19.5" x14ac:dyDescent="0.25">
      <c r="A56" s="3"/>
      <c r="B56" s="159" t="str">
        <f t="shared" si="7"/>
        <v/>
      </c>
      <c r="C56" s="160" t="str">
        <f t="shared" si="9"/>
        <v/>
      </c>
      <c r="D56" s="160" t="str">
        <f t="shared" si="9"/>
        <v/>
      </c>
      <c r="E56" s="160" t="str">
        <f t="shared" si="9"/>
        <v/>
      </c>
      <c r="F56" s="160" t="str">
        <f t="shared" si="9"/>
        <v/>
      </c>
      <c r="G56" s="160" t="str">
        <f t="shared" si="9"/>
        <v/>
      </c>
      <c r="H56" s="160" t="str">
        <f t="shared" si="9"/>
        <v/>
      </c>
      <c r="I56" s="160" t="str">
        <f t="shared" si="9"/>
        <v/>
      </c>
      <c r="J56" s="160" t="str">
        <f t="shared" si="9"/>
        <v/>
      </c>
      <c r="K56" s="160" t="str">
        <f t="shared" si="9"/>
        <v/>
      </c>
      <c r="L56" s="160" t="str">
        <f t="shared" si="9"/>
        <v/>
      </c>
      <c r="M56" s="160" t="str">
        <f t="shared" si="9"/>
        <v/>
      </c>
      <c r="N56" s="160" t="str">
        <f t="shared" si="9"/>
        <v/>
      </c>
      <c r="O56" s="158" t="str">
        <f t="shared" si="8"/>
        <v/>
      </c>
      <c r="P56" s="3"/>
      <c r="Q56" s="3"/>
    </row>
    <row r="57" spans="1:21" ht="19.5" x14ac:dyDescent="0.25">
      <c r="A57" s="3"/>
      <c r="B57" s="159" t="str">
        <f t="shared" si="7"/>
        <v/>
      </c>
      <c r="C57" s="160" t="str">
        <f t="shared" si="9"/>
        <v/>
      </c>
      <c r="D57" s="160" t="str">
        <f t="shared" si="9"/>
        <v/>
      </c>
      <c r="E57" s="160" t="str">
        <f t="shared" si="9"/>
        <v/>
      </c>
      <c r="F57" s="160" t="str">
        <f t="shared" si="9"/>
        <v/>
      </c>
      <c r="G57" s="160" t="str">
        <f t="shared" si="9"/>
        <v/>
      </c>
      <c r="H57" s="160" t="str">
        <f t="shared" si="9"/>
        <v/>
      </c>
      <c r="I57" s="160" t="str">
        <f t="shared" si="9"/>
        <v/>
      </c>
      <c r="J57" s="160" t="str">
        <f t="shared" si="9"/>
        <v/>
      </c>
      <c r="K57" s="160" t="str">
        <f t="shared" si="9"/>
        <v/>
      </c>
      <c r="L57" s="160" t="str">
        <f t="shared" si="9"/>
        <v/>
      </c>
      <c r="M57" s="160" t="str">
        <f t="shared" si="9"/>
        <v/>
      </c>
      <c r="N57" s="160" t="str">
        <f t="shared" si="9"/>
        <v/>
      </c>
      <c r="O57" s="158" t="str">
        <f t="shared" si="8"/>
        <v/>
      </c>
      <c r="P57" s="3"/>
      <c r="Q57" s="3"/>
    </row>
    <row r="58" spans="1:21" ht="19.5" x14ac:dyDescent="0.25">
      <c r="A58" s="3"/>
      <c r="B58" s="159" t="str">
        <f t="shared" si="7"/>
        <v/>
      </c>
      <c r="C58" s="160" t="str">
        <f t="shared" si="9"/>
        <v/>
      </c>
      <c r="D58" s="160" t="str">
        <f t="shared" si="9"/>
        <v/>
      </c>
      <c r="E58" s="160" t="str">
        <f t="shared" si="9"/>
        <v/>
      </c>
      <c r="F58" s="160" t="str">
        <f t="shared" si="9"/>
        <v/>
      </c>
      <c r="G58" s="160" t="str">
        <f t="shared" si="9"/>
        <v/>
      </c>
      <c r="H58" s="160" t="str">
        <f t="shared" si="9"/>
        <v/>
      </c>
      <c r="I58" s="160" t="str">
        <f t="shared" si="9"/>
        <v/>
      </c>
      <c r="J58" s="160" t="str">
        <f t="shared" si="9"/>
        <v/>
      </c>
      <c r="K58" s="160" t="str">
        <f t="shared" si="9"/>
        <v/>
      </c>
      <c r="L58" s="160" t="str">
        <f t="shared" si="9"/>
        <v/>
      </c>
      <c r="M58" s="160" t="str">
        <f t="shared" si="9"/>
        <v/>
      </c>
      <c r="N58" s="160" t="str">
        <f t="shared" si="9"/>
        <v/>
      </c>
      <c r="O58" s="158" t="str">
        <f t="shared" si="8"/>
        <v/>
      </c>
      <c r="P58" s="3"/>
      <c r="Q58" s="3"/>
    </row>
    <row r="59" spans="1:21" ht="19.5" x14ac:dyDescent="0.25">
      <c r="A59" s="3"/>
      <c r="B59" s="159" t="str">
        <f t="shared" si="7"/>
        <v/>
      </c>
      <c r="C59" s="160" t="str">
        <f t="shared" si="9"/>
        <v/>
      </c>
      <c r="D59" s="160" t="str">
        <f t="shared" si="9"/>
        <v/>
      </c>
      <c r="E59" s="160" t="str">
        <f t="shared" si="9"/>
        <v/>
      </c>
      <c r="F59" s="160" t="str">
        <f t="shared" si="9"/>
        <v/>
      </c>
      <c r="G59" s="160" t="str">
        <f t="shared" si="9"/>
        <v/>
      </c>
      <c r="H59" s="160" t="str">
        <f t="shared" si="9"/>
        <v/>
      </c>
      <c r="I59" s="160" t="str">
        <f t="shared" si="9"/>
        <v/>
      </c>
      <c r="J59" s="160" t="str">
        <f t="shared" si="9"/>
        <v/>
      </c>
      <c r="K59" s="160" t="str">
        <f t="shared" si="9"/>
        <v/>
      </c>
      <c r="L59" s="160" t="str">
        <f t="shared" si="9"/>
        <v/>
      </c>
      <c r="M59" s="160" t="str">
        <f t="shared" si="9"/>
        <v/>
      </c>
      <c r="N59" s="160" t="str">
        <f t="shared" si="9"/>
        <v/>
      </c>
      <c r="O59" s="158" t="str">
        <f t="shared" si="8"/>
        <v/>
      </c>
      <c r="P59" s="3"/>
      <c r="Q59" s="3"/>
    </row>
    <row r="60" spans="1:21" ht="19.5" x14ac:dyDescent="0.25">
      <c r="A60" s="3"/>
      <c r="B60" s="161" t="str">
        <f t="shared" si="7"/>
        <v/>
      </c>
      <c r="C60" s="162" t="str">
        <f t="shared" si="9"/>
        <v/>
      </c>
      <c r="D60" s="162" t="str">
        <f t="shared" si="9"/>
        <v/>
      </c>
      <c r="E60" s="162" t="str">
        <f t="shared" si="9"/>
        <v/>
      </c>
      <c r="F60" s="162" t="str">
        <f t="shared" si="9"/>
        <v/>
      </c>
      <c r="G60" s="162" t="str">
        <f t="shared" si="9"/>
        <v/>
      </c>
      <c r="H60" s="162" t="str">
        <f t="shared" si="9"/>
        <v/>
      </c>
      <c r="I60" s="162" t="str">
        <f t="shared" si="9"/>
        <v/>
      </c>
      <c r="J60" s="162" t="str">
        <f t="shared" si="9"/>
        <v/>
      </c>
      <c r="K60" s="162" t="str">
        <f t="shared" si="9"/>
        <v/>
      </c>
      <c r="L60" s="162" t="str">
        <f t="shared" si="9"/>
        <v/>
      </c>
      <c r="M60" s="162" t="str">
        <f t="shared" si="9"/>
        <v/>
      </c>
      <c r="N60" s="162" t="str">
        <f t="shared" si="9"/>
        <v/>
      </c>
      <c r="O60" s="165" t="str">
        <f t="shared" si="8"/>
        <v/>
      </c>
      <c r="P60" s="3"/>
      <c r="Q60" s="3"/>
    </row>
    <row r="61" spans="1:21" x14ac:dyDescent="0.25">
      <c r="A61" s="3"/>
      <c r="B61" s="163" t="s">
        <v>66</v>
      </c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8"/>
      <c r="Q61" s="8"/>
    </row>
    <row r="62" spans="1:21" s="3" customFormat="1" x14ac:dyDescent="0.25">
      <c r="B62" s="163" t="s">
        <v>55</v>
      </c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</row>
    <row r="63" spans="1:21" s="3" customFormat="1" x14ac:dyDescent="0.25">
      <c r="B63" s="8"/>
    </row>
    <row r="64" spans="1:21" s="3" customFormat="1" x14ac:dyDescent="0.25"/>
    <row r="65" s="3" customFormat="1" x14ac:dyDescent="0.25"/>
    <row r="66" s="3" customFormat="1" x14ac:dyDescent="0.25"/>
    <row r="67" s="3" customFormat="1" x14ac:dyDescent="0.25"/>
  </sheetData>
  <sheetProtection formatColumns="0"/>
  <mergeCells count="9">
    <mergeCell ref="C6:E6"/>
    <mergeCell ref="C5:E5"/>
    <mergeCell ref="G5:H5"/>
    <mergeCell ref="M5:N5"/>
    <mergeCell ref="K3:L3"/>
    <mergeCell ref="C3:E3"/>
    <mergeCell ref="G3:H3"/>
    <mergeCell ref="C4:E4"/>
    <mergeCell ref="G4:H4"/>
  </mergeCells>
  <conditionalFormatting sqref="C11:C60">
    <cfRule type="top10" dxfId="19" priority="27" rank="1"/>
  </conditionalFormatting>
  <conditionalFormatting sqref="D11:D60">
    <cfRule type="top10" dxfId="18" priority="25" rank="1"/>
  </conditionalFormatting>
  <conditionalFormatting sqref="E11:E60">
    <cfRule type="top10" dxfId="17" priority="24" rank="1"/>
  </conditionalFormatting>
  <conditionalFormatting sqref="F11:F60">
    <cfRule type="top10" dxfId="16" priority="22" rank="1"/>
  </conditionalFormatting>
  <conditionalFormatting sqref="G11:G60">
    <cfRule type="top10" dxfId="15" priority="20" rank="1"/>
  </conditionalFormatting>
  <conditionalFormatting sqref="H11:H60">
    <cfRule type="top10" dxfId="14" priority="18" rank="1"/>
  </conditionalFormatting>
  <conditionalFormatting sqref="I11:I60">
    <cfRule type="top10" dxfId="13" priority="16" rank="1"/>
  </conditionalFormatting>
  <conditionalFormatting sqref="J11:J60">
    <cfRule type="top10" dxfId="12" priority="14" rank="1"/>
  </conditionalFormatting>
  <conditionalFormatting sqref="K11:K60">
    <cfRule type="top10" dxfId="11" priority="12" rank="1"/>
  </conditionalFormatting>
  <conditionalFormatting sqref="L11:L60">
    <cfRule type="top10" dxfId="10" priority="10" rank="1"/>
  </conditionalFormatting>
  <conditionalFormatting sqref="M11:M60">
    <cfRule type="top10" dxfId="9" priority="8" rank="1"/>
  </conditionalFormatting>
  <conditionalFormatting sqref="N11:N60">
    <cfRule type="top10" dxfId="8" priority="6" rank="1"/>
  </conditionalFormatting>
  <conditionalFormatting sqref="O11:O60">
    <cfRule type="top10" dxfId="7" priority="4" rank="1"/>
  </conditionalFormatting>
  <conditionalFormatting sqref="C11:O60">
    <cfRule type="expression" dxfId="6" priority="1">
      <formula>C11&lt;I_PassPercentage</formula>
    </cfRule>
  </conditionalFormatting>
  <dataValidations count="1">
    <dataValidation type="list" allowBlank="1" showInputMessage="1" showErrorMessage="1" sqref="M5:N5">
      <formula1>Tbl_Subjects</formula1>
    </dataValidation>
  </dataValidations>
  <hyperlinks>
    <hyperlink ref="L1" location="Settings!A1" display="Settings"/>
    <hyperlink ref="M1" location="Entry!A1" display="Entry"/>
    <hyperlink ref="O1" location="Student_View!A1" display="Student View"/>
    <hyperlink ref="N1" location="Class_View!A1" display="Class View"/>
  </hyperlinks>
  <pageMargins left="0.7" right="0.7" top="0.75" bottom="0.75" header="0.3" footer="0.3"/>
  <pageSetup scale="4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65"/>
  <sheetViews>
    <sheetView topLeftCell="A3" zoomScale="85" zoomScaleNormal="85" workbookViewId="0">
      <selection activeCell="O12" sqref="O12"/>
    </sheetView>
  </sheetViews>
  <sheetFormatPr defaultColWidth="0" defaultRowHeight="15" zeroHeight="1" x14ac:dyDescent="0.25"/>
  <cols>
    <col min="1" max="1" width="2.140625" customWidth="1"/>
    <col min="2" max="2" width="24.7109375" customWidth="1"/>
    <col min="3" max="15" width="18.7109375" customWidth="1"/>
    <col min="16" max="16" width="2.7109375" customWidth="1"/>
    <col min="17" max="17" width="0" hidden="1" customWidth="1"/>
    <col min="18" max="16384" width="9.140625" hidden="1"/>
  </cols>
  <sheetData>
    <row r="1" spans="1:16" ht="33" x14ac:dyDescent="0.25">
      <c r="A1" s="8"/>
      <c r="B1" s="113" t="s">
        <v>65</v>
      </c>
      <c r="C1" s="137"/>
      <c r="D1" s="137"/>
      <c r="E1" s="137"/>
      <c r="F1" s="137"/>
      <c r="G1" s="137"/>
      <c r="H1" s="137"/>
      <c r="I1" s="137"/>
      <c r="J1" s="137"/>
      <c r="K1" s="138"/>
      <c r="L1" s="115" t="s">
        <v>49</v>
      </c>
      <c r="M1" s="115" t="s">
        <v>46</v>
      </c>
      <c r="N1" s="115" t="s">
        <v>48</v>
      </c>
      <c r="O1" s="115" t="s">
        <v>54</v>
      </c>
      <c r="P1" s="3"/>
    </row>
    <row r="2" spans="1:16" ht="18.75" x14ac:dyDescent="0.45">
      <c r="A2" s="10"/>
      <c r="B2" s="166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58"/>
    </row>
    <row r="3" spans="1:16" ht="35.25" x14ac:dyDescent="0.45">
      <c r="A3" s="10"/>
      <c r="B3" s="168"/>
      <c r="C3" s="169"/>
      <c r="D3" s="235" t="str">
        <f>IF(LEN(I_SchoolName)&gt;0,I_SchoolName,"")</f>
        <v xml:space="preserve"> High School</v>
      </c>
      <c r="E3" s="235"/>
      <c r="F3" s="235"/>
      <c r="G3" s="235"/>
      <c r="H3" s="235"/>
      <c r="I3" s="235"/>
      <c r="J3" s="235"/>
      <c r="K3" s="235"/>
      <c r="L3" s="170"/>
      <c r="M3" s="170"/>
      <c r="N3" s="170"/>
      <c r="O3" s="170"/>
      <c r="P3" s="58"/>
    </row>
    <row r="4" spans="1:16" ht="33" x14ac:dyDescent="0.45">
      <c r="A4" s="10"/>
      <c r="B4" s="168"/>
      <c r="C4" s="169"/>
      <c r="D4" s="236" t="str">
        <f>IF(LEN(I_SchoolSlogan)&gt;0,I_SchoolSlogan,"")</f>
        <v>Building tomorrow's leaders</v>
      </c>
      <c r="E4" s="236"/>
      <c r="F4" s="236"/>
      <c r="G4" s="236"/>
      <c r="H4" s="236"/>
      <c r="I4" s="236"/>
      <c r="J4" s="236"/>
      <c r="K4" s="236"/>
      <c r="L4" s="170"/>
      <c r="M4" s="170"/>
      <c r="N4" s="170"/>
      <c r="O4" s="170"/>
      <c r="P4" s="58"/>
    </row>
    <row r="5" spans="1:16" ht="33" x14ac:dyDescent="0.45">
      <c r="A5" s="10"/>
      <c r="B5" s="168"/>
      <c r="C5" s="169"/>
      <c r="D5" s="238" t="str">
        <f>IF(LEN(I_SchoolAddress)&gt;0,I_SchoolAddress,"")</f>
        <v>Bangalore</v>
      </c>
      <c r="E5" s="238"/>
      <c r="F5" s="238"/>
      <c r="G5" s="238"/>
      <c r="H5" s="238"/>
      <c r="I5" s="238"/>
      <c r="J5" s="238"/>
      <c r="K5" s="238"/>
      <c r="L5" s="170"/>
      <c r="M5" s="170"/>
      <c r="N5" s="170"/>
      <c r="O5" s="170"/>
      <c r="P5" s="58"/>
    </row>
    <row r="6" spans="1:16" ht="18.75" x14ac:dyDescent="0.45">
      <c r="A6" s="10"/>
      <c r="B6" s="171"/>
      <c r="C6" s="172"/>
      <c r="D6" s="173"/>
      <c r="E6" s="173"/>
      <c r="F6" s="173"/>
      <c r="G6" s="173"/>
      <c r="H6" s="173"/>
      <c r="I6" s="173"/>
      <c r="J6" s="173"/>
      <c r="K6" s="173"/>
      <c r="L6" s="172"/>
      <c r="M6" s="172"/>
      <c r="N6" s="172"/>
      <c r="O6" s="172"/>
      <c r="P6" s="35"/>
    </row>
    <row r="7" spans="1:16" ht="18.75" x14ac:dyDescent="0.45">
      <c r="A7" s="10"/>
      <c r="B7" s="171"/>
      <c r="C7" s="172"/>
      <c r="D7" s="173"/>
      <c r="E7" s="173"/>
      <c r="F7" s="173"/>
      <c r="G7" s="173"/>
      <c r="H7" s="173"/>
      <c r="I7" s="173"/>
      <c r="J7" s="173"/>
      <c r="K7" s="173"/>
      <c r="L7" s="172"/>
      <c r="M7" s="172"/>
      <c r="N7" s="172"/>
      <c r="O7" s="172"/>
      <c r="P7" s="35"/>
    </row>
    <row r="8" spans="1:16" ht="18.75" x14ac:dyDescent="0.45">
      <c r="A8" s="10"/>
      <c r="B8" s="171"/>
      <c r="C8" s="172"/>
      <c r="D8" s="173"/>
      <c r="E8" s="173"/>
      <c r="F8" s="173"/>
      <c r="G8" s="173"/>
      <c r="H8" s="173"/>
      <c r="I8" s="173"/>
      <c r="J8" s="173"/>
      <c r="K8" s="173"/>
      <c r="L8" s="172"/>
      <c r="M8" s="172"/>
      <c r="N8" s="172"/>
      <c r="O8" s="172"/>
      <c r="P8" s="35"/>
    </row>
    <row r="9" spans="1:16" x14ac:dyDescent="0.25">
      <c r="A9" s="10"/>
      <c r="B9" s="174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9"/>
    </row>
    <row r="10" spans="1:16" ht="22.5" x14ac:dyDescent="0.45">
      <c r="A10" s="10"/>
      <c r="B10" s="175" t="s">
        <v>22</v>
      </c>
      <c r="C10" s="237"/>
      <c r="D10" s="237"/>
      <c r="E10" s="237"/>
      <c r="F10" s="176" t="s">
        <v>23</v>
      </c>
      <c r="G10" s="239" t="str">
        <f>IF(LEN(I_ClassName)&gt;0,I_ClassName,"")</f>
        <v>VII</v>
      </c>
      <c r="H10" s="239"/>
      <c r="I10" s="232" t="s">
        <v>24</v>
      </c>
      <c r="J10" s="232"/>
      <c r="K10" s="239" t="str">
        <f>IF(LEN(I_ClassTeacherName)&gt;0,I_ClassTeacherName,"")</f>
        <v>Khizer Intesar</v>
      </c>
      <c r="L10" s="239"/>
      <c r="M10" s="232" t="s">
        <v>25</v>
      </c>
      <c r="N10" s="232"/>
      <c r="O10" s="177" t="str">
        <f>IF(LEN(I_AcadYear)&gt;0,I_AcadYear,"")</f>
        <v>2018-19</v>
      </c>
      <c r="P10" s="55"/>
    </row>
    <row r="11" spans="1:16" ht="19.5" x14ac:dyDescent="0.45">
      <c r="A11" s="10"/>
      <c r="B11" s="175"/>
      <c r="C11" s="178"/>
      <c r="D11" s="179"/>
      <c r="E11" s="179"/>
      <c r="F11" s="176"/>
      <c r="G11" s="179"/>
      <c r="H11" s="179"/>
      <c r="I11" s="176"/>
      <c r="J11" s="176"/>
      <c r="K11" s="179"/>
      <c r="L11" s="179"/>
      <c r="M11" s="176"/>
      <c r="N11" s="176"/>
      <c r="O11" s="178"/>
      <c r="P11" s="55"/>
    </row>
    <row r="12" spans="1:16" ht="22.5" x14ac:dyDescent="0.5">
      <c r="A12" s="10"/>
      <c r="B12" s="175" t="s">
        <v>56</v>
      </c>
      <c r="C12" s="180" t="str">
        <f>IFERROR(INDEX(Tbl_Marks,MATCH(Value_StudentName,INDEX(Tbl_Marks,,2),0),1),"")</f>
        <v/>
      </c>
      <c r="D12" s="181"/>
      <c r="E12" s="181"/>
      <c r="F12" s="181"/>
      <c r="G12" s="181"/>
      <c r="H12" s="181"/>
      <c r="I12" s="181"/>
      <c r="J12" s="181"/>
      <c r="K12" s="181"/>
      <c r="L12" s="181"/>
      <c r="M12" s="182"/>
      <c r="N12" s="176" t="s">
        <v>77</v>
      </c>
      <c r="O12" s="183">
        <f>I_PassPercentage</f>
        <v>0.35</v>
      </c>
      <c r="P12" s="9"/>
    </row>
    <row r="13" spans="1:16" x14ac:dyDescent="0.25">
      <c r="A13" s="10"/>
      <c r="B13" s="174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9"/>
    </row>
    <row r="14" spans="1:16" x14ac:dyDescent="0.25">
      <c r="A14" s="10"/>
      <c r="B14" s="174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9"/>
    </row>
    <row r="15" spans="1:16" x14ac:dyDescent="0.25">
      <c r="A15" s="10"/>
      <c r="B15" s="174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9"/>
    </row>
    <row r="16" spans="1:16" ht="22.5" x14ac:dyDescent="0.25">
      <c r="A16" s="10"/>
      <c r="B16" s="184" t="str">
        <f>IF(I_Final_Calculation="No","","FINAL RESULT")</f>
        <v>FINAL RESULT</v>
      </c>
      <c r="C16" s="185" t="str">
        <f>IF(OR(I_Final_Calculation="No",Value_StudentName=""),"",INDEX(Tbl_Status_AllSubjects,MATCH(Value_StudentName,Help_Student_Names,0),13))</f>
        <v/>
      </c>
      <c r="D16" s="163"/>
      <c r="E16" s="163"/>
      <c r="F16" s="186" t="str">
        <f>IF(I_Final_Calculation="No","","FINAL CLASS RANK")</f>
        <v>FINAL CLASS RANK</v>
      </c>
      <c r="G16" s="185" t="str">
        <f>IF(OR(I_Final_Calculation="No",Value_StudentName=""),"",INDEX(Tbl_Ranks,MATCH(Value_StudentName,Help_Student_Names,0),13))</f>
        <v/>
      </c>
      <c r="H16" s="163"/>
      <c r="I16" s="163"/>
      <c r="J16" s="186" t="s">
        <v>83</v>
      </c>
      <c r="K16" s="187" t="str">
        <f>IF(OR(I_Final_Calculation="No",Value_StudentName=""),"",INDEX(Tbl_Percentages_Overall,MATCH(Value_StudentName,Help_Student_Names,0),13))</f>
        <v/>
      </c>
      <c r="L16" s="163"/>
      <c r="M16" s="163"/>
      <c r="N16" s="163"/>
      <c r="O16" s="163"/>
      <c r="P16" s="9"/>
    </row>
    <row r="17" spans="1:16" ht="19.5" x14ac:dyDescent="0.45">
      <c r="A17" s="10"/>
      <c r="B17" s="188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9"/>
    </row>
    <row r="18" spans="1:16" ht="19.5" x14ac:dyDescent="0.45">
      <c r="A18" s="10"/>
      <c r="B18" s="190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9"/>
    </row>
    <row r="19" spans="1:16" x14ac:dyDescent="0.25">
      <c r="A19" s="10"/>
      <c r="B19" s="174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9"/>
    </row>
    <row r="20" spans="1:16" x14ac:dyDescent="0.25">
      <c r="A20" s="10"/>
      <c r="B20" s="174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9"/>
    </row>
    <row r="21" spans="1:16" ht="18.75" x14ac:dyDescent="0.25">
      <c r="A21" s="10"/>
      <c r="B21" s="192" t="s">
        <v>51</v>
      </c>
      <c r="C21" s="193" t="str">
        <f t="shared" ref="C21:N21" si="0">IF(INDEX(Tbl_Tests_Main,COLUMN(C21)-COLUMN($B$21),1)="","",INDEX(Tbl_Tests_Main,COLUMN(C21)-COLUMN($B$21),1))</f>
        <v>Unit test 1</v>
      </c>
      <c r="D21" s="193" t="str">
        <f t="shared" si="0"/>
        <v>Unit Test 2</v>
      </c>
      <c r="E21" s="193" t="str">
        <f t="shared" si="0"/>
        <v>mid term</v>
      </c>
      <c r="F21" s="193" t="str">
        <f t="shared" si="0"/>
        <v/>
      </c>
      <c r="G21" s="193" t="str">
        <f t="shared" si="0"/>
        <v/>
      </c>
      <c r="H21" s="193" t="str">
        <f t="shared" si="0"/>
        <v/>
      </c>
      <c r="I21" s="193" t="str">
        <f t="shared" si="0"/>
        <v/>
      </c>
      <c r="J21" s="193" t="str">
        <f t="shared" si="0"/>
        <v/>
      </c>
      <c r="K21" s="193" t="str">
        <f t="shared" si="0"/>
        <v/>
      </c>
      <c r="L21" s="193" t="str">
        <f t="shared" si="0"/>
        <v/>
      </c>
      <c r="M21" s="193" t="str">
        <f t="shared" si="0"/>
        <v/>
      </c>
      <c r="N21" s="193" t="str">
        <f t="shared" si="0"/>
        <v/>
      </c>
      <c r="O21" s="193" t="str">
        <f>IF(I_Final_Calculation="Yes","FINAL","")</f>
        <v>FINAL</v>
      </c>
      <c r="P21" s="9"/>
    </row>
    <row r="22" spans="1:16" ht="19.5" x14ac:dyDescent="0.25">
      <c r="A22" s="10"/>
      <c r="B22" s="194" t="str">
        <f t="shared" ref="B22:B33" si="1">IF(INDEX(Tbl_Subjects,ROW(B22)-ROW($B$21),1)="","",INDEX(Tbl_Subjects,ROW(B22)-ROW($B$21),1))</f>
        <v>Mathematics</v>
      </c>
      <c r="C22" s="195" t="str">
        <f>IF(OR(C$21="",$B22="",Value_StudentName=""),"",SUMIFS(INDEX(Tbl_Percentages,MATCH(Value_StudentName,Tbl_Student_Names,0),),Help_Lookup_Tests,Student_View!C$21,Help_Lookup_Subjects,Student_View!$B22))</f>
        <v/>
      </c>
      <c r="D22" s="195" t="str">
        <f>IF(OR(D$21="",$B22="",Value_StudentName=""),"",SUMIFS(INDEX(Tbl_Percentages,MATCH(Value_StudentName,Tbl_Student_Names,0),),Help_Lookup_Tests,Student_View!D$21,Help_Lookup_Subjects,Student_View!$B22))</f>
        <v/>
      </c>
      <c r="E22" s="195" t="str">
        <f>IF(OR(E$21="",$B22="",Value_StudentName=""),"",SUMIFS(INDEX(Tbl_Percentages,MATCH(Value_StudentName,Tbl_Student_Names,0),),Help_Lookup_Tests,Student_View!E$21,Help_Lookup_Subjects,Student_View!$B22))</f>
        <v/>
      </c>
      <c r="F22" s="195" t="str">
        <f>IF(OR(F$21="",$B22="",Value_StudentName=""),"",SUMIFS(INDEX(Tbl_Percentages,MATCH(Value_StudentName,Tbl_Student_Names,0),),Help_Lookup_Tests,Student_View!F$21,Help_Lookup_Subjects,Student_View!$B22))</f>
        <v/>
      </c>
      <c r="G22" s="195" t="str">
        <f>IF(OR(G$21="",$B22="",Value_StudentName=""),"",SUMIFS(INDEX(Tbl_Percentages,MATCH(Value_StudentName,Tbl_Student_Names,0),),Help_Lookup_Tests,Student_View!G$21,Help_Lookup_Subjects,Student_View!$B22))</f>
        <v/>
      </c>
      <c r="H22" s="195" t="str">
        <f>IF(OR(H$21="",$B22="",Value_StudentName=""),"",SUMIFS(INDEX(Tbl_Percentages,MATCH(Value_StudentName,Tbl_Student_Names,0),),Help_Lookup_Tests,Student_View!H$21,Help_Lookup_Subjects,Student_View!$B22))</f>
        <v/>
      </c>
      <c r="I22" s="195" t="str">
        <f>IF(OR(I$21="",$B22="",Value_StudentName=""),"",SUMIFS(INDEX(Tbl_Percentages,MATCH(Value_StudentName,Tbl_Student_Names,0),),Help_Lookup_Tests,Student_View!I$21,Help_Lookup_Subjects,Student_View!$B22))</f>
        <v/>
      </c>
      <c r="J22" s="195" t="str">
        <f>IF(OR(J$21="",$B22="",Value_StudentName=""),"",SUMIFS(INDEX(Tbl_Percentages,MATCH(Value_StudentName,Tbl_Student_Names,0),),Help_Lookup_Tests,Student_View!J$21,Help_Lookup_Subjects,Student_View!$B22))</f>
        <v/>
      </c>
      <c r="K22" s="195" t="str">
        <f>IF(OR(K$21="",$B22="",Value_StudentName=""),"",SUMIFS(INDEX(Tbl_Percentages,MATCH(Value_StudentName,Tbl_Student_Names,0),),Help_Lookup_Tests,Student_View!K$21,Help_Lookup_Subjects,Student_View!$B22))</f>
        <v/>
      </c>
      <c r="L22" s="195" t="str">
        <f>IF(OR(L$21="",$B22="",Value_StudentName=""),"",SUMIFS(INDEX(Tbl_Percentages,MATCH(Value_StudentName,Tbl_Student_Names,0),),Help_Lookup_Tests,Student_View!L$21,Help_Lookup_Subjects,Student_View!$B22))</f>
        <v/>
      </c>
      <c r="M22" s="195" t="str">
        <f>IF(OR(M$21="",$B22="",Value_StudentName=""),"",SUMIFS(INDEX(Tbl_Percentages,MATCH(Value_StudentName,Tbl_Student_Names,0),),Help_Lookup_Tests,Student_View!M$21,Help_Lookup_Subjects,Student_View!$B22))</f>
        <v/>
      </c>
      <c r="N22" s="195" t="str">
        <f>IF(OR(N$21="",$B22="",Value_StudentName=""),"",SUMIFS(INDEX(Tbl_Percentages,MATCH(Value_StudentName,Tbl_Student_Names,0),),Help_Lookup_Tests,Student_View!N$21,Help_Lookup_Subjects,Student_View!$B22))</f>
        <v/>
      </c>
      <c r="O22" s="196" t="str">
        <f>IF(OR(O$21="",$B22="",Value_StudentName=""),"",SUMIFS(INDEX(Tbl_Percentages_Final,MATCH(Value_StudentName,Tbl_Student_Names,0),),Help_Lookup_Subjects_Final,Student_View!$B22))</f>
        <v/>
      </c>
      <c r="P22" s="56"/>
    </row>
    <row r="23" spans="1:16" ht="19.5" x14ac:dyDescent="0.25">
      <c r="A23" s="10"/>
      <c r="B23" s="194" t="str">
        <f t="shared" si="1"/>
        <v>social</v>
      </c>
      <c r="C23" s="195" t="str">
        <f>IF(OR(C$21="",$B23="",Value_StudentName=""),"",SUMIFS(INDEX(Tbl_Percentages,MATCH(Value_StudentName,Tbl_Student_Names,0),),Help_Lookup_Tests,Student_View!C$21,Help_Lookup_Subjects,Student_View!$B23))</f>
        <v/>
      </c>
      <c r="D23" s="195" t="str">
        <f>IF(OR(D$21="",$B23="",Value_StudentName=""),"",SUMIFS(INDEX(Tbl_Percentages,MATCH(Value_StudentName,Tbl_Student_Names,0),),Help_Lookup_Tests,Student_View!D$21,Help_Lookup_Subjects,Student_View!$B23))</f>
        <v/>
      </c>
      <c r="E23" s="195" t="str">
        <f>IF(OR(E$21="",$B23="",Value_StudentName=""),"",SUMIFS(INDEX(Tbl_Percentages,MATCH(Value_StudentName,Tbl_Student_Names,0),),Help_Lookup_Tests,Student_View!E$21,Help_Lookup_Subjects,Student_View!$B23))</f>
        <v/>
      </c>
      <c r="F23" s="195" t="str">
        <f>IF(OR(F$21="",$B23="",Value_StudentName=""),"",SUMIFS(INDEX(Tbl_Percentages,MATCH(Value_StudentName,Tbl_Student_Names,0),),Help_Lookup_Tests,Student_View!F$21,Help_Lookup_Subjects,Student_View!$B23))</f>
        <v/>
      </c>
      <c r="G23" s="195" t="str">
        <f>IF(OR(G$21="",$B23="",Value_StudentName=""),"",SUMIFS(INDEX(Tbl_Percentages,MATCH(Value_StudentName,Tbl_Student_Names,0),),Help_Lookup_Tests,Student_View!G$21,Help_Lookup_Subjects,Student_View!$B23))</f>
        <v/>
      </c>
      <c r="H23" s="195" t="str">
        <f>IF(OR(H$21="",$B23="",Value_StudentName=""),"",SUMIFS(INDEX(Tbl_Percentages,MATCH(Value_StudentName,Tbl_Student_Names,0),),Help_Lookup_Tests,Student_View!H$21,Help_Lookup_Subjects,Student_View!$B23))</f>
        <v/>
      </c>
      <c r="I23" s="195" t="str">
        <f>IF(OR(I$21="",$B23="",Value_StudentName=""),"",SUMIFS(INDEX(Tbl_Percentages,MATCH(Value_StudentName,Tbl_Student_Names,0),),Help_Lookup_Tests,Student_View!I$21,Help_Lookup_Subjects,Student_View!$B23))</f>
        <v/>
      </c>
      <c r="J23" s="195" t="str">
        <f>IF(OR(J$21="",$B23="",Value_StudentName=""),"",SUMIFS(INDEX(Tbl_Percentages,MATCH(Value_StudentName,Tbl_Student_Names,0),),Help_Lookup_Tests,Student_View!J$21,Help_Lookup_Subjects,Student_View!$B23))</f>
        <v/>
      </c>
      <c r="K23" s="195" t="str">
        <f>IF(OR(K$21="",$B23="",Value_StudentName=""),"",SUMIFS(INDEX(Tbl_Percentages,MATCH(Value_StudentName,Tbl_Student_Names,0),),Help_Lookup_Tests,Student_View!K$21,Help_Lookup_Subjects,Student_View!$B23))</f>
        <v/>
      </c>
      <c r="L23" s="195" t="str">
        <f>IF(OR(L$21="",$B23="",Value_StudentName=""),"",SUMIFS(INDEX(Tbl_Percentages,MATCH(Value_StudentName,Tbl_Student_Names,0),),Help_Lookup_Tests,Student_View!L$21,Help_Lookup_Subjects,Student_View!$B23))</f>
        <v/>
      </c>
      <c r="M23" s="195" t="str">
        <f>IF(OR(M$21="",$B23="",Value_StudentName=""),"",SUMIFS(INDEX(Tbl_Percentages,MATCH(Value_StudentName,Tbl_Student_Names,0),),Help_Lookup_Tests,Student_View!M$21,Help_Lookup_Subjects,Student_View!$B23))</f>
        <v/>
      </c>
      <c r="N23" s="195" t="str">
        <f>IF(OR(N$21="",$B23="",Value_StudentName=""),"",SUMIFS(INDEX(Tbl_Percentages,MATCH(Value_StudentName,Tbl_Student_Names,0),),Help_Lookup_Tests,Student_View!N$21,Help_Lookup_Subjects,Student_View!$B23))</f>
        <v/>
      </c>
      <c r="O23" s="196" t="str">
        <f>IF(OR(O$21="",$B23="",Value_StudentName=""),"",SUMIFS(INDEX(Tbl_Percentages_Final,MATCH(Value_StudentName,Tbl_Student_Names,0),),Help_Lookup_Subjects_Final,Student_View!$B23))</f>
        <v/>
      </c>
      <c r="P23" s="56"/>
    </row>
    <row r="24" spans="1:16" ht="19.5" x14ac:dyDescent="0.25">
      <c r="A24" s="10"/>
      <c r="B24" s="194" t="str">
        <f t="shared" si="1"/>
        <v/>
      </c>
      <c r="C24" s="195" t="str">
        <f>IF(OR(C$21="",$B24="",Value_StudentName=""),"",SUMIFS(INDEX(Tbl_Percentages,MATCH(Value_StudentName,Tbl_Student_Names,0),),Help_Lookup_Tests,Student_View!C$21,Help_Lookup_Subjects,Student_View!$B24))</f>
        <v/>
      </c>
      <c r="D24" s="195" t="str">
        <f>IF(OR(D$21="",$B24="",Value_StudentName=""),"",SUMIFS(INDEX(Tbl_Percentages,MATCH(Value_StudentName,Tbl_Student_Names,0),),Help_Lookup_Tests,Student_View!D$21,Help_Lookup_Subjects,Student_View!$B24))</f>
        <v/>
      </c>
      <c r="E24" s="195" t="str">
        <f>IF(OR(E$21="",$B24="",Value_StudentName=""),"",SUMIFS(INDEX(Tbl_Percentages,MATCH(Value_StudentName,Tbl_Student_Names,0),),Help_Lookup_Tests,Student_View!E$21,Help_Lookup_Subjects,Student_View!$B24))</f>
        <v/>
      </c>
      <c r="F24" s="195" t="str">
        <f>IF(OR(F$21="",$B24="",Value_StudentName=""),"",SUMIFS(INDEX(Tbl_Percentages,MATCH(Value_StudentName,Tbl_Student_Names,0),),Help_Lookup_Tests,Student_View!F$21,Help_Lookup_Subjects,Student_View!$B24))</f>
        <v/>
      </c>
      <c r="G24" s="195" t="str">
        <f>IF(OR(G$21="",$B24="",Value_StudentName=""),"",SUMIFS(INDEX(Tbl_Percentages,MATCH(Value_StudentName,Tbl_Student_Names,0),),Help_Lookup_Tests,Student_View!G$21,Help_Lookup_Subjects,Student_View!$B24))</f>
        <v/>
      </c>
      <c r="H24" s="195" t="str">
        <f>IF(OR(H$21="",$B24="",Value_StudentName=""),"",SUMIFS(INDEX(Tbl_Percentages,MATCH(Value_StudentName,Tbl_Student_Names,0),),Help_Lookup_Tests,Student_View!H$21,Help_Lookup_Subjects,Student_View!$B24))</f>
        <v/>
      </c>
      <c r="I24" s="195" t="str">
        <f>IF(OR(I$21="",$B24="",Value_StudentName=""),"",SUMIFS(INDEX(Tbl_Percentages,MATCH(Value_StudentName,Tbl_Student_Names,0),),Help_Lookup_Tests,Student_View!I$21,Help_Lookup_Subjects,Student_View!$B24))</f>
        <v/>
      </c>
      <c r="J24" s="195" t="str">
        <f>IF(OR(J$21="",$B24="",Value_StudentName=""),"",SUMIFS(INDEX(Tbl_Percentages,MATCH(Value_StudentName,Tbl_Student_Names,0),),Help_Lookup_Tests,Student_View!J$21,Help_Lookup_Subjects,Student_View!$B24))</f>
        <v/>
      </c>
      <c r="K24" s="195" t="str">
        <f>IF(OR(K$21="",$B24="",Value_StudentName=""),"",SUMIFS(INDEX(Tbl_Percentages,MATCH(Value_StudentName,Tbl_Student_Names,0),),Help_Lookup_Tests,Student_View!K$21,Help_Lookup_Subjects,Student_View!$B24))</f>
        <v/>
      </c>
      <c r="L24" s="195" t="str">
        <f>IF(OR(L$21="",$B24="",Value_StudentName=""),"",SUMIFS(INDEX(Tbl_Percentages,MATCH(Value_StudentName,Tbl_Student_Names,0),),Help_Lookup_Tests,Student_View!L$21,Help_Lookup_Subjects,Student_View!$B24))</f>
        <v/>
      </c>
      <c r="M24" s="195" t="str">
        <f>IF(OR(M$21="",$B24="",Value_StudentName=""),"",SUMIFS(INDEX(Tbl_Percentages,MATCH(Value_StudentName,Tbl_Student_Names,0),),Help_Lookup_Tests,Student_View!M$21,Help_Lookup_Subjects,Student_View!$B24))</f>
        <v/>
      </c>
      <c r="N24" s="195" t="str">
        <f>IF(OR(N$21="",$B24="",Value_StudentName=""),"",SUMIFS(INDEX(Tbl_Percentages,MATCH(Value_StudentName,Tbl_Student_Names,0),),Help_Lookup_Tests,Student_View!N$21,Help_Lookup_Subjects,Student_View!$B24))</f>
        <v/>
      </c>
      <c r="O24" s="196" t="str">
        <f>IF(OR(O$21="",$B24="",Value_StudentName=""),"",SUMIFS(INDEX(Tbl_Percentages_Final,MATCH(Value_StudentName,Tbl_Student_Names,0),),Help_Lookup_Subjects_Final,Student_View!$B24))</f>
        <v/>
      </c>
      <c r="P24" s="56"/>
    </row>
    <row r="25" spans="1:16" ht="19.5" x14ac:dyDescent="0.25">
      <c r="A25" s="10"/>
      <c r="B25" s="194" t="str">
        <f t="shared" si="1"/>
        <v/>
      </c>
      <c r="C25" s="195" t="str">
        <f>IF(OR(C$21="",$B25="",Value_StudentName=""),"",SUMIFS(INDEX(Tbl_Percentages,MATCH(Value_StudentName,Tbl_Student_Names,0),),Help_Lookup_Tests,Student_View!C$21,Help_Lookup_Subjects,Student_View!$B25))</f>
        <v/>
      </c>
      <c r="D25" s="195" t="str">
        <f>IF(OR(D$21="",$B25="",Value_StudentName=""),"",SUMIFS(INDEX(Tbl_Percentages,MATCH(Value_StudentName,Tbl_Student_Names,0),),Help_Lookup_Tests,Student_View!D$21,Help_Lookup_Subjects,Student_View!$B25))</f>
        <v/>
      </c>
      <c r="E25" s="195" t="str">
        <f>IF(OR(E$21="",$B25="",Value_StudentName=""),"",SUMIFS(INDEX(Tbl_Percentages,MATCH(Value_StudentName,Tbl_Student_Names,0),),Help_Lookup_Tests,Student_View!E$21,Help_Lookup_Subjects,Student_View!$B25))</f>
        <v/>
      </c>
      <c r="F25" s="195" t="str">
        <f>IF(OR(F$21="",$B25="",Value_StudentName=""),"",SUMIFS(INDEX(Tbl_Percentages,MATCH(Value_StudentName,Tbl_Student_Names,0),),Help_Lookup_Tests,Student_View!F$21,Help_Lookup_Subjects,Student_View!$B25))</f>
        <v/>
      </c>
      <c r="G25" s="195" t="str">
        <f>IF(OR(G$21="",$B25="",Value_StudentName=""),"",SUMIFS(INDEX(Tbl_Percentages,MATCH(Value_StudentName,Tbl_Student_Names,0),),Help_Lookup_Tests,Student_View!G$21,Help_Lookup_Subjects,Student_View!$B25))</f>
        <v/>
      </c>
      <c r="H25" s="195" t="str">
        <f>IF(OR(H$21="",$B25="",Value_StudentName=""),"",SUMIFS(INDEX(Tbl_Percentages,MATCH(Value_StudentName,Tbl_Student_Names,0),),Help_Lookup_Tests,Student_View!H$21,Help_Lookup_Subjects,Student_View!$B25))</f>
        <v/>
      </c>
      <c r="I25" s="195" t="str">
        <f>IF(OR(I$21="",$B25="",Value_StudentName=""),"",SUMIFS(INDEX(Tbl_Percentages,MATCH(Value_StudentName,Tbl_Student_Names,0),),Help_Lookup_Tests,Student_View!I$21,Help_Lookup_Subjects,Student_View!$B25))</f>
        <v/>
      </c>
      <c r="J25" s="195" t="str">
        <f>IF(OR(J$21="",$B25="",Value_StudentName=""),"",SUMIFS(INDEX(Tbl_Percentages,MATCH(Value_StudentName,Tbl_Student_Names,0),),Help_Lookup_Tests,Student_View!J$21,Help_Lookup_Subjects,Student_View!$B25))</f>
        <v/>
      </c>
      <c r="K25" s="195" t="str">
        <f>IF(OR(K$21="",$B25="",Value_StudentName=""),"",SUMIFS(INDEX(Tbl_Percentages,MATCH(Value_StudentName,Tbl_Student_Names,0),),Help_Lookup_Tests,Student_View!K$21,Help_Lookup_Subjects,Student_View!$B25))</f>
        <v/>
      </c>
      <c r="L25" s="195" t="str">
        <f>IF(OR(L$21="",$B25="",Value_StudentName=""),"",SUMIFS(INDEX(Tbl_Percentages,MATCH(Value_StudentName,Tbl_Student_Names,0),),Help_Lookup_Tests,Student_View!L$21,Help_Lookup_Subjects,Student_View!$B25))</f>
        <v/>
      </c>
      <c r="M25" s="195" t="str">
        <f>IF(OR(M$21="",$B25="",Value_StudentName=""),"",SUMIFS(INDEX(Tbl_Percentages,MATCH(Value_StudentName,Tbl_Student_Names,0),),Help_Lookup_Tests,Student_View!M$21,Help_Lookup_Subjects,Student_View!$B25))</f>
        <v/>
      </c>
      <c r="N25" s="195" t="str">
        <f>IF(OR(N$21="",$B25="",Value_StudentName=""),"",SUMIFS(INDEX(Tbl_Percentages,MATCH(Value_StudentName,Tbl_Student_Names,0),),Help_Lookup_Tests,Student_View!N$21,Help_Lookup_Subjects,Student_View!$B25))</f>
        <v/>
      </c>
      <c r="O25" s="196" t="str">
        <f>IF(OR(O$21="",$B25="",Value_StudentName=""),"",SUMIFS(INDEX(Tbl_Percentages_Final,MATCH(Value_StudentName,Tbl_Student_Names,0),),Help_Lookup_Subjects_Final,Student_View!$B25))</f>
        <v/>
      </c>
      <c r="P25" s="56"/>
    </row>
    <row r="26" spans="1:16" ht="19.5" x14ac:dyDescent="0.25">
      <c r="A26" s="10"/>
      <c r="B26" s="194" t="str">
        <f t="shared" si="1"/>
        <v/>
      </c>
      <c r="C26" s="195" t="str">
        <f>IF(OR(C$21="",$B26="",Value_StudentName=""),"",SUMIFS(INDEX(Tbl_Percentages,MATCH(Value_StudentName,Tbl_Student_Names,0),),Help_Lookup_Tests,Student_View!C$21,Help_Lookup_Subjects,Student_View!$B26))</f>
        <v/>
      </c>
      <c r="D26" s="195" t="str">
        <f>IF(OR(D$21="",$B26="",Value_StudentName=""),"",SUMIFS(INDEX(Tbl_Percentages,MATCH(Value_StudentName,Tbl_Student_Names,0),),Help_Lookup_Tests,Student_View!D$21,Help_Lookup_Subjects,Student_View!$B26))</f>
        <v/>
      </c>
      <c r="E26" s="195" t="str">
        <f>IF(OR(E$21="",$B26="",Value_StudentName=""),"",SUMIFS(INDEX(Tbl_Percentages,MATCH(Value_StudentName,Tbl_Student_Names,0),),Help_Lookup_Tests,Student_View!E$21,Help_Lookup_Subjects,Student_View!$B26))</f>
        <v/>
      </c>
      <c r="F26" s="195" t="str">
        <f>IF(OR(F$21="",$B26="",Value_StudentName=""),"",SUMIFS(INDEX(Tbl_Percentages,MATCH(Value_StudentName,Tbl_Student_Names,0),),Help_Lookup_Tests,Student_View!F$21,Help_Lookup_Subjects,Student_View!$B26))</f>
        <v/>
      </c>
      <c r="G26" s="195" t="str">
        <f>IF(OR(G$21="",$B26="",Value_StudentName=""),"",SUMIFS(INDEX(Tbl_Percentages,MATCH(Value_StudentName,Tbl_Student_Names,0),),Help_Lookup_Tests,Student_View!G$21,Help_Lookup_Subjects,Student_View!$B26))</f>
        <v/>
      </c>
      <c r="H26" s="195" t="str">
        <f>IF(OR(H$21="",$B26="",Value_StudentName=""),"",SUMIFS(INDEX(Tbl_Percentages,MATCH(Value_StudentName,Tbl_Student_Names,0),),Help_Lookup_Tests,Student_View!H$21,Help_Lookup_Subjects,Student_View!$B26))</f>
        <v/>
      </c>
      <c r="I26" s="195" t="str">
        <f>IF(OR(I$21="",$B26="",Value_StudentName=""),"",SUMIFS(INDEX(Tbl_Percentages,MATCH(Value_StudentName,Tbl_Student_Names,0),),Help_Lookup_Tests,Student_View!I$21,Help_Lookup_Subjects,Student_View!$B26))</f>
        <v/>
      </c>
      <c r="J26" s="195" t="str">
        <f>IF(OR(J$21="",$B26="",Value_StudentName=""),"",SUMIFS(INDEX(Tbl_Percentages,MATCH(Value_StudentName,Tbl_Student_Names,0),),Help_Lookup_Tests,Student_View!J$21,Help_Lookup_Subjects,Student_View!$B26))</f>
        <v/>
      </c>
      <c r="K26" s="195" t="str">
        <f>IF(OR(K$21="",$B26="",Value_StudentName=""),"",SUMIFS(INDEX(Tbl_Percentages,MATCH(Value_StudentName,Tbl_Student_Names,0),),Help_Lookup_Tests,Student_View!K$21,Help_Lookup_Subjects,Student_View!$B26))</f>
        <v/>
      </c>
      <c r="L26" s="195" t="str">
        <f>IF(OR(L$21="",$B26="",Value_StudentName=""),"",SUMIFS(INDEX(Tbl_Percentages,MATCH(Value_StudentName,Tbl_Student_Names,0),),Help_Lookup_Tests,Student_View!L$21,Help_Lookup_Subjects,Student_View!$B26))</f>
        <v/>
      </c>
      <c r="M26" s="195" t="str">
        <f>IF(OR(M$21="",$B26="",Value_StudentName=""),"",SUMIFS(INDEX(Tbl_Percentages,MATCH(Value_StudentName,Tbl_Student_Names,0),),Help_Lookup_Tests,Student_View!M$21,Help_Lookup_Subjects,Student_View!$B26))</f>
        <v/>
      </c>
      <c r="N26" s="195" t="str">
        <f>IF(OR(N$21="",$B26="",Value_StudentName=""),"",SUMIFS(INDEX(Tbl_Percentages,MATCH(Value_StudentName,Tbl_Student_Names,0),),Help_Lookup_Tests,Student_View!N$21,Help_Lookup_Subjects,Student_View!$B26))</f>
        <v/>
      </c>
      <c r="O26" s="196" t="str">
        <f>IF(OR(O$21="",$B26="",Value_StudentName=""),"",SUMIFS(INDEX(Tbl_Percentages_Final,MATCH(Value_StudentName,Tbl_Student_Names,0),),Help_Lookup_Subjects_Final,Student_View!$B26))</f>
        <v/>
      </c>
      <c r="P26" s="56"/>
    </row>
    <row r="27" spans="1:16" ht="19.5" x14ac:dyDescent="0.25">
      <c r="A27" s="10"/>
      <c r="B27" s="194" t="str">
        <f t="shared" si="1"/>
        <v/>
      </c>
      <c r="C27" s="195" t="str">
        <f>IF(OR(C$21="",$B27="",Value_StudentName=""),"",SUMIFS(INDEX(Tbl_Percentages,MATCH(Value_StudentName,Tbl_Student_Names,0),),Help_Lookup_Tests,Student_View!C$21,Help_Lookup_Subjects,Student_View!$B27))</f>
        <v/>
      </c>
      <c r="D27" s="195" t="str">
        <f>IF(OR(D$21="",$B27="",Value_StudentName=""),"",SUMIFS(INDEX(Tbl_Percentages,MATCH(Value_StudentName,Tbl_Student_Names,0),),Help_Lookup_Tests,Student_View!D$21,Help_Lookup_Subjects,Student_View!$B27))</f>
        <v/>
      </c>
      <c r="E27" s="195" t="str">
        <f>IF(OR(E$21="",$B27="",Value_StudentName=""),"",SUMIFS(INDEX(Tbl_Percentages,MATCH(Value_StudentName,Tbl_Student_Names,0),),Help_Lookup_Tests,Student_View!E$21,Help_Lookup_Subjects,Student_View!$B27))</f>
        <v/>
      </c>
      <c r="F27" s="195" t="str">
        <f>IF(OR(F$21="",$B27="",Value_StudentName=""),"",SUMIFS(INDEX(Tbl_Percentages,MATCH(Value_StudentName,Tbl_Student_Names,0),),Help_Lookup_Tests,Student_View!F$21,Help_Lookup_Subjects,Student_View!$B27))</f>
        <v/>
      </c>
      <c r="G27" s="195" t="str">
        <f>IF(OR(G$21="",$B27="",Value_StudentName=""),"",SUMIFS(INDEX(Tbl_Percentages,MATCH(Value_StudentName,Tbl_Student_Names,0),),Help_Lookup_Tests,Student_View!G$21,Help_Lookup_Subjects,Student_View!$B27))</f>
        <v/>
      </c>
      <c r="H27" s="195" t="str">
        <f>IF(OR(H$21="",$B27="",Value_StudentName=""),"",SUMIFS(INDEX(Tbl_Percentages,MATCH(Value_StudentName,Tbl_Student_Names,0),),Help_Lookup_Tests,Student_View!H$21,Help_Lookup_Subjects,Student_View!$B27))</f>
        <v/>
      </c>
      <c r="I27" s="195" t="str">
        <f>IF(OR(I$21="",$B27="",Value_StudentName=""),"",SUMIFS(INDEX(Tbl_Percentages,MATCH(Value_StudentName,Tbl_Student_Names,0),),Help_Lookup_Tests,Student_View!I$21,Help_Lookup_Subjects,Student_View!$B27))</f>
        <v/>
      </c>
      <c r="J27" s="195" t="str">
        <f>IF(OR(J$21="",$B27="",Value_StudentName=""),"",SUMIFS(INDEX(Tbl_Percentages,MATCH(Value_StudentName,Tbl_Student_Names,0),),Help_Lookup_Tests,Student_View!J$21,Help_Lookup_Subjects,Student_View!$B27))</f>
        <v/>
      </c>
      <c r="K27" s="195" t="str">
        <f>IF(OR(K$21="",$B27="",Value_StudentName=""),"",SUMIFS(INDEX(Tbl_Percentages,MATCH(Value_StudentName,Tbl_Student_Names,0),),Help_Lookup_Tests,Student_View!K$21,Help_Lookup_Subjects,Student_View!$B27))</f>
        <v/>
      </c>
      <c r="L27" s="195" t="str">
        <f>IF(OR(L$21="",$B27="",Value_StudentName=""),"",SUMIFS(INDEX(Tbl_Percentages,MATCH(Value_StudentName,Tbl_Student_Names,0),),Help_Lookup_Tests,Student_View!L$21,Help_Lookup_Subjects,Student_View!$B27))</f>
        <v/>
      </c>
      <c r="M27" s="195" t="str">
        <f>IF(OR(M$21="",$B27="",Value_StudentName=""),"",SUMIFS(INDEX(Tbl_Percentages,MATCH(Value_StudentName,Tbl_Student_Names,0),),Help_Lookup_Tests,Student_View!M$21,Help_Lookup_Subjects,Student_View!$B27))</f>
        <v/>
      </c>
      <c r="N27" s="195" t="str">
        <f>IF(OR(N$21="",$B27="",Value_StudentName=""),"",SUMIFS(INDEX(Tbl_Percentages,MATCH(Value_StudentName,Tbl_Student_Names,0),),Help_Lookup_Tests,Student_View!N$21,Help_Lookup_Subjects,Student_View!$B27))</f>
        <v/>
      </c>
      <c r="O27" s="196" t="str">
        <f>IF(OR(O$21="",$B27="",Value_StudentName=""),"",SUMIFS(INDEX(Tbl_Percentages_Final,MATCH(Value_StudentName,Tbl_Student_Names,0),),Help_Lookup_Subjects_Final,Student_View!$B27))</f>
        <v/>
      </c>
      <c r="P27" s="56"/>
    </row>
    <row r="28" spans="1:16" ht="19.5" x14ac:dyDescent="0.25">
      <c r="A28" s="10"/>
      <c r="B28" s="194" t="str">
        <f t="shared" si="1"/>
        <v/>
      </c>
      <c r="C28" s="195" t="str">
        <f>IF(OR(C$21="",$B28="",Value_StudentName=""),"",SUMIFS(INDEX(Tbl_Percentages,MATCH(Value_StudentName,Tbl_Student_Names,0),),Help_Lookup_Tests,Student_View!C$21,Help_Lookup_Subjects,Student_View!$B28))</f>
        <v/>
      </c>
      <c r="D28" s="195" t="str">
        <f>IF(OR(D$21="",$B28="",Value_StudentName=""),"",SUMIFS(INDEX(Tbl_Percentages,MATCH(Value_StudentName,Tbl_Student_Names,0),),Help_Lookup_Tests,Student_View!D$21,Help_Lookup_Subjects,Student_View!$B28))</f>
        <v/>
      </c>
      <c r="E28" s="195" t="str">
        <f>IF(OR(E$21="",$B28="",Value_StudentName=""),"",SUMIFS(INDEX(Tbl_Percentages,MATCH(Value_StudentName,Tbl_Student_Names,0),),Help_Lookup_Tests,Student_View!E$21,Help_Lookup_Subjects,Student_View!$B28))</f>
        <v/>
      </c>
      <c r="F28" s="195" t="str">
        <f>IF(OR(F$21="",$B28="",Value_StudentName=""),"",SUMIFS(INDEX(Tbl_Percentages,MATCH(Value_StudentName,Tbl_Student_Names,0),),Help_Lookup_Tests,Student_View!F$21,Help_Lookup_Subjects,Student_View!$B28))</f>
        <v/>
      </c>
      <c r="G28" s="195" t="str">
        <f>IF(OR(G$21="",$B28="",Value_StudentName=""),"",SUMIFS(INDEX(Tbl_Percentages,MATCH(Value_StudentName,Tbl_Student_Names,0),),Help_Lookup_Tests,Student_View!G$21,Help_Lookup_Subjects,Student_View!$B28))</f>
        <v/>
      </c>
      <c r="H28" s="195" t="str">
        <f>IF(OR(H$21="",$B28="",Value_StudentName=""),"",SUMIFS(INDEX(Tbl_Percentages,MATCH(Value_StudentName,Tbl_Student_Names,0),),Help_Lookup_Tests,Student_View!H$21,Help_Lookup_Subjects,Student_View!$B28))</f>
        <v/>
      </c>
      <c r="I28" s="195" t="str">
        <f>IF(OR(I$21="",$B28="",Value_StudentName=""),"",SUMIFS(INDEX(Tbl_Percentages,MATCH(Value_StudentName,Tbl_Student_Names,0),),Help_Lookup_Tests,Student_View!I$21,Help_Lookup_Subjects,Student_View!$B28))</f>
        <v/>
      </c>
      <c r="J28" s="195" t="str">
        <f>IF(OR(J$21="",$B28="",Value_StudentName=""),"",SUMIFS(INDEX(Tbl_Percentages,MATCH(Value_StudentName,Tbl_Student_Names,0),),Help_Lookup_Tests,Student_View!J$21,Help_Lookup_Subjects,Student_View!$B28))</f>
        <v/>
      </c>
      <c r="K28" s="195" t="str">
        <f>IF(OR(K$21="",$B28="",Value_StudentName=""),"",SUMIFS(INDEX(Tbl_Percentages,MATCH(Value_StudentName,Tbl_Student_Names,0),),Help_Lookup_Tests,Student_View!K$21,Help_Lookup_Subjects,Student_View!$B28))</f>
        <v/>
      </c>
      <c r="L28" s="195" t="str">
        <f>IF(OR(L$21="",$B28="",Value_StudentName=""),"",SUMIFS(INDEX(Tbl_Percentages,MATCH(Value_StudentName,Tbl_Student_Names,0),),Help_Lookup_Tests,Student_View!L$21,Help_Lookup_Subjects,Student_View!$B28))</f>
        <v/>
      </c>
      <c r="M28" s="195" t="str">
        <f>IF(OR(M$21="",$B28="",Value_StudentName=""),"",SUMIFS(INDEX(Tbl_Percentages,MATCH(Value_StudentName,Tbl_Student_Names,0),),Help_Lookup_Tests,Student_View!M$21,Help_Lookup_Subjects,Student_View!$B28))</f>
        <v/>
      </c>
      <c r="N28" s="195" t="str">
        <f>IF(OR(N$21="",$B28="",Value_StudentName=""),"",SUMIFS(INDEX(Tbl_Percentages,MATCH(Value_StudentName,Tbl_Student_Names,0),),Help_Lookup_Tests,Student_View!N$21,Help_Lookup_Subjects,Student_View!$B28))</f>
        <v/>
      </c>
      <c r="O28" s="196" t="str">
        <f>IF(OR(O$21="",$B28="",Value_StudentName=""),"",SUMIFS(INDEX(Tbl_Percentages_Final,MATCH(Value_StudentName,Tbl_Student_Names,0),),Help_Lookup_Subjects_Final,Student_View!$B28))</f>
        <v/>
      </c>
      <c r="P28" s="56"/>
    </row>
    <row r="29" spans="1:16" ht="19.5" x14ac:dyDescent="0.25">
      <c r="A29" s="10"/>
      <c r="B29" s="194" t="str">
        <f t="shared" si="1"/>
        <v/>
      </c>
      <c r="C29" s="195" t="str">
        <f>IF(OR(C$21="",$B29="",Value_StudentName=""),"",SUMIFS(INDEX(Tbl_Percentages,MATCH(Value_StudentName,Tbl_Student_Names,0),),Help_Lookup_Tests,Student_View!C$21,Help_Lookup_Subjects,Student_View!$B29))</f>
        <v/>
      </c>
      <c r="D29" s="195" t="str">
        <f>IF(OR(D$21="",$B29="",Value_StudentName=""),"",SUMIFS(INDEX(Tbl_Percentages,MATCH(Value_StudentName,Tbl_Student_Names,0),),Help_Lookup_Tests,Student_View!D$21,Help_Lookup_Subjects,Student_View!$B29))</f>
        <v/>
      </c>
      <c r="E29" s="195" t="str">
        <f>IF(OR(E$21="",$B29="",Value_StudentName=""),"",SUMIFS(INDEX(Tbl_Percentages,MATCH(Value_StudentName,Tbl_Student_Names,0),),Help_Lookup_Tests,Student_View!E$21,Help_Lookup_Subjects,Student_View!$B29))</f>
        <v/>
      </c>
      <c r="F29" s="195" t="str">
        <f>IF(OR(F$21="",$B29="",Value_StudentName=""),"",SUMIFS(INDEX(Tbl_Percentages,MATCH(Value_StudentName,Tbl_Student_Names,0),),Help_Lookup_Tests,Student_View!F$21,Help_Lookup_Subjects,Student_View!$B29))</f>
        <v/>
      </c>
      <c r="G29" s="195" t="str">
        <f>IF(OR(G$21="",$B29="",Value_StudentName=""),"",SUMIFS(INDEX(Tbl_Percentages,MATCH(Value_StudentName,Tbl_Student_Names,0),),Help_Lookup_Tests,Student_View!G$21,Help_Lookup_Subjects,Student_View!$B29))</f>
        <v/>
      </c>
      <c r="H29" s="195" t="str">
        <f>IF(OR(H$21="",$B29="",Value_StudentName=""),"",SUMIFS(INDEX(Tbl_Percentages,MATCH(Value_StudentName,Tbl_Student_Names,0),),Help_Lookup_Tests,Student_View!H$21,Help_Lookup_Subjects,Student_View!$B29))</f>
        <v/>
      </c>
      <c r="I29" s="195" t="str">
        <f>IF(OR(I$21="",$B29="",Value_StudentName=""),"",SUMIFS(INDEX(Tbl_Percentages,MATCH(Value_StudentName,Tbl_Student_Names,0),),Help_Lookup_Tests,Student_View!I$21,Help_Lookup_Subjects,Student_View!$B29))</f>
        <v/>
      </c>
      <c r="J29" s="195" t="str">
        <f>IF(OR(J$21="",$B29="",Value_StudentName=""),"",SUMIFS(INDEX(Tbl_Percentages,MATCH(Value_StudentName,Tbl_Student_Names,0),),Help_Lookup_Tests,Student_View!J$21,Help_Lookup_Subjects,Student_View!$B29))</f>
        <v/>
      </c>
      <c r="K29" s="195" t="str">
        <f>IF(OR(K$21="",$B29="",Value_StudentName=""),"",SUMIFS(INDEX(Tbl_Percentages,MATCH(Value_StudentName,Tbl_Student_Names,0),),Help_Lookup_Tests,Student_View!K$21,Help_Lookup_Subjects,Student_View!$B29))</f>
        <v/>
      </c>
      <c r="L29" s="195" t="str">
        <f>IF(OR(L$21="",$B29="",Value_StudentName=""),"",SUMIFS(INDEX(Tbl_Percentages,MATCH(Value_StudentName,Tbl_Student_Names,0),),Help_Lookup_Tests,Student_View!L$21,Help_Lookup_Subjects,Student_View!$B29))</f>
        <v/>
      </c>
      <c r="M29" s="195" t="str">
        <f>IF(OR(M$21="",$B29="",Value_StudentName=""),"",SUMIFS(INDEX(Tbl_Percentages,MATCH(Value_StudentName,Tbl_Student_Names,0),),Help_Lookup_Tests,Student_View!M$21,Help_Lookup_Subjects,Student_View!$B29))</f>
        <v/>
      </c>
      <c r="N29" s="195" t="str">
        <f>IF(OR(N$21="",$B29="",Value_StudentName=""),"",SUMIFS(INDEX(Tbl_Percentages,MATCH(Value_StudentName,Tbl_Student_Names,0),),Help_Lookup_Tests,Student_View!N$21,Help_Lookup_Subjects,Student_View!$B29))</f>
        <v/>
      </c>
      <c r="O29" s="196" t="str">
        <f>IF(OR(O$21="",$B29="",Value_StudentName=""),"",SUMIFS(INDEX(Tbl_Percentages_Final,MATCH(Value_StudentName,Tbl_Student_Names,0),),Help_Lookup_Subjects_Final,Student_View!$B29))</f>
        <v/>
      </c>
      <c r="P29" s="56"/>
    </row>
    <row r="30" spans="1:16" ht="19.5" x14ac:dyDescent="0.25">
      <c r="A30" s="10"/>
      <c r="B30" s="194" t="str">
        <f t="shared" si="1"/>
        <v/>
      </c>
      <c r="C30" s="195" t="str">
        <f>IF(OR(C$21="",$B30="",Value_StudentName=""),"",SUMIFS(INDEX(Tbl_Percentages,MATCH(Value_StudentName,Tbl_Student_Names,0),),Help_Lookup_Tests,Student_View!C$21,Help_Lookup_Subjects,Student_View!$B30))</f>
        <v/>
      </c>
      <c r="D30" s="195" t="str">
        <f>IF(OR(D$21="",$B30="",Value_StudentName=""),"",SUMIFS(INDEX(Tbl_Percentages,MATCH(Value_StudentName,Tbl_Student_Names,0),),Help_Lookup_Tests,Student_View!D$21,Help_Lookup_Subjects,Student_View!$B30))</f>
        <v/>
      </c>
      <c r="E30" s="195" t="str">
        <f>IF(OR(E$21="",$B30="",Value_StudentName=""),"",SUMIFS(INDEX(Tbl_Percentages,MATCH(Value_StudentName,Tbl_Student_Names,0),),Help_Lookup_Tests,Student_View!E$21,Help_Lookup_Subjects,Student_View!$B30))</f>
        <v/>
      </c>
      <c r="F30" s="195" t="str">
        <f>IF(OR(F$21="",$B30="",Value_StudentName=""),"",SUMIFS(INDEX(Tbl_Percentages,MATCH(Value_StudentName,Tbl_Student_Names,0),),Help_Lookup_Tests,Student_View!F$21,Help_Lookup_Subjects,Student_View!$B30))</f>
        <v/>
      </c>
      <c r="G30" s="195" t="str">
        <f>IF(OR(G$21="",$B30="",Value_StudentName=""),"",SUMIFS(INDEX(Tbl_Percentages,MATCH(Value_StudentName,Tbl_Student_Names,0),),Help_Lookup_Tests,Student_View!G$21,Help_Lookup_Subjects,Student_View!$B30))</f>
        <v/>
      </c>
      <c r="H30" s="195" t="str">
        <f>IF(OR(H$21="",$B30="",Value_StudentName=""),"",SUMIFS(INDEX(Tbl_Percentages,MATCH(Value_StudentName,Tbl_Student_Names,0),),Help_Lookup_Tests,Student_View!H$21,Help_Lookup_Subjects,Student_View!$B30))</f>
        <v/>
      </c>
      <c r="I30" s="195" t="str">
        <f>IF(OR(I$21="",$B30="",Value_StudentName=""),"",SUMIFS(INDEX(Tbl_Percentages,MATCH(Value_StudentName,Tbl_Student_Names,0),),Help_Lookup_Tests,Student_View!I$21,Help_Lookup_Subjects,Student_View!$B30))</f>
        <v/>
      </c>
      <c r="J30" s="195" t="str">
        <f>IF(OR(J$21="",$B30="",Value_StudentName=""),"",SUMIFS(INDEX(Tbl_Percentages,MATCH(Value_StudentName,Tbl_Student_Names,0),),Help_Lookup_Tests,Student_View!J$21,Help_Lookup_Subjects,Student_View!$B30))</f>
        <v/>
      </c>
      <c r="K30" s="195" t="str">
        <f>IF(OR(K$21="",$B30="",Value_StudentName=""),"",SUMIFS(INDEX(Tbl_Percentages,MATCH(Value_StudentName,Tbl_Student_Names,0),),Help_Lookup_Tests,Student_View!K$21,Help_Lookup_Subjects,Student_View!$B30))</f>
        <v/>
      </c>
      <c r="L30" s="195" t="str">
        <f>IF(OR(L$21="",$B30="",Value_StudentName=""),"",SUMIFS(INDEX(Tbl_Percentages,MATCH(Value_StudentName,Tbl_Student_Names,0),),Help_Lookup_Tests,Student_View!L$21,Help_Lookup_Subjects,Student_View!$B30))</f>
        <v/>
      </c>
      <c r="M30" s="195" t="str">
        <f>IF(OR(M$21="",$B30="",Value_StudentName=""),"",SUMIFS(INDEX(Tbl_Percentages,MATCH(Value_StudentName,Tbl_Student_Names,0),),Help_Lookup_Tests,Student_View!M$21,Help_Lookup_Subjects,Student_View!$B30))</f>
        <v/>
      </c>
      <c r="N30" s="195" t="str">
        <f>IF(OR(N$21="",$B30="",Value_StudentName=""),"",SUMIFS(INDEX(Tbl_Percentages,MATCH(Value_StudentName,Tbl_Student_Names,0),),Help_Lookup_Tests,Student_View!N$21,Help_Lookup_Subjects,Student_View!$B30))</f>
        <v/>
      </c>
      <c r="O30" s="196" t="str">
        <f>IF(OR(O$21="",$B30="",Value_StudentName=""),"",SUMIFS(INDEX(Tbl_Percentages_Final,MATCH(Value_StudentName,Tbl_Student_Names,0),),Help_Lookup_Subjects_Final,Student_View!$B30))</f>
        <v/>
      </c>
      <c r="P30" s="56"/>
    </row>
    <row r="31" spans="1:16" ht="19.5" x14ac:dyDescent="0.25">
      <c r="A31" s="10"/>
      <c r="B31" s="194" t="str">
        <f t="shared" si="1"/>
        <v/>
      </c>
      <c r="C31" s="195" t="str">
        <f>IF(OR(C$21="",$B31="",Value_StudentName=""),"",SUMIFS(INDEX(Tbl_Percentages,MATCH(Value_StudentName,Tbl_Student_Names,0),),Help_Lookup_Tests,Student_View!C$21,Help_Lookup_Subjects,Student_View!$B31))</f>
        <v/>
      </c>
      <c r="D31" s="195" t="str">
        <f>IF(OR(D$21="",$B31="",Value_StudentName=""),"",SUMIFS(INDEX(Tbl_Percentages,MATCH(Value_StudentName,Tbl_Student_Names,0),),Help_Lookup_Tests,Student_View!D$21,Help_Lookup_Subjects,Student_View!$B31))</f>
        <v/>
      </c>
      <c r="E31" s="195" t="str">
        <f>IF(OR(E$21="",$B31="",Value_StudentName=""),"",SUMIFS(INDEX(Tbl_Percentages,MATCH(Value_StudentName,Tbl_Student_Names,0),),Help_Lookup_Tests,Student_View!E$21,Help_Lookup_Subjects,Student_View!$B31))</f>
        <v/>
      </c>
      <c r="F31" s="195" t="str">
        <f>IF(OR(F$21="",$B31="",Value_StudentName=""),"",SUMIFS(INDEX(Tbl_Percentages,MATCH(Value_StudentName,Tbl_Student_Names,0),),Help_Lookup_Tests,Student_View!F$21,Help_Lookup_Subjects,Student_View!$B31))</f>
        <v/>
      </c>
      <c r="G31" s="195" t="str">
        <f>IF(OR(G$21="",$B31="",Value_StudentName=""),"",SUMIFS(INDEX(Tbl_Percentages,MATCH(Value_StudentName,Tbl_Student_Names,0),),Help_Lookup_Tests,Student_View!G$21,Help_Lookup_Subjects,Student_View!$B31))</f>
        <v/>
      </c>
      <c r="H31" s="195" t="str">
        <f>IF(OR(H$21="",$B31="",Value_StudentName=""),"",SUMIFS(INDEX(Tbl_Percentages,MATCH(Value_StudentName,Tbl_Student_Names,0),),Help_Lookup_Tests,Student_View!H$21,Help_Lookup_Subjects,Student_View!$B31))</f>
        <v/>
      </c>
      <c r="I31" s="195" t="str">
        <f>IF(OR(I$21="",$B31="",Value_StudentName=""),"",SUMIFS(INDEX(Tbl_Percentages,MATCH(Value_StudentName,Tbl_Student_Names,0),),Help_Lookup_Tests,Student_View!I$21,Help_Lookup_Subjects,Student_View!$B31))</f>
        <v/>
      </c>
      <c r="J31" s="195" t="str">
        <f>IF(OR(J$21="",$B31="",Value_StudentName=""),"",SUMIFS(INDEX(Tbl_Percentages,MATCH(Value_StudentName,Tbl_Student_Names,0),),Help_Lookup_Tests,Student_View!J$21,Help_Lookup_Subjects,Student_View!$B31))</f>
        <v/>
      </c>
      <c r="K31" s="195" t="str">
        <f>IF(OR(K$21="",$B31="",Value_StudentName=""),"",SUMIFS(INDEX(Tbl_Percentages,MATCH(Value_StudentName,Tbl_Student_Names,0),),Help_Lookup_Tests,Student_View!K$21,Help_Lookup_Subjects,Student_View!$B31))</f>
        <v/>
      </c>
      <c r="L31" s="195" t="str">
        <f>IF(OR(L$21="",$B31="",Value_StudentName=""),"",SUMIFS(INDEX(Tbl_Percentages,MATCH(Value_StudentName,Tbl_Student_Names,0),),Help_Lookup_Tests,Student_View!L$21,Help_Lookup_Subjects,Student_View!$B31))</f>
        <v/>
      </c>
      <c r="M31" s="195" t="str">
        <f>IF(OR(M$21="",$B31="",Value_StudentName=""),"",SUMIFS(INDEX(Tbl_Percentages,MATCH(Value_StudentName,Tbl_Student_Names,0),),Help_Lookup_Tests,Student_View!M$21,Help_Lookup_Subjects,Student_View!$B31))</f>
        <v/>
      </c>
      <c r="N31" s="195" t="str">
        <f>IF(OR(N$21="",$B31="",Value_StudentName=""),"",SUMIFS(INDEX(Tbl_Percentages,MATCH(Value_StudentName,Tbl_Student_Names,0),),Help_Lookup_Tests,Student_View!N$21,Help_Lookup_Subjects,Student_View!$B31))</f>
        <v/>
      </c>
      <c r="O31" s="196" t="str">
        <f>IF(OR(O$21="",$B31="",Value_StudentName=""),"",SUMIFS(INDEX(Tbl_Percentages_Final,MATCH(Value_StudentName,Tbl_Student_Names,0),),Help_Lookup_Subjects_Final,Student_View!$B31))</f>
        <v/>
      </c>
      <c r="P31" s="56"/>
    </row>
    <row r="32" spans="1:16" ht="19.5" x14ac:dyDescent="0.25">
      <c r="A32" s="10"/>
      <c r="B32" s="194" t="str">
        <f t="shared" si="1"/>
        <v/>
      </c>
      <c r="C32" s="195" t="str">
        <f>IF(OR(C$21="",$B32="",Value_StudentName=""),"",SUMIFS(INDEX(Tbl_Percentages,MATCH(Value_StudentName,Tbl_Student_Names,0),),Help_Lookup_Tests,Student_View!C$21,Help_Lookup_Subjects,Student_View!$B32))</f>
        <v/>
      </c>
      <c r="D32" s="195" t="str">
        <f>IF(OR(D$21="",$B32="",Value_StudentName=""),"",SUMIFS(INDEX(Tbl_Percentages,MATCH(Value_StudentName,Tbl_Student_Names,0),),Help_Lookup_Tests,Student_View!D$21,Help_Lookup_Subjects,Student_View!$B32))</f>
        <v/>
      </c>
      <c r="E32" s="195" t="str">
        <f>IF(OR(E$21="",$B32="",Value_StudentName=""),"",SUMIFS(INDEX(Tbl_Percentages,MATCH(Value_StudentName,Tbl_Student_Names,0),),Help_Lookup_Tests,Student_View!E$21,Help_Lookup_Subjects,Student_View!$B32))</f>
        <v/>
      </c>
      <c r="F32" s="195" t="str">
        <f>IF(OR(F$21="",$B32="",Value_StudentName=""),"",SUMIFS(INDEX(Tbl_Percentages,MATCH(Value_StudentName,Tbl_Student_Names,0),),Help_Lookup_Tests,Student_View!F$21,Help_Lookup_Subjects,Student_View!$B32))</f>
        <v/>
      </c>
      <c r="G32" s="195" t="str">
        <f>IF(OR(G$21="",$B32="",Value_StudentName=""),"",SUMIFS(INDEX(Tbl_Percentages,MATCH(Value_StudentName,Tbl_Student_Names,0),),Help_Lookup_Tests,Student_View!G$21,Help_Lookup_Subjects,Student_View!$B32))</f>
        <v/>
      </c>
      <c r="H32" s="195" t="str">
        <f>IF(OR(H$21="",$B32="",Value_StudentName=""),"",SUMIFS(INDEX(Tbl_Percentages,MATCH(Value_StudentName,Tbl_Student_Names,0),),Help_Lookup_Tests,Student_View!H$21,Help_Lookup_Subjects,Student_View!$B32))</f>
        <v/>
      </c>
      <c r="I32" s="195" t="str">
        <f>IF(OR(I$21="",$B32="",Value_StudentName=""),"",SUMIFS(INDEX(Tbl_Percentages,MATCH(Value_StudentName,Tbl_Student_Names,0),),Help_Lookup_Tests,Student_View!I$21,Help_Lookup_Subjects,Student_View!$B32))</f>
        <v/>
      </c>
      <c r="J32" s="195" t="str">
        <f>IF(OR(J$21="",$B32="",Value_StudentName=""),"",SUMIFS(INDEX(Tbl_Percentages,MATCH(Value_StudentName,Tbl_Student_Names,0),),Help_Lookup_Tests,Student_View!J$21,Help_Lookup_Subjects,Student_View!$B32))</f>
        <v/>
      </c>
      <c r="K32" s="195" t="str">
        <f>IF(OR(K$21="",$B32="",Value_StudentName=""),"",SUMIFS(INDEX(Tbl_Percentages,MATCH(Value_StudentName,Tbl_Student_Names,0),),Help_Lookup_Tests,Student_View!K$21,Help_Lookup_Subjects,Student_View!$B32))</f>
        <v/>
      </c>
      <c r="L32" s="195" t="str">
        <f>IF(OR(L$21="",$B32="",Value_StudentName=""),"",SUMIFS(INDEX(Tbl_Percentages,MATCH(Value_StudentName,Tbl_Student_Names,0),),Help_Lookup_Tests,Student_View!L$21,Help_Lookup_Subjects,Student_View!$B32))</f>
        <v/>
      </c>
      <c r="M32" s="195" t="str">
        <f>IF(OR(M$21="",$B32="",Value_StudentName=""),"",SUMIFS(INDEX(Tbl_Percentages,MATCH(Value_StudentName,Tbl_Student_Names,0),),Help_Lookup_Tests,Student_View!M$21,Help_Lookup_Subjects,Student_View!$B32))</f>
        <v/>
      </c>
      <c r="N32" s="195" t="str">
        <f>IF(OR(N$21="",$B32="",Value_StudentName=""),"",SUMIFS(INDEX(Tbl_Percentages,MATCH(Value_StudentName,Tbl_Student_Names,0),),Help_Lookup_Tests,Student_View!N$21,Help_Lookup_Subjects,Student_View!$B32))</f>
        <v/>
      </c>
      <c r="O32" s="196" t="str">
        <f>IF(OR(O$21="",$B32="",Value_StudentName=""),"",SUMIFS(INDEX(Tbl_Percentages_Final,MATCH(Value_StudentName,Tbl_Student_Names,0),),Help_Lookup_Subjects_Final,Student_View!$B32))</f>
        <v/>
      </c>
      <c r="P32" s="56"/>
    </row>
    <row r="33" spans="1:16" ht="19.5" x14ac:dyDescent="0.25">
      <c r="A33" s="10"/>
      <c r="B33" s="194" t="str">
        <f t="shared" si="1"/>
        <v/>
      </c>
      <c r="C33" s="195" t="str">
        <f>IF(OR(C$21="",$B33="",Value_StudentName=""),"",SUMIFS(INDEX(Tbl_Percentages,MATCH(Value_StudentName,Tbl_Student_Names,0),),Help_Lookup_Tests,Student_View!C$21,Help_Lookup_Subjects,Student_View!$B33))</f>
        <v/>
      </c>
      <c r="D33" s="195" t="str">
        <f>IF(OR(D$21="",$B33="",Value_StudentName=""),"",SUMIFS(INDEX(Tbl_Percentages,MATCH(Value_StudentName,Tbl_Student_Names,0),),Help_Lookup_Tests,Student_View!D$21,Help_Lookup_Subjects,Student_View!$B33))</f>
        <v/>
      </c>
      <c r="E33" s="195" t="str">
        <f>IF(OR(E$21="",$B33="",Value_StudentName=""),"",SUMIFS(INDEX(Tbl_Percentages,MATCH(Value_StudentName,Tbl_Student_Names,0),),Help_Lookup_Tests,Student_View!E$21,Help_Lookup_Subjects,Student_View!$B33))</f>
        <v/>
      </c>
      <c r="F33" s="195" t="str">
        <f>IF(OR(F$21="",$B33="",Value_StudentName=""),"",SUMIFS(INDEX(Tbl_Percentages,MATCH(Value_StudentName,Tbl_Student_Names,0),),Help_Lookup_Tests,Student_View!F$21,Help_Lookup_Subjects,Student_View!$B33))</f>
        <v/>
      </c>
      <c r="G33" s="195" t="str">
        <f>IF(OR(G$21="",$B33="",Value_StudentName=""),"",SUMIFS(INDEX(Tbl_Percentages,MATCH(Value_StudentName,Tbl_Student_Names,0),),Help_Lookup_Tests,Student_View!G$21,Help_Lookup_Subjects,Student_View!$B33))</f>
        <v/>
      </c>
      <c r="H33" s="195" t="str">
        <f>IF(OR(H$21="",$B33="",Value_StudentName=""),"",SUMIFS(INDEX(Tbl_Percentages,MATCH(Value_StudentName,Tbl_Student_Names,0),),Help_Lookup_Tests,Student_View!H$21,Help_Lookup_Subjects,Student_View!$B33))</f>
        <v/>
      </c>
      <c r="I33" s="195" t="str">
        <f>IF(OR(I$21="",$B33="",Value_StudentName=""),"",SUMIFS(INDEX(Tbl_Percentages,MATCH(Value_StudentName,Tbl_Student_Names,0),),Help_Lookup_Tests,Student_View!I$21,Help_Lookup_Subjects,Student_View!$B33))</f>
        <v/>
      </c>
      <c r="J33" s="195" t="str">
        <f>IF(OR(J$21="",$B33="",Value_StudentName=""),"",SUMIFS(INDEX(Tbl_Percentages,MATCH(Value_StudentName,Tbl_Student_Names,0),),Help_Lookup_Tests,Student_View!J$21,Help_Lookup_Subjects,Student_View!$B33))</f>
        <v/>
      </c>
      <c r="K33" s="195" t="str">
        <f>IF(OR(K$21="",$B33="",Value_StudentName=""),"",SUMIFS(INDEX(Tbl_Percentages,MATCH(Value_StudentName,Tbl_Student_Names,0),),Help_Lookup_Tests,Student_View!K$21,Help_Lookup_Subjects,Student_View!$B33))</f>
        <v/>
      </c>
      <c r="L33" s="195" t="str">
        <f>IF(OR(L$21="",$B33="",Value_StudentName=""),"",SUMIFS(INDEX(Tbl_Percentages,MATCH(Value_StudentName,Tbl_Student_Names,0),),Help_Lookup_Tests,Student_View!L$21,Help_Lookup_Subjects,Student_View!$B33))</f>
        <v/>
      </c>
      <c r="M33" s="195" t="str">
        <f>IF(OR(M$21="",$B33="",Value_StudentName=""),"",SUMIFS(INDEX(Tbl_Percentages,MATCH(Value_StudentName,Tbl_Student_Names,0),),Help_Lookup_Tests,Student_View!M$21,Help_Lookup_Subjects,Student_View!$B33))</f>
        <v/>
      </c>
      <c r="N33" s="195" t="str">
        <f>IF(OR(N$21="",$B33="",Value_StudentName=""),"",SUMIFS(INDEX(Tbl_Percentages,MATCH(Value_StudentName,Tbl_Student_Names,0),),Help_Lookup_Tests,Student_View!N$21,Help_Lookup_Subjects,Student_View!$B33))</f>
        <v/>
      </c>
      <c r="O33" s="196" t="str">
        <f>IF(OR(O$21="",$B33="",Value_StudentName=""),"",SUMIFS(INDEX(Tbl_Percentages_Final,MATCH(Value_StudentName,Tbl_Student_Names,0),),Help_Lookup_Subjects_Final,Student_View!$B33))</f>
        <v/>
      </c>
      <c r="P33" s="56"/>
    </row>
    <row r="34" spans="1:16" ht="18.75" x14ac:dyDescent="0.25">
      <c r="A34" s="10"/>
      <c r="B34" s="168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9"/>
    </row>
    <row r="35" spans="1:16" ht="18.75" x14ac:dyDescent="0.25">
      <c r="A35" s="10"/>
      <c r="B35" s="168" t="s">
        <v>31</v>
      </c>
      <c r="C35" s="198" t="str">
        <f>IF(OR(C$21="",Value_StudentName=""),"",INDEX(Tbl_Totals_AllSubjects,MATCH(Value_StudentName,Help_Student_Names,0),MATCH(Student_View!C$21,INDEX(Tbl_Tests_Main,,1),0)))</f>
        <v/>
      </c>
      <c r="D35" s="198" t="str">
        <f>IF(OR(D$21="",Value_StudentName=""),"",INDEX(Tbl_Totals_AllSubjects,MATCH(Value_StudentName,Help_Student_Names,0),MATCH(Student_View!D$21,INDEX(Tbl_Tests_Main,,1),0)))</f>
        <v/>
      </c>
      <c r="E35" s="198" t="str">
        <f>IF(OR(E$21="",Value_StudentName=""),"",INDEX(Tbl_Totals_AllSubjects,MATCH(Value_StudentName,Help_Student_Names,0),MATCH(Student_View!E$21,INDEX(Tbl_Tests_Main,,1),0)))</f>
        <v/>
      </c>
      <c r="F35" s="198" t="str">
        <f>IF(OR(F$21="",Value_StudentName=""),"",INDEX(Tbl_Totals_AllSubjects,MATCH(Value_StudentName,Help_Student_Names,0),MATCH(Student_View!F$21,INDEX(Tbl_Tests_Main,,1),0)))</f>
        <v/>
      </c>
      <c r="G35" s="198" t="str">
        <f>IF(OR(G$21="",Value_StudentName=""),"",INDEX(Tbl_Totals_AllSubjects,MATCH(Value_StudentName,Help_Student_Names,0),MATCH(Student_View!G$21,INDEX(Tbl_Tests_Main,,1),0)))</f>
        <v/>
      </c>
      <c r="H35" s="198" t="str">
        <f>IF(OR(H$21="",Value_StudentName=""),"",INDEX(Tbl_Totals_AllSubjects,MATCH(Value_StudentName,Help_Student_Names,0),MATCH(Student_View!H$21,INDEX(Tbl_Tests_Main,,1),0)))</f>
        <v/>
      </c>
      <c r="I35" s="198" t="str">
        <f>IF(OR(I$21="",Value_StudentName=""),"",INDEX(Tbl_Totals_AllSubjects,MATCH(Value_StudentName,Help_Student_Names,0),MATCH(Student_View!I$21,INDEX(Tbl_Tests_Main,,1),0)))</f>
        <v/>
      </c>
      <c r="J35" s="198" t="str">
        <f>IF(OR(J$21="",Value_StudentName=""),"",INDEX(Tbl_Totals_AllSubjects,MATCH(Value_StudentName,Help_Student_Names,0),MATCH(Student_View!J$21,INDEX(Tbl_Tests_Main,,1),0)))</f>
        <v/>
      </c>
      <c r="K35" s="198" t="str">
        <f>IF(OR(K$21="",Value_StudentName=""),"",INDEX(Tbl_Totals_AllSubjects,MATCH(Value_StudentName,Help_Student_Names,0),MATCH(Student_View!K$21,INDEX(Tbl_Tests_Main,,1),0)))</f>
        <v/>
      </c>
      <c r="L35" s="198" t="str">
        <f>IF(OR(L$21="",Value_StudentName=""),"",INDEX(Tbl_Totals_AllSubjects,MATCH(Value_StudentName,Help_Student_Names,0),MATCH(Student_View!L$21,INDEX(Tbl_Tests_Main,,1),0)))</f>
        <v/>
      </c>
      <c r="M35" s="198" t="str">
        <f>IF(OR(M$21="",Value_StudentName=""),"",INDEX(Tbl_Totals_AllSubjects,MATCH(Value_StudentName,Help_Student_Names,0),MATCH(Student_View!M$21,INDEX(Tbl_Tests_Main,,1),0)))</f>
        <v/>
      </c>
      <c r="N35" s="198" t="str">
        <f>IF(OR(N$21="",Value_StudentName=""),"",INDEX(Tbl_Totals_AllSubjects,MATCH(Value_StudentName,Help_Student_Names,0),MATCH(Student_View!N$21,INDEX(Tbl_Tests_Main,,1),0)))</f>
        <v/>
      </c>
      <c r="O35" s="199"/>
      <c r="P35" s="57"/>
    </row>
    <row r="36" spans="1:16" ht="18.75" x14ac:dyDescent="0.25">
      <c r="A36" s="10"/>
      <c r="B36" s="168" t="s">
        <v>32</v>
      </c>
      <c r="C36" s="198">
        <f>IF(C$21="","",SUMIF(Entry!$C$4:$H$4,Student_View!C$21,Entry!$C$6:$H$6))</f>
        <v>200</v>
      </c>
      <c r="D36" s="198">
        <f>IF(D$21="","",SUMIF(Entry!$C$4:$H$4,Student_View!D$21,Entry!$C$6:$H$6))</f>
        <v>200</v>
      </c>
      <c r="E36" s="198">
        <f>IF(E$21="","",SUMIF(Entry!$C$4:$H$4,Student_View!E$21,Entry!$C$6:$H$6))</f>
        <v>200</v>
      </c>
      <c r="F36" s="198" t="str">
        <f>IF(F$21="","",SUMIF(Entry!$C$4:$H$4,Student_View!F$21,Entry!$C$6:$H$6))</f>
        <v/>
      </c>
      <c r="G36" s="198" t="str">
        <f>IF(G$21="","",SUMIF(Entry!$C$4:$H$4,Student_View!G$21,Entry!$C$6:$H$6))</f>
        <v/>
      </c>
      <c r="H36" s="198" t="str">
        <f>IF(H$21="","",SUMIF(Entry!$C$4:$H$4,Student_View!H$21,Entry!$C$6:$H$6))</f>
        <v/>
      </c>
      <c r="I36" s="198" t="str">
        <f>IF(I$21="","",SUMIF(Entry!$C$4:$H$4,Student_View!I$21,Entry!$C$6:$H$6))</f>
        <v/>
      </c>
      <c r="J36" s="198" t="str">
        <f>IF(J$21="","",SUMIF(Entry!$C$4:$H$4,Student_View!J$21,Entry!$C$6:$H$6))</f>
        <v/>
      </c>
      <c r="K36" s="198" t="str">
        <f>IF(K$21="","",SUMIF(Entry!$C$4:$H$4,Student_View!K$21,Entry!$C$6:$H$6))</f>
        <v/>
      </c>
      <c r="L36" s="198" t="str">
        <f>IF(L$21="","",SUMIF(Entry!$C$4:$H$4,Student_View!L$21,Entry!$C$6:$H$6))</f>
        <v/>
      </c>
      <c r="M36" s="198" t="str">
        <f>IF(M$21="","",SUMIF(Entry!$C$4:$H$4,Student_View!M$21,Entry!$C$6:$H$6))</f>
        <v/>
      </c>
      <c r="N36" s="198" t="str">
        <f>IF(N$21="","",SUMIF(Entry!$C$4:$H$4,Student_View!N$21,Entry!$C$6:$H$6))</f>
        <v/>
      </c>
      <c r="O36" s="199"/>
      <c r="P36" s="9"/>
    </row>
    <row r="37" spans="1:16" ht="19.5" x14ac:dyDescent="0.45">
      <c r="A37" s="10"/>
      <c r="B37" s="168" t="s">
        <v>80</v>
      </c>
      <c r="C37" s="197" t="str">
        <f>IF(OR(C$21="",Value_StudentName=""),"",INDEX(Tbl_Percentages_Overall,MATCH(Value_StudentName,Help_Student_Names,0),MATCH(Student_View!C$21,INDEX(Tbl_Tests_Main,,1),0)))</f>
        <v/>
      </c>
      <c r="D37" s="197" t="str">
        <f>IF(OR(D$21="",Value_StudentName=""),"",INDEX(Tbl_Percentages_Overall,MATCH(Value_StudentName,Help_Student_Names,0),MATCH(Student_View!D$21,INDEX(Tbl_Tests_Main,,1),0)))</f>
        <v/>
      </c>
      <c r="E37" s="197" t="str">
        <f>IF(OR(E$21="",Value_StudentName=""),"",INDEX(Tbl_Percentages_Overall,MATCH(Value_StudentName,Help_Student_Names,0),MATCH(Student_View!E$21,INDEX(Tbl_Tests_Main,,1),0)))</f>
        <v/>
      </c>
      <c r="F37" s="197" t="str">
        <f>IF(OR(F$21="",Value_StudentName=""),"",INDEX(Tbl_Percentages_Overall,MATCH(Value_StudentName,Help_Student_Names,0),MATCH(Student_View!F$21,INDEX(Tbl_Tests_Main,,1),0)))</f>
        <v/>
      </c>
      <c r="G37" s="197" t="str">
        <f>IF(OR(G$21="",Value_StudentName=""),"",INDEX(Tbl_Percentages_Overall,MATCH(Value_StudentName,Help_Student_Names,0),MATCH(Student_View!G$21,INDEX(Tbl_Tests_Main,,1),0)))</f>
        <v/>
      </c>
      <c r="H37" s="197" t="str">
        <f>IF(OR(H$21="",Value_StudentName=""),"",INDEX(Tbl_Percentages_Overall,MATCH(Value_StudentName,Help_Student_Names,0),MATCH(Student_View!H$21,INDEX(Tbl_Tests_Main,,1),0)))</f>
        <v/>
      </c>
      <c r="I37" s="197" t="str">
        <f>IF(OR(I$21="",Value_StudentName=""),"",INDEX(Tbl_Percentages_Overall,MATCH(Value_StudentName,Help_Student_Names,0),MATCH(Student_View!I$21,INDEX(Tbl_Tests_Main,,1),0)))</f>
        <v/>
      </c>
      <c r="J37" s="197" t="str">
        <f>IF(OR(J$21="",Value_StudentName=""),"",INDEX(Tbl_Percentages_Overall,MATCH(Value_StudentName,Help_Student_Names,0),MATCH(Student_View!J$21,INDEX(Tbl_Tests_Main,,1),0)))</f>
        <v/>
      </c>
      <c r="K37" s="197" t="str">
        <f>IF(OR(K$21="",Value_StudentName=""),"",INDEX(Tbl_Percentages_Overall,MATCH(Value_StudentName,Help_Student_Names,0),MATCH(Student_View!K$21,INDEX(Tbl_Tests_Main,,1),0)))</f>
        <v/>
      </c>
      <c r="L37" s="197" t="str">
        <f>IF(OR(L$21="",Value_StudentName=""),"",INDEX(Tbl_Percentages_Overall,MATCH(Value_StudentName,Help_Student_Names,0),MATCH(Student_View!L$21,INDEX(Tbl_Tests_Main,,1),0)))</f>
        <v/>
      </c>
      <c r="M37" s="197" t="str">
        <f>IF(OR(M$21="",Value_StudentName=""),"",INDEX(Tbl_Percentages_Overall,MATCH(Value_StudentName,Help_Student_Names,0),MATCH(Student_View!M$21,INDEX(Tbl_Tests_Main,,1),0)))</f>
        <v/>
      </c>
      <c r="N37" s="197" t="str">
        <f>IF(OR(N$21="",Value_StudentName=""),"",INDEX(Tbl_Percentages_Overall,MATCH(Value_StudentName,Help_Student_Names,0),MATCH(Student_View!N$21,INDEX(Tbl_Tests_Main,,1),0)))</f>
        <v/>
      </c>
      <c r="O37" s="200"/>
      <c r="P37" s="9"/>
    </row>
    <row r="38" spans="1:16" ht="19.5" x14ac:dyDescent="0.45">
      <c r="A38" s="10"/>
      <c r="B38" s="168" t="s">
        <v>75</v>
      </c>
      <c r="C38" s="201" t="str">
        <f>IF(OR(C$21="",Value_StudentName=""),"",INDEX(Tbl_Status_AllSubjects,MATCH(Value_StudentName,Help_Student_Names,0),MATCH(Student_View!C$21,INDEX(Tbl_Tests_Main,,1),0)))</f>
        <v/>
      </c>
      <c r="D38" s="201" t="str">
        <f>IF(OR(D$21="",Value_StudentName=""),"",INDEX(Tbl_Status_AllSubjects,MATCH(Value_StudentName,Help_Student_Names,0),MATCH(Student_View!D$21,INDEX(Tbl_Tests_Main,,1),0)))</f>
        <v/>
      </c>
      <c r="E38" s="201" t="str">
        <f>IF(OR(E$21="",Value_StudentName=""),"",INDEX(Tbl_Status_AllSubjects,MATCH(Value_StudentName,Help_Student_Names,0),MATCH(Student_View!E$21,INDEX(Tbl_Tests_Main,,1),0)))</f>
        <v/>
      </c>
      <c r="F38" s="201" t="str">
        <f>IF(OR(F$21="",Value_StudentName=""),"",INDEX(Tbl_Status_AllSubjects,MATCH(Value_StudentName,Help_Student_Names,0),MATCH(Student_View!F$21,INDEX(Tbl_Tests_Main,,1),0)))</f>
        <v/>
      </c>
      <c r="G38" s="201" t="str">
        <f>IF(OR(G$21="",Value_StudentName=""),"",INDEX(Tbl_Status_AllSubjects,MATCH(Value_StudentName,Help_Student_Names,0),MATCH(Student_View!G$21,INDEX(Tbl_Tests_Main,,1),0)))</f>
        <v/>
      </c>
      <c r="H38" s="201" t="str">
        <f>IF(OR(H$21="",Value_StudentName=""),"",INDEX(Tbl_Status_AllSubjects,MATCH(Value_StudentName,Help_Student_Names,0),MATCH(Student_View!H$21,INDEX(Tbl_Tests_Main,,1),0)))</f>
        <v/>
      </c>
      <c r="I38" s="201" t="str">
        <f>IF(OR(I$21="",Value_StudentName=""),"",INDEX(Tbl_Status_AllSubjects,MATCH(Value_StudentName,Help_Student_Names,0),MATCH(Student_View!I$21,INDEX(Tbl_Tests_Main,,1),0)))</f>
        <v/>
      </c>
      <c r="J38" s="201" t="str">
        <f>IF(OR(J$21="",Value_StudentName=""),"",INDEX(Tbl_Status_AllSubjects,MATCH(Value_StudentName,Help_Student_Names,0),MATCH(Student_View!J$21,INDEX(Tbl_Tests_Main,,1),0)))</f>
        <v/>
      </c>
      <c r="K38" s="201" t="str">
        <f>IF(OR(K$21="",Value_StudentName=""),"",INDEX(Tbl_Status_AllSubjects,MATCH(Value_StudentName,Help_Student_Names,0),MATCH(Student_View!K$21,INDEX(Tbl_Tests_Main,,1),0)))</f>
        <v/>
      </c>
      <c r="L38" s="201" t="str">
        <f>IF(OR(L$21="",Value_StudentName=""),"",INDEX(Tbl_Status_AllSubjects,MATCH(Value_StudentName,Help_Student_Names,0),MATCH(Student_View!L$21,INDEX(Tbl_Tests_Main,,1),0)))</f>
        <v/>
      </c>
      <c r="M38" s="201" t="str">
        <f>IF(OR(M$21="",Value_StudentName=""),"",INDEX(Tbl_Status_AllSubjects,MATCH(Value_StudentName,Help_Student_Names,0),MATCH(Student_View!M$21,INDEX(Tbl_Tests_Main,,1),0)))</f>
        <v/>
      </c>
      <c r="N38" s="201" t="str">
        <f>IF(OR(N$21="",Value_StudentName=""),"",INDEX(Tbl_Status_AllSubjects,MATCH(Value_StudentName,Help_Student_Names,0),MATCH(Student_View!N$21,INDEX(Tbl_Tests_Main,,1),0)))</f>
        <v/>
      </c>
      <c r="O38" s="202"/>
      <c r="P38" s="9"/>
    </row>
    <row r="39" spans="1:16" ht="19.5" x14ac:dyDescent="0.45">
      <c r="A39" s="10"/>
      <c r="B39" s="168" t="s">
        <v>21</v>
      </c>
      <c r="C39" s="203" t="str">
        <f>IF(OR(C$21="",Value_StudentName=""),"",INDEX(Tbl_Ranks,MATCH(Value_StudentName,Help_Student_Names,0),MATCH(Student_View!C$21,INDEX(Tbl_Tests_Main,,1),0)))</f>
        <v/>
      </c>
      <c r="D39" s="203" t="str">
        <f>IF(OR(D$21="",Value_StudentName=""),"",INDEX(Tbl_Ranks,MATCH(Value_StudentName,Help_Student_Names,0),MATCH(Student_View!D$21,INDEX(Tbl_Tests_Main,,1),0)))</f>
        <v/>
      </c>
      <c r="E39" s="203" t="str">
        <f>IF(OR(E$21="",Value_StudentName=""),"",INDEX(Tbl_Ranks,MATCH(Value_StudentName,Help_Student_Names,0),MATCH(Student_View!E$21,INDEX(Tbl_Tests_Main,,1),0)))</f>
        <v/>
      </c>
      <c r="F39" s="203" t="str">
        <f>IF(OR(F$21="",Value_StudentName=""),"",INDEX(Tbl_Ranks,MATCH(Value_StudentName,Help_Student_Names,0),MATCH(Student_View!F$21,INDEX(Tbl_Tests_Main,,1),0)))</f>
        <v/>
      </c>
      <c r="G39" s="203" t="str">
        <f>IF(OR(G$21="",Value_StudentName=""),"",INDEX(Tbl_Ranks,MATCH(Value_StudentName,Help_Student_Names,0),MATCH(Student_View!G$21,INDEX(Tbl_Tests_Main,,1),0)))</f>
        <v/>
      </c>
      <c r="H39" s="203" t="str">
        <f>IF(OR(H$21="",Value_StudentName=""),"",INDEX(Tbl_Ranks,MATCH(Value_StudentName,Help_Student_Names,0),MATCH(Student_View!H$21,INDEX(Tbl_Tests_Main,,1),0)))</f>
        <v/>
      </c>
      <c r="I39" s="203" t="str">
        <f>IF(OR(I$21="",Value_StudentName=""),"",INDEX(Tbl_Ranks,MATCH(Value_StudentName,Help_Student_Names,0),MATCH(Student_View!I$21,INDEX(Tbl_Tests_Main,,1),0)))</f>
        <v/>
      </c>
      <c r="J39" s="203" t="str">
        <f>IF(OR(J$21="",Value_StudentName=""),"",INDEX(Tbl_Ranks,MATCH(Value_StudentName,Help_Student_Names,0),MATCH(Student_View!J$21,INDEX(Tbl_Tests_Main,,1),0)))</f>
        <v/>
      </c>
      <c r="K39" s="203" t="str">
        <f>IF(OR(K$21="",Value_StudentName=""),"",INDEX(Tbl_Ranks,MATCH(Value_StudentName,Help_Student_Names,0),MATCH(Student_View!K$21,INDEX(Tbl_Tests_Main,,1),0)))</f>
        <v/>
      </c>
      <c r="L39" s="203" t="str">
        <f>IF(OR(L$21="",Value_StudentName=""),"",INDEX(Tbl_Ranks,MATCH(Value_StudentName,Help_Student_Names,0),MATCH(Student_View!L$21,INDEX(Tbl_Tests_Main,,1),0)))</f>
        <v/>
      </c>
      <c r="M39" s="203" t="str">
        <f>IF(OR(M$21="",Value_StudentName=""),"",INDEX(Tbl_Ranks,MATCH(Value_StudentName,Help_Student_Names,0),MATCH(Student_View!M$21,INDEX(Tbl_Tests_Main,,1),0)))</f>
        <v/>
      </c>
      <c r="N39" s="203" t="str">
        <f>IF(OR(N$21="",Value_StudentName=""),"",INDEX(Tbl_Ranks,MATCH(Value_StudentName,Help_Student_Names,0),MATCH(Student_View!N$21,INDEX(Tbl_Tests_Main,,1),0)))</f>
        <v/>
      </c>
      <c r="O39" s="202"/>
      <c r="P39" s="9"/>
    </row>
    <row r="40" spans="1:16" x14ac:dyDescent="0.25">
      <c r="A40" s="10"/>
      <c r="B40" s="174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9"/>
    </row>
    <row r="41" spans="1:16" x14ac:dyDescent="0.25">
      <c r="A41" s="10"/>
      <c r="B41" s="174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9"/>
    </row>
    <row r="42" spans="1:16" x14ac:dyDescent="0.25">
      <c r="A42" s="10"/>
      <c r="B42" s="210" t="s">
        <v>73</v>
      </c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163"/>
      <c r="N42" s="163"/>
      <c r="O42" s="163"/>
      <c r="P42" s="9"/>
    </row>
    <row r="43" spans="1:16" x14ac:dyDescent="0.25">
      <c r="A43" s="10"/>
      <c r="B43" s="210" t="s">
        <v>74</v>
      </c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163"/>
      <c r="N43" s="163"/>
      <c r="O43" s="163"/>
      <c r="P43" s="9"/>
    </row>
    <row r="44" spans="1:16" x14ac:dyDescent="0.25">
      <c r="A44" s="10"/>
      <c r="B44" s="210" t="s">
        <v>81</v>
      </c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163"/>
      <c r="N44" s="163"/>
      <c r="O44" s="163"/>
      <c r="P44" s="9"/>
    </row>
    <row r="45" spans="1:16" x14ac:dyDescent="0.25">
      <c r="A45" s="10"/>
      <c r="B45" s="210" t="s">
        <v>78</v>
      </c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163"/>
      <c r="N45" s="163"/>
      <c r="O45" s="163"/>
      <c r="P45" s="9"/>
    </row>
    <row r="46" spans="1:16" x14ac:dyDescent="0.25">
      <c r="A46" s="10"/>
      <c r="B46" s="210" t="s">
        <v>79</v>
      </c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163"/>
      <c r="N46" s="163"/>
      <c r="O46" s="163"/>
      <c r="P46" s="9"/>
    </row>
    <row r="47" spans="1:16" ht="15" customHeight="1" x14ac:dyDescent="0.25">
      <c r="A47" s="10"/>
      <c r="B47" s="233" t="str">
        <f>IF(I_Final_Calculation="No","",CONCATENATE("Final % for each subject is calculated based on weights given to each test in the settings worksheet. Final Overall % is calculated as average of the Final % in all subjects. ","Overall Result is PASS if the student's Final % for each subject is at least the '% required to pass'. Final Class Rank is calculated based on students whose final Result is PASS. For students whose final Result is FAIL, the final class rank is NR."))</f>
        <v>Final % for each subject is calculated based on weights given to each test in the settings worksheet. Final Overall % is calculated as average of the Final % in all subjects. Overall Result is PASS if the student's Final % for each subject is at least the '% required to pass'. Final Class Rank is calculated based on students whose final Result is PASS. For students whose final Result is FAIL, the final class rank is NR.</v>
      </c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04"/>
      <c r="N47" s="204"/>
      <c r="O47" s="205"/>
      <c r="P47" s="9"/>
    </row>
    <row r="48" spans="1:16" x14ac:dyDescent="0.25">
      <c r="A48" s="10"/>
      <c r="B48" s="233"/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04"/>
      <c r="N48" s="204"/>
      <c r="O48" s="205"/>
      <c r="P48" s="9"/>
    </row>
    <row r="49" spans="1:16" x14ac:dyDescent="0.25">
      <c r="A49" s="10"/>
      <c r="B49" s="233"/>
      <c r="C49" s="234"/>
      <c r="D49" s="234"/>
      <c r="E49" s="234"/>
      <c r="F49" s="234"/>
      <c r="G49" s="234"/>
      <c r="H49" s="234"/>
      <c r="I49" s="234"/>
      <c r="J49" s="234"/>
      <c r="K49" s="234"/>
      <c r="L49" s="234"/>
      <c r="M49" s="163"/>
      <c r="N49" s="163"/>
      <c r="O49" s="163"/>
      <c r="P49" s="9"/>
    </row>
    <row r="50" spans="1:16" x14ac:dyDescent="0.25">
      <c r="A50" s="10"/>
      <c r="B50" s="174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9"/>
    </row>
    <row r="51" spans="1:16" x14ac:dyDescent="0.25">
      <c r="A51" s="10"/>
      <c r="B51" s="174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9"/>
    </row>
    <row r="52" spans="1:16" x14ac:dyDescent="0.25">
      <c r="A52" s="10"/>
      <c r="B52" s="206"/>
      <c r="C52" s="207" t="s">
        <v>42</v>
      </c>
      <c r="D52" s="208"/>
      <c r="E52" s="208"/>
      <c r="F52" s="208"/>
      <c r="G52" s="163"/>
      <c r="H52" s="207" t="s">
        <v>24</v>
      </c>
      <c r="I52" s="208"/>
      <c r="J52" s="208"/>
      <c r="K52" s="208"/>
      <c r="L52" s="163"/>
      <c r="M52" s="207" t="s">
        <v>43</v>
      </c>
      <c r="N52" s="208"/>
      <c r="O52" s="163"/>
      <c r="P52" s="9"/>
    </row>
    <row r="53" spans="1:16" x14ac:dyDescent="0.25">
      <c r="A53" s="10"/>
      <c r="B53" s="174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9"/>
    </row>
    <row r="54" spans="1:16" x14ac:dyDescent="0.25">
      <c r="A54" s="10"/>
      <c r="B54" s="209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9"/>
    </row>
    <row r="55" spans="1:1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idden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6" hidden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6" hidden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6" hidden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6" hidden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6" hidden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6" x14ac:dyDescent="0.25"/>
    <row r="63" spans="1:16" x14ac:dyDescent="0.25"/>
    <row r="64" spans="1:16" x14ac:dyDescent="0.25"/>
    <row r="65" x14ac:dyDescent="0.25"/>
  </sheetData>
  <sheetProtection formatColumns="0"/>
  <mergeCells count="9">
    <mergeCell ref="M10:N10"/>
    <mergeCell ref="B47:L49"/>
    <mergeCell ref="D3:K3"/>
    <mergeCell ref="D4:K4"/>
    <mergeCell ref="C10:E10"/>
    <mergeCell ref="D5:K5"/>
    <mergeCell ref="G10:H10"/>
    <mergeCell ref="I10:J10"/>
    <mergeCell ref="K10:L10"/>
  </mergeCells>
  <conditionalFormatting sqref="C22:O33">
    <cfRule type="cellIs" dxfId="5" priority="8" operator="lessThan">
      <formula>I_PassPercentage</formula>
    </cfRule>
  </conditionalFormatting>
  <conditionalFormatting sqref="C16 C38:N38">
    <cfRule type="expression" dxfId="4" priority="6">
      <formula>C16="FAIL"</formula>
    </cfRule>
    <cfRule type="expression" dxfId="3" priority="7">
      <formula>C16="PASS"</formula>
    </cfRule>
  </conditionalFormatting>
  <conditionalFormatting sqref="G16 C39:N39">
    <cfRule type="expression" dxfId="2" priority="4">
      <formula>ISNUMBER(C16)</formula>
    </cfRule>
    <cfRule type="expression" dxfId="1" priority="5">
      <formula>C16="NR"</formula>
    </cfRule>
  </conditionalFormatting>
  <conditionalFormatting sqref="K16 G16 C16">
    <cfRule type="expression" dxfId="0" priority="1">
      <formula>C16&lt;&gt;""</formula>
    </cfRule>
  </conditionalFormatting>
  <dataValidations disablePrompts="1" count="2">
    <dataValidation type="list" allowBlank="1" showInputMessage="1" showErrorMessage="1" sqref="C2 D11:E11">
      <formula1>Tbl_Student_Names</formula1>
    </dataValidation>
    <dataValidation type="list" allowBlank="1" showInputMessage="1" showErrorMessage="1" errorTitle="Please enter valid student name" sqref="C10:E10">
      <formula1>Tbl_Student_Names</formula1>
    </dataValidation>
  </dataValidations>
  <hyperlinks>
    <hyperlink ref="L1" location="Settings!A1" display="Settings"/>
    <hyperlink ref="M1" location="Entry!A1" display="Entry"/>
    <hyperlink ref="O1" location="Subject_View!A1" display="Subject View"/>
    <hyperlink ref="N1" location="Class_View!A1" display="Class View"/>
  </hyperlinks>
  <pageMargins left="0.7" right="0.7" top="0.75" bottom="0.75" header="0.3" footer="0.3"/>
  <pageSetup scale="4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Q102"/>
  <sheetViews>
    <sheetView topLeftCell="GT1" workbookViewId="0">
      <selection activeCell="HP3" sqref="HP3"/>
    </sheetView>
  </sheetViews>
  <sheetFormatPr defaultRowHeight="15" x14ac:dyDescent="0.25"/>
  <cols>
    <col min="1" max="1" width="20.42578125" style="17" customWidth="1"/>
    <col min="2" max="2" width="19.7109375" style="17" customWidth="1"/>
    <col min="3" max="14" width="16.28515625" style="17" customWidth="1"/>
    <col min="15" max="15" width="12.140625" style="17" customWidth="1"/>
    <col min="16" max="24" width="14.85546875" style="17" bestFit="1" customWidth="1"/>
    <col min="25" max="26" width="15.85546875" style="17" bestFit="1" customWidth="1"/>
    <col min="27" max="27" width="16.140625" style="17" customWidth="1"/>
    <col min="28" max="28" width="13.28515625" style="17" customWidth="1"/>
    <col min="29" max="40" width="14" style="17" customWidth="1"/>
    <col min="41" max="41" width="9.140625" style="17"/>
    <col min="42" max="54" width="16.5703125" style="17" customWidth="1"/>
    <col min="55" max="63" width="13.140625" style="17" bestFit="1" customWidth="1"/>
    <col min="64" max="65" width="14.140625" style="17" bestFit="1" customWidth="1"/>
    <col min="66" max="66" width="9.28515625" style="17" bestFit="1" customWidth="1"/>
    <col min="67" max="75" width="13.140625" style="17" bestFit="1" customWidth="1"/>
    <col min="76" max="77" width="14.140625" style="17" bestFit="1" customWidth="1"/>
    <col min="78" max="78" width="9.140625" style="17"/>
    <col min="79" max="87" width="13.140625" style="17" bestFit="1" customWidth="1"/>
    <col min="88" max="89" width="14.140625" style="17" bestFit="1" customWidth="1"/>
    <col min="90" max="90" width="12.42578125" style="17" bestFit="1" customWidth="1"/>
    <col min="91" max="99" width="13.140625" style="17" bestFit="1" customWidth="1"/>
    <col min="100" max="101" width="14.140625" style="17" bestFit="1" customWidth="1"/>
    <col min="102" max="102" width="7.7109375" style="17" bestFit="1" customWidth="1"/>
    <col min="103" max="111" width="13.42578125" style="17" bestFit="1" customWidth="1"/>
    <col min="112" max="113" width="14.140625" style="17" bestFit="1" customWidth="1"/>
    <col min="114" max="114" width="13.42578125" style="17" bestFit="1" customWidth="1"/>
    <col min="115" max="123" width="13.140625" style="17" bestFit="1" customWidth="1"/>
    <col min="124" max="125" width="14.140625" style="17" bestFit="1" customWidth="1"/>
    <col min="126" max="126" width="7.7109375" style="17" bestFit="1" customWidth="1"/>
    <col min="127" max="135" width="13.140625" style="17" bestFit="1" customWidth="1"/>
    <col min="136" max="137" width="14.140625" style="17" bestFit="1" customWidth="1"/>
    <col min="138" max="138" width="10.5703125" style="17" bestFit="1" customWidth="1"/>
    <col min="139" max="147" width="13.140625" style="17" bestFit="1" customWidth="1"/>
    <col min="148" max="149" width="14.140625" style="17" bestFit="1" customWidth="1"/>
    <col min="150" max="150" width="7.7109375" style="17" bestFit="1" customWidth="1"/>
    <col min="151" max="159" width="13.140625" style="17" bestFit="1" customWidth="1"/>
    <col min="160" max="161" width="14.140625" style="17" bestFit="1" customWidth="1"/>
    <col min="162" max="162" width="11.85546875" style="17" customWidth="1"/>
    <col min="163" max="171" width="13.140625" style="17" bestFit="1" customWidth="1"/>
    <col min="172" max="173" width="14.140625" style="17" bestFit="1" customWidth="1"/>
    <col min="174" max="174" width="7.7109375" style="17" bestFit="1" customWidth="1"/>
    <col min="175" max="183" width="13.140625" style="17" bestFit="1" customWidth="1"/>
    <col min="184" max="185" width="14.140625" style="17" bestFit="1" customWidth="1"/>
    <col min="186" max="186" width="7.7109375" style="17" bestFit="1" customWidth="1"/>
    <col min="187" max="195" width="13.140625" style="17" bestFit="1" customWidth="1"/>
    <col min="196" max="198" width="14.140625" style="17" bestFit="1" customWidth="1"/>
    <col min="199" max="210" width="11.85546875" style="17" customWidth="1"/>
    <col min="211" max="211" width="3.85546875" style="17" customWidth="1"/>
    <col min="212" max="224" width="11" style="17" customWidth="1"/>
    <col min="225" max="16384" width="9.140625" style="17"/>
  </cols>
  <sheetData>
    <row r="1" spans="1:225" customFormat="1" ht="15.75" thickBot="1" x14ac:dyDescent="0.3">
      <c r="C1" s="241" t="s">
        <v>27</v>
      </c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0" t="s">
        <v>28</v>
      </c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13"/>
      <c r="AC1" s="240" t="s">
        <v>30</v>
      </c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P1" s="240" t="s">
        <v>26</v>
      </c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C1" s="27" t="str">
        <f t="shared" ref="BC1:BN1" si="0">IF(INDEX(Tbl_Subjects,1,1)="","",INDEX(Tbl_Subjects,1,1))</f>
        <v>Mathematics</v>
      </c>
      <c r="BD1" s="27" t="str">
        <f t="shared" si="0"/>
        <v>Mathematics</v>
      </c>
      <c r="BE1" s="27" t="str">
        <f t="shared" si="0"/>
        <v>Mathematics</v>
      </c>
      <c r="BF1" s="27" t="str">
        <f t="shared" si="0"/>
        <v>Mathematics</v>
      </c>
      <c r="BG1" s="27" t="str">
        <f t="shared" si="0"/>
        <v>Mathematics</v>
      </c>
      <c r="BH1" s="27" t="str">
        <f t="shared" si="0"/>
        <v>Mathematics</v>
      </c>
      <c r="BI1" s="27" t="str">
        <f t="shared" si="0"/>
        <v>Mathematics</v>
      </c>
      <c r="BJ1" s="27" t="str">
        <f t="shared" si="0"/>
        <v>Mathematics</v>
      </c>
      <c r="BK1" s="27" t="str">
        <f t="shared" si="0"/>
        <v>Mathematics</v>
      </c>
      <c r="BL1" s="27" t="str">
        <f t="shared" si="0"/>
        <v>Mathematics</v>
      </c>
      <c r="BM1" s="27" t="str">
        <f t="shared" si="0"/>
        <v>Mathematics</v>
      </c>
      <c r="BN1" s="27" t="str">
        <f t="shared" si="0"/>
        <v>Mathematics</v>
      </c>
      <c r="BO1" s="14" t="str">
        <f t="shared" ref="BO1:BZ1" si="1">IF(INDEX(Tbl_Subjects,2,1)="","",INDEX(Tbl_Subjects,2,1))</f>
        <v>social</v>
      </c>
      <c r="BP1" s="14" t="str">
        <f t="shared" si="1"/>
        <v>social</v>
      </c>
      <c r="BQ1" s="14" t="str">
        <f t="shared" si="1"/>
        <v>social</v>
      </c>
      <c r="BR1" s="14" t="str">
        <f t="shared" si="1"/>
        <v>social</v>
      </c>
      <c r="BS1" s="14" t="str">
        <f t="shared" si="1"/>
        <v>social</v>
      </c>
      <c r="BT1" s="14" t="str">
        <f t="shared" si="1"/>
        <v>social</v>
      </c>
      <c r="BU1" s="14" t="str">
        <f t="shared" si="1"/>
        <v>social</v>
      </c>
      <c r="BV1" s="14" t="str">
        <f t="shared" si="1"/>
        <v>social</v>
      </c>
      <c r="BW1" s="14" t="str">
        <f t="shared" si="1"/>
        <v>social</v>
      </c>
      <c r="BX1" s="14" t="str">
        <f t="shared" si="1"/>
        <v>social</v>
      </c>
      <c r="BY1" s="14" t="str">
        <f t="shared" si="1"/>
        <v>social</v>
      </c>
      <c r="BZ1" s="14" t="str">
        <f t="shared" si="1"/>
        <v>social</v>
      </c>
      <c r="CA1" s="27" t="str">
        <f t="shared" ref="CA1:CL1" si="2">IF(INDEX(Tbl_Subjects,3,1)="","",INDEX(Tbl_Subjects,3,1))</f>
        <v/>
      </c>
      <c r="CB1" s="27" t="str">
        <f t="shared" si="2"/>
        <v/>
      </c>
      <c r="CC1" s="27" t="str">
        <f t="shared" si="2"/>
        <v/>
      </c>
      <c r="CD1" s="27" t="str">
        <f t="shared" si="2"/>
        <v/>
      </c>
      <c r="CE1" s="27" t="str">
        <f t="shared" si="2"/>
        <v/>
      </c>
      <c r="CF1" s="27" t="str">
        <f t="shared" si="2"/>
        <v/>
      </c>
      <c r="CG1" s="27" t="str">
        <f t="shared" si="2"/>
        <v/>
      </c>
      <c r="CH1" s="27" t="str">
        <f t="shared" si="2"/>
        <v/>
      </c>
      <c r="CI1" s="27" t="str">
        <f t="shared" si="2"/>
        <v/>
      </c>
      <c r="CJ1" s="27" t="str">
        <f t="shared" si="2"/>
        <v/>
      </c>
      <c r="CK1" s="27" t="str">
        <f t="shared" si="2"/>
        <v/>
      </c>
      <c r="CL1" s="27" t="str">
        <f t="shared" si="2"/>
        <v/>
      </c>
      <c r="CM1" s="14" t="str">
        <f t="shared" ref="CM1:CX1" si="3">IF(INDEX(Tbl_Subjects,4,1)="","",INDEX(Tbl_Subjects,4,1))</f>
        <v/>
      </c>
      <c r="CN1" s="14" t="str">
        <f t="shared" si="3"/>
        <v/>
      </c>
      <c r="CO1" s="14" t="str">
        <f t="shared" si="3"/>
        <v/>
      </c>
      <c r="CP1" s="14" t="str">
        <f t="shared" si="3"/>
        <v/>
      </c>
      <c r="CQ1" s="14" t="str">
        <f t="shared" si="3"/>
        <v/>
      </c>
      <c r="CR1" s="14" t="str">
        <f t="shared" si="3"/>
        <v/>
      </c>
      <c r="CS1" s="14" t="str">
        <f t="shared" si="3"/>
        <v/>
      </c>
      <c r="CT1" s="14" t="str">
        <f t="shared" si="3"/>
        <v/>
      </c>
      <c r="CU1" s="14" t="str">
        <f t="shared" si="3"/>
        <v/>
      </c>
      <c r="CV1" s="14" t="str">
        <f t="shared" si="3"/>
        <v/>
      </c>
      <c r="CW1" s="14" t="str">
        <f t="shared" si="3"/>
        <v/>
      </c>
      <c r="CX1" s="14" t="str">
        <f t="shared" si="3"/>
        <v/>
      </c>
      <c r="CY1" s="27" t="str">
        <f t="shared" ref="CY1:DJ1" si="4">IF(INDEX(Tbl_Subjects,5,1)="","",INDEX(Tbl_Subjects,5,1))</f>
        <v/>
      </c>
      <c r="CZ1" s="27" t="str">
        <f t="shared" si="4"/>
        <v/>
      </c>
      <c r="DA1" s="27" t="str">
        <f t="shared" si="4"/>
        <v/>
      </c>
      <c r="DB1" s="27" t="str">
        <f t="shared" si="4"/>
        <v/>
      </c>
      <c r="DC1" s="27" t="str">
        <f t="shared" si="4"/>
        <v/>
      </c>
      <c r="DD1" s="27" t="str">
        <f t="shared" si="4"/>
        <v/>
      </c>
      <c r="DE1" s="27" t="str">
        <f t="shared" si="4"/>
        <v/>
      </c>
      <c r="DF1" s="27" t="str">
        <f t="shared" si="4"/>
        <v/>
      </c>
      <c r="DG1" s="27" t="str">
        <f t="shared" si="4"/>
        <v/>
      </c>
      <c r="DH1" s="27" t="str">
        <f t="shared" si="4"/>
        <v/>
      </c>
      <c r="DI1" s="27" t="str">
        <f t="shared" si="4"/>
        <v/>
      </c>
      <c r="DJ1" s="27" t="str">
        <f t="shared" si="4"/>
        <v/>
      </c>
      <c r="DK1" s="14" t="str">
        <f t="shared" ref="DK1:DV1" si="5">IF(INDEX(Tbl_Subjects,6,1)="","",INDEX(Tbl_Subjects,6,1))</f>
        <v/>
      </c>
      <c r="DL1" s="14" t="str">
        <f t="shared" si="5"/>
        <v/>
      </c>
      <c r="DM1" s="14" t="str">
        <f t="shared" si="5"/>
        <v/>
      </c>
      <c r="DN1" s="14" t="str">
        <f t="shared" si="5"/>
        <v/>
      </c>
      <c r="DO1" s="14" t="str">
        <f t="shared" si="5"/>
        <v/>
      </c>
      <c r="DP1" s="14" t="str">
        <f t="shared" si="5"/>
        <v/>
      </c>
      <c r="DQ1" s="14" t="str">
        <f t="shared" si="5"/>
        <v/>
      </c>
      <c r="DR1" s="14" t="str">
        <f t="shared" si="5"/>
        <v/>
      </c>
      <c r="DS1" s="14" t="str">
        <f t="shared" si="5"/>
        <v/>
      </c>
      <c r="DT1" s="14" t="str">
        <f t="shared" si="5"/>
        <v/>
      </c>
      <c r="DU1" s="14" t="str">
        <f t="shared" si="5"/>
        <v/>
      </c>
      <c r="DV1" s="14" t="str">
        <f t="shared" si="5"/>
        <v/>
      </c>
      <c r="DW1" s="27" t="str">
        <f t="shared" ref="DW1:EH1" si="6">IF(INDEX(Tbl_Subjects,7,1)="","",INDEX(Tbl_Subjects,7,1))</f>
        <v/>
      </c>
      <c r="DX1" s="27" t="str">
        <f t="shared" si="6"/>
        <v/>
      </c>
      <c r="DY1" s="27" t="str">
        <f t="shared" si="6"/>
        <v/>
      </c>
      <c r="DZ1" s="27" t="str">
        <f t="shared" si="6"/>
        <v/>
      </c>
      <c r="EA1" s="27" t="str">
        <f t="shared" si="6"/>
        <v/>
      </c>
      <c r="EB1" s="27" t="str">
        <f t="shared" si="6"/>
        <v/>
      </c>
      <c r="EC1" s="27" t="str">
        <f t="shared" si="6"/>
        <v/>
      </c>
      <c r="ED1" s="27" t="str">
        <f t="shared" si="6"/>
        <v/>
      </c>
      <c r="EE1" s="27" t="str">
        <f t="shared" si="6"/>
        <v/>
      </c>
      <c r="EF1" s="27" t="str">
        <f t="shared" si="6"/>
        <v/>
      </c>
      <c r="EG1" s="27" t="str">
        <f t="shared" si="6"/>
        <v/>
      </c>
      <c r="EH1" s="27" t="str">
        <f t="shared" si="6"/>
        <v/>
      </c>
      <c r="EI1" s="14" t="str">
        <f t="shared" ref="EI1:ET1" si="7">IF(INDEX(Tbl_Subjects,8,1)="","",INDEX(Tbl_Subjects,8,1))</f>
        <v/>
      </c>
      <c r="EJ1" s="14" t="str">
        <f t="shared" si="7"/>
        <v/>
      </c>
      <c r="EK1" s="14" t="str">
        <f t="shared" si="7"/>
        <v/>
      </c>
      <c r="EL1" s="14" t="str">
        <f t="shared" si="7"/>
        <v/>
      </c>
      <c r="EM1" s="14" t="str">
        <f t="shared" si="7"/>
        <v/>
      </c>
      <c r="EN1" s="14" t="str">
        <f t="shared" si="7"/>
        <v/>
      </c>
      <c r="EO1" s="14" t="str">
        <f t="shared" si="7"/>
        <v/>
      </c>
      <c r="EP1" s="14" t="str">
        <f t="shared" si="7"/>
        <v/>
      </c>
      <c r="EQ1" s="14" t="str">
        <f t="shared" si="7"/>
        <v/>
      </c>
      <c r="ER1" s="14" t="str">
        <f t="shared" si="7"/>
        <v/>
      </c>
      <c r="ES1" s="14" t="str">
        <f t="shared" si="7"/>
        <v/>
      </c>
      <c r="ET1" s="14" t="str">
        <f t="shared" si="7"/>
        <v/>
      </c>
      <c r="EU1" s="27" t="str">
        <f t="shared" ref="EU1:FF1" si="8">IF(INDEX(Tbl_Subjects,9,1)="","",INDEX(Tbl_Subjects,9,1))</f>
        <v/>
      </c>
      <c r="EV1" s="27" t="str">
        <f t="shared" si="8"/>
        <v/>
      </c>
      <c r="EW1" s="27" t="str">
        <f t="shared" si="8"/>
        <v/>
      </c>
      <c r="EX1" s="27" t="str">
        <f t="shared" si="8"/>
        <v/>
      </c>
      <c r="EY1" s="27" t="str">
        <f t="shared" si="8"/>
        <v/>
      </c>
      <c r="EZ1" s="27" t="str">
        <f t="shared" si="8"/>
        <v/>
      </c>
      <c r="FA1" s="27" t="str">
        <f t="shared" si="8"/>
        <v/>
      </c>
      <c r="FB1" s="27" t="str">
        <f t="shared" si="8"/>
        <v/>
      </c>
      <c r="FC1" s="27" t="str">
        <f t="shared" si="8"/>
        <v/>
      </c>
      <c r="FD1" s="27" t="str">
        <f t="shared" si="8"/>
        <v/>
      </c>
      <c r="FE1" s="27" t="str">
        <f t="shared" si="8"/>
        <v/>
      </c>
      <c r="FF1" s="27" t="str">
        <f t="shared" si="8"/>
        <v/>
      </c>
      <c r="FG1" s="14" t="str">
        <f t="shared" ref="FG1:FR1" si="9">IF(INDEX(Tbl_Subjects,10,1)="","",INDEX(Tbl_Subjects,10,1))</f>
        <v/>
      </c>
      <c r="FH1" s="14" t="str">
        <f t="shared" si="9"/>
        <v/>
      </c>
      <c r="FI1" s="14" t="str">
        <f t="shared" si="9"/>
        <v/>
      </c>
      <c r="FJ1" s="14" t="str">
        <f t="shared" si="9"/>
        <v/>
      </c>
      <c r="FK1" s="14" t="str">
        <f t="shared" si="9"/>
        <v/>
      </c>
      <c r="FL1" s="14" t="str">
        <f t="shared" si="9"/>
        <v/>
      </c>
      <c r="FM1" s="14" t="str">
        <f t="shared" si="9"/>
        <v/>
      </c>
      <c r="FN1" s="14" t="str">
        <f t="shared" si="9"/>
        <v/>
      </c>
      <c r="FO1" s="14" t="str">
        <f t="shared" si="9"/>
        <v/>
      </c>
      <c r="FP1" s="14" t="str">
        <f t="shared" si="9"/>
        <v/>
      </c>
      <c r="FQ1" s="14" t="str">
        <f t="shared" si="9"/>
        <v/>
      </c>
      <c r="FR1" s="14" t="str">
        <f t="shared" si="9"/>
        <v/>
      </c>
      <c r="FS1" s="27" t="str">
        <f t="shared" ref="FS1:GD1" si="10">IF(INDEX(Tbl_Subjects,11,1)="","",INDEX(Tbl_Subjects,11,1))</f>
        <v/>
      </c>
      <c r="FT1" s="27" t="str">
        <f t="shared" si="10"/>
        <v/>
      </c>
      <c r="FU1" s="27" t="str">
        <f t="shared" si="10"/>
        <v/>
      </c>
      <c r="FV1" s="27" t="str">
        <f t="shared" si="10"/>
        <v/>
      </c>
      <c r="FW1" s="27" t="str">
        <f t="shared" si="10"/>
        <v/>
      </c>
      <c r="FX1" s="27" t="str">
        <f t="shared" si="10"/>
        <v/>
      </c>
      <c r="FY1" s="27" t="str">
        <f t="shared" si="10"/>
        <v/>
      </c>
      <c r="FZ1" s="27" t="str">
        <f t="shared" si="10"/>
        <v/>
      </c>
      <c r="GA1" s="27" t="str">
        <f t="shared" si="10"/>
        <v/>
      </c>
      <c r="GB1" s="27" t="str">
        <f t="shared" si="10"/>
        <v/>
      </c>
      <c r="GC1" s="27" t="str">
        <f t="shared" si="10"/>
        <v/>
      </c>
      <c r="GD1" s="27" t="str">
        <f t="shared" si="10"/>
        <v/>
      </c>
      <c r="GE1" s="14" t="str">
        <f t="shared" ref="GE1:GP1" si="11">IF(INDEX(Tbl_Subjects,12,1)="","",INDEX(Tbl_Subjects,12,1))</f>
        <v/>
      </c>
      <c r="GF1" s="14" t="str">
        <f t="shared" si="11"/>
        <v/>
      </c>
      <c r="GG1" s="14" t="str">
        <f t="shared" si="11"/>
        <v/>
      </c>
      <c r="GH1" s="14" t="str">
        <f t="shared" si="11"/>
        <v/>
      </c>
      <c r="GI1" s="14" t="str">
        <f t="shared" si="11"/>
        <v/>
      </c>
      <c r="GJ1" s="14" t="str">
        <f t="shared" si="11"/>
        <v/>
      </c>
      <c r="GK1" s="14" t="str">
        <f t="shared" si="11"/>
        <v/>
      </c>
      <c r="GL1" s="14" t="str">
        <f t="shared" si="11"/>
        <v/>
      </c>
      <c r="GM1" s="14" t="str">
        <f t="shared" si="11"/>
        <v/>
      </c>
      <c r="GN1" s="14" t="str">
        <f t="shared" si="11"/>
        <v/>
      </c>
      <c r="GO1" s="14" t="str">
        <f t="shared" si="11"/>
        <v/>
      </c>
      <c r="GP1" s="14" t="str">
        <f t="shared" si="11"/>
        <v/>
      </c>
      <c r="GQ1" s="28" t="str">
        <f t="shared" ref="GQ1:HB1" si="12">IF(INDEX(Tbl_Subjects,COLUMN(GQ1)-COLUMN($GP$1),1)="","",INDEX(Tbl_Subjects,COLUMN(GQ1)-COLUMN($GP$1),1))</f>
        <v>Mathematics</v>
      </c>
      <c r="GR1" s="28" t="str">
        <f t="shared" si="12"/>
        <v>social</v>
      </c>
      <c r="GS1" s="28" t="str">
        <f t="shared" si="12"/>
        <v/>
      </c>
      <c r="GT1" s="28" t="str">
        <f t="shared" si="12"/>
        <v/>
      </c>
      <c r="GU1" s="28" t="str">
        <f t="shared" si="12"/>
        <v/>
      </c>
      <c r="GV1" s="28" t="str">
        <f t="shared" si="12"/>
        <v/>
      </c>
      <c r="GW1" s="28" t="str">
        <f t="shared" si="12"/>
        <v/>
      </c>
      <c r="GX1" s="28" t="str">
        <f t="shared" si="12"/>
        <v/>
      </c>
      <c r="GY1" s="28" t="str">
        <f t="shared" si="12"/>
        <v/>
      </c>
      <c r="GZ1" s="28" t="str">
        <f t="shared" si="12"/>
        <v/>
      </c>
      <c r="HA1" s="28" t="str">
        <f t="shared" si="12"/>
        <v/>
      </c>
      <c r="HB1" s="28" t="str">
        <f t="shared" si="12"/>
        <v/>
      </c>
      <c r="HC1" s="4"/>
      <c r="HD1" s="242" t="s">
        <v>33</v>
      </c>
      <c r="HE1" s="243"/>
      <c r="HF1" s="243"/>
      <c r="HG1" s="243"/>
      <c r="HH1" s="243"/>
      <c r="HI1" s="243"/>
      <c r="HJ1" s="243"/>
      <c r="HK1" s="243"/>
      <c r="HL1" s="243"/>
      <c r="HM1" s="243"/>
      <c r="HN1" s="243"/>
      <c r="HO1" s="243"/>
      <c r="HP1" s="243"/>
    </row>
    <row r="2" spans="1:225" customFormat="1" ht="15.75" thickBot="1" x14ac:dyDescent="0.3">
      <c r="A2" t="s">
        <v>10</v>
      </c>
      <c r="B2" t="s">
        <v>2</v>
      </c>
      <c r="C2" s="1" t="str">
        <f t="shared" ref="C2:N2" si="13">IF(INDEX(Tbl_Tests_Main,COLUMN(C2)-COLUMN($B$2),1)="","",INDEX(Tbl_Tests_Main,COLUMN(C2)-COLUMN($B$2),1))</f>
        <v>Unit test 1</v>
      </c>
      <c r="D2" s="1" t="str">
        <f t="shared" si="13"/>
        <v>Unit Test 2</v>
      </c>
      <c r="E2" s="1" t="str">
        <f t="shared" si="13"/>
        <v>mid term</v>
      </c>
      <c r="F2" s="1" t="str">
        <f t="shared" si="13"/>
        <v/>
      </c>
      <c r="G2" s="1" t="str">
        <f t="shared" si="13"/>
        <v/>
      </c>
      <c r="H2" s="1" t="str">
        <f t="shared" si="13"/>
        <v/>
      </c>
      <c r="I2" s="1" t="str">
        <f t="shared" si="13"/>
        <v/>
      </c>
      <c r="J2" s="1" t="str">
        <f t="shared" si="13"/>
        <v/>
      </c>
      <c r="K2" s="1" t="str">
        <f t="shared" si="13"/>
        <v/>
      </c>
      <c r="L2" s="1" t="str">
        <f t="shared" si="13"/>
        <v/>
      </c>
      <c r="M2" s="1" t="str">
        <f t="shared" si="13"/>
        <v/>
      </c>
      <c r="N2" s="1" t="str">
        <f t="shared" si="13"/>
        <v/>
      </c>
      <c r="O2" s="23" t="s">
        <v>20</v>
      </c>
      <c r="P2" s="1" t="str">
        <f t="shared" ref="P2:AA2" si="14">IF(INDEX(Tbl_Tests_Main,COLUMN(P2)-COLUMN($O$2),1)="","",INDEX(Tbl_Tests_Main,COLUMN(P2)-COLUMN($O$2),1))</f>
        <v>Unit test 1</v>
      </c>
      <c r="Q2" s="1" t="str">
        <f t="shared" si="14"/>
        <v>Unit Test 2</v>
      </c>
      <c r="R2" s="1" t="str">
        <f t="shared" si="14"/>
        <v>mid term</v>
      </c>
      <c r="S2" s="1" t="str">
        <f t="shared" si="14"/>
        <v/>
      </c>
      <c r="T2" s="1" t="str">
        <f t="shared" si="14"/>
        <v/>
      </c>
      <c r="U2" s="1" t="str">
        <f t="shared" si="14"/>
        <v/>
      </c>
      <c r="V2" s="1" t="str">
        <f t="shared" si="14"/>
        <v/>
      </c>
      <c r="W2" s="1" t="str">
        <f t="shared" si="14"/>
        <v/>
      </c>
      <c r="X2" s="1" t="str">
        <f t="shared" si="14"/>
        <v/>
      </c>
      <c r="Y2" s="1" t="str">
        <f t="shared" si="14"/>
        <v/>
      </c>
      <c r="Z2" s="1" t="str">
        <f t="shared" si="14"/>
        <v/>
      </c>
      <c r="AA2" s="1" t="str">
        <f t="shared" si="14"/>
        <v/>
      </c>
      <c r="AB2" s="18" t="s">
        <v>29</v>
      </c>
      <c r="AC2" s="1" t="str">
        <f t="shared" ref="AC2:AN2" si="15">IF(INDEX(Tbl_Tests_Main,COLUMN(AC2)-COLUMN($AB$2),1)="","",INDEX(Tbl_Tests_Main,COLUMN(AC2)-COLUMN($AB$2),1))</f>
        <v>Unit test 1</v>
      </c>
      <c r="AD2" s="1" t="str">
        <f t="shared" si="15"/>
        <v>Unit Test 2</v>
      </c>
      <c r="AE2" s="1" t="str">
        <f t="shared" si="15"/>
        <v>mid term</v>
      </c>
      <c r="AF2" s="1" t="str">
        <f t="shared" si="15"/>
        <v/>
      </c>
      <c r="AG2" s="1" t="str">
        <f t="shared" si="15"/>
        <v/>
      </c>
      <c r="AH2" s="1" t="str">
        <f t="shared" si="15"/>
        <v/>
      </c>
      <c r="AI2" s="1" t="str">
        <f t="shared" si="15"/>
        <v/>
      </c>
      <c r="AJ2" s="1" t="str">
        <f t="shared" si="15"/>
        <v/>
      </c>
      <c r="AK2" s="1" t="str">
        <f t="shared" si="15"/>
        <v/>
      </c>
      <c r="AL2" s="1" t="str">
        <f t="shared" si="15"/>
        <v/>
      </c>
      <c r="AM2" s="1" t="str">
        <f t="shared" si="15"/>
        <v/>
      </c>
      <c r="AN2" s="1" t="str">
        <f t="shared" si="15"/>
        <v/>
      </c>
      <c r="AO2" s="11" t="s">
        <v>35</v>
      </c>
      <c r="AP2" s="1" t="str">
        <f t="shared" ref="AP2:BA2" si="16">IF(INDEX(Tbl_Tests_Main,COLUMN(AP2)-COLUMN($AO$2),1)="","",INDEX(Tbl_Tests_Main,COLUMN(AP2)-COLUMN($AO$2),1))</f>
        <v>Unit test 1</v>
      </c>
      <c r="AQ2" s="1" t="str">
        <f t="shared" si="16"/>
        <v>Unit Test 2</v>
      </c>
      <c r="AR2" s="1" t="str">
        <f t="shared" si="16"/>
        <v>mid term</v>
      </c>
      <c r="AS2" s="1" t="str">
        <f t="shared" si="16"/>
        <v/>
      </c>
      <c r="AT2" s="1" t="str">
        <f t="shared" si="16"/>
        <v/>
      </c>
      <c r="AU2" s="1" t="str">
        <f t="shared" si="16"/>
        <v/>
      </c>
      <c r="AV2" s="1" t="str">
        <f t="shared" si="16"/>
        <v/>
      </c>
      <c r="AW2" s="1" t="str">
        <f t="shared" si="16"/>
        <v/>
      </c>
      <c r="AX2" s="1" t="str">
        <f t="shared" si="16"/>
        <v/>
      </c>
      <c r="AY2" s="1" t="str">
        <f t="shared" si="16"/>
        <v/>
      </c>
      <c r="AZ2" s="1" t="str">
        <f t="shared" si="16"/>
        <v/>
      </c>
      <c r="BA2" s="1" t="str">
        <f t="shared" si="16"/>
        <v/>
      </c>
      <c r="BB2" s="11" t="s">
        <v>34</v>
      </c>
      <c r="BC2" s="14" t="str">
        <f t="shared" ref="BC2:BN2" si="17">IF(OR(BC$1="",INDEX(Tbl_Tests_Main,COLUMN(BC2)-COLUMN($BB$2),1)=""),"",INDEX(Tbl_Tests_Main,COLUMN(BC2)-COLUMN($BB$2),1))</f>
        <v>Unit test 1</v>
      </c>
      <c r="BD2" s="14" t="str">
        <f t="shared" si="17"/>
        <v>Unit Test 2</v>
      </c>
      <c r="BE2" s="14" t="str">
        <f t="shared" si="17"/>
        <v>mid term</v>
      </c>
      <c r="BF2" s="14" t="str">
        <f t="shared" si="17"/>
        <v/>
      </c>
      <c r="BG2" s="14" t="str">
        <f t="shared" si="17"/>
        <v/>
      </c>
      <c r="BH2" s="14" t="str">
        <f t="shared" si="17"/>
        <v/>
      </c>
      <c r="BI2" s="14" t="str">
        <f t="shared" si="17"/>
        <v/>
      </c>
      <c r="BJ2" s="14" t="str">
        <f t="shared" si="17"/>
        <v/>
      </c>
      <c r="BK2" s="14" t="str">
        <f t="shared" si="17"/>
        <v/>
      </c>
      <c r="BL2" s="14" t="str">
        <f t="shared" si="17"/>
        <v/>
      </c>
      <c r="BM2" s="14" t="str">
        <f t="shared" si="17"/>
        <v/>
      </c>
      <c r="BN2" s="14" t="str">
        <f t="shared" si="17"/>
        <v/>
      </c>
      <c r="BO2" s="14" t="str">
        <f t="shared" ref="BO2:BZ2" si="18">IF(OR(BO$1="",INDEX(Tbl_Tests_Main,COLUMN(BO2)-COLUMN($BN$2),1)=""),"",INDEX(Tbl_Tests_Main,COLUMN(BO2)-COLUMN($BN$2),1))</f>
        <v>Unit test 1</v>
      </c>
      <c r="BP2" s="14" t="str">
        <f t="shared" si="18"/>
        <v>Unit Test 2</v>
      </c>
      <c r="BQ2" s="14" t="str">
        <f t="shared" si="18"/>
        <v>mid term</v>
      </c>
      <c r="BR2" s="14" t="str">
        <f t="shared" si="18"/>
        <v/>
      </c>
      <c r="BS2" s="14" t="str">
        <f t="shared" si="18"/>
        <v/>
      </c>
      <c r="BT2" s="14" t="str">
        <f t="shared" si="18"/>
        <v/>
      </c>
      <c r="BU2" s="14" t="str">
        <f t="shared" si="18"/>
        <v/>
      </c>
      <c r="BV2" s="14" t="str">
        <f t="shared" si="18"/>
        <v/>
      </c>
      <c r="BW2" s="14" t="str">
        <f t="shared" si="18"/>
        <v/>
      </c>
      <c r="BX2" s="14" t="str">
        <f t="shared" si="18"/>
        <v/>
      </c>
      <c r="BY2" s="14" t="str">
        <f t="shared" si="18"/>
        <v/>
      </c>
      <c r="BZ2" s="14" t="str">
        <f t="shared" si="18"/>
        <v/>
      </c>
      <c r="CA2" s="14" t="str">
        <f t="shared" ref="CA2:CL2" si="19">IF(OR(CA$1="",INDEX(Tbl_Tests_Main,COLUMN(CA2)-COLUMN($BZ$2),1)=""),"",INDEX(Tbl_Tests_Main,COLUMN(CA2)-COLUMN($BZ$2),1))</f>
        <v/>
      </c>
      <c r="CB2" s="14" t="str">
        <f t="shared" si="19"/>
        <v/>
      </c>
      <c r="CC2" s="14" t="str">
        <f t="shared" si="19"/>
        <v/>
      </c>
      <c r="CD2" s="14" t="str">
        <f t="shared" si="19"/>
        <v/>
      </c>
      <c r="CE2" s="14" t="str">
        <f t="shared" si="19"/>
        <v/>
      </c>
      <c r="CF2" s="14" t="str">
        <f t="shared" si="19"/>
        <v/>
      </c>
      <c r="CG2" s="14" t="str">
        <f t="shared" si="19"/>
        <v/>
      </c>
      <c r="CH2" s="14" t="str">
        <f t="shared" si="19"/>
        <v/>
      </c>
      <c r="CI2" s="14" t="str">
        <f t="shared" si="19"/>
        <v/>
      </c>
      <c r="CJ2" s="14" t="str">
        <f t="shared" si="19"/>
        <v/>
      </c>
      <c r="CK2" s="14" t="str">
        <f t="shared" si="19"/>
        <v/>
      </c>
      <c r="CL2" s="14" t="str">
        <f t="shared" si="19"/>
        <v/>
      </c>
      <c r="CM2" s="14" t="str">
        <f t="shared" ref="CM2:CX2" si="20">IF(OR(CM$1="",INDEX(Tbl_Tests_Main,COLUMN(CM2)-COLUMN($CL$2),1)=""),"",INDEX(Tbl_Tests_Main,COLUMN(CM2)-COLUMN($CL$2),1))</f>
        <v/>
      </c>
      <c r="CN2" s="14" t="str">
        <f t="shared" si="20"/>
        <v/>
      </c>
      <c r="CO2" s="14" t="str">
        <f t="shared" si="20"/>
        <v/>
      </c>
      <c r="CP2" s="14" t="str">
        <f t="shared" si="20"/>
        <v/>
      </c>
      <c r="CQ2" s="14" t="str">
        <f t="shared" si="20"/>
        <v/>
      </c>
      <c r="CR2" s="14" t="str">
        <f t="shared" si="20"/>
        <v/>
      </c>
      <c r="CS2" s="14" t="str">
        <f t="shared" si="20"/>
        <v/>
      </c>
      <c r="CT2" s="14" t="str">
        <f t="shared" si="20"/>
        <v/>
      </c>
      <c r="CU2" s="14" t="str">
        <f t="shared" si="20"/>
        <v/>
      </c>
      <c r="CV2" s="14" t="str">
        <f t="shared" si="20"/>
        <v/>
      </c>
      <c r="CW2" s="14" t="str">
        <f t="shared" si="20"/>
        <v/>
      </c>
      <c r="CX2" s="14" t="str">
        <f t="shared" si="20"/>
        <v/>
      </c>
      <c r="CY2" s="14" t="str">
        <f t="shared" ref="CY2:DJ2" si="21">IF(OR(CY$1="",INDEX(Tbl_Tests_Main,COLUMN(CY2)-COLUMN($CX$2),1)=""),"",INDEX(Tbl_Tests_Main,COLUMN(CY2)-COLUMN($CX$2),1))</f>
        <v/>
      </c>
      <c r="CZ2" s="14" t="str">
        <f t="shared" si="21"/>
        <v/>
      </c>
      <c r="DA2" s="14" t="str">
        <f t="shared" si="21"/>
        <v/>
      </c>
      <c r="DB2" s="14" t="str">
        <f t="shared" si="21"/>
        <v/>
      </c>
      <c r="DC2" s="14" t="str">
        <f t="shared" si="21"/>
        <v/>
      </c>
      <c r="DD2" s="14" t="str">
        <f t="shared" si="21"/>
        <v/>
      </c>
      <c r="DE2" s="14" t="str">
        <f t="shared" si="21"/>
        <v/>
      </c>
      <c r="DF2" s="14" t="str">
        <f t="shared" si="21"/>
        <v/>
      </c>
      <c r="DG2" s="14" t="str">
        <f t="shared" si="21"/>
        <v/>
      </c>
      <c r="DH2" s="14" t="str">
        <f t="shared" si="21"/>
        <v/>
      </c>
      <c r="DI2" s="14" t="str">
        <f t="shared" si="21"/>
        <v/>
      </c>
      <c r="DJ2" s="14" t="str">
        <f t="shared" si="21"/>
        <v/>
      </c>
      <c r="DK2" s="14" t="str">
        <f t="shared" ref="DK2:DV2" si="22">IF(OR(DK$1="",INDEX(Tbl_Tests_Main,COLUMN(DK2)-COLUMN($DJ$2),1)=""),"",INDEX(Tbl_Tests_Main,COLUMN(DK2)-COLUMN($DJ$2),1))</f>
        <v/>
      </c>
      <c r="DL2" s="14" t="str">
        <f t="shared" si="22"/>
        <v/>
      </c>
      <c r="DM2" s="14" t="str">
        <f t="shared" si="22"/>
        <v/>
      </c>
      <c r="DN2" s="14" t="str">
        <f t="shared" si="22"/>
        <v/>
      </c>
      <c r="DO2" s="14" t="str">
        <f t="shared" si="22"/>
        <v/>
      </c>
      <c r="DP2" s="14" t="str">
        <f t="shared" si="22"/>
        <v/>
      </c>
      <c r="DQ2" s="14" t="str">
        <f t="shared" si="22"/>
        <v/>
      </c>
      <c r="DR2" s="14" t="str">
        <f t="shared" si="22"/>
        <v/>
      </c>
      <c r="DS2" s="14" t="str">
        <f t="shared" si="22"/>
        <v/>
      </c>
      <c r="DT2" s="14" t="str">
        <f t="shared" si="22"/>
        <v/>
      </c>
      <c r="DU2" s="14" t="str">
        <f t="shared" si="22"/>
        <v/>
      </c>
      <c r="DV2" s="14" t="str">
        <f t="shared" si="22"/>
        <v/>
      </c>
      <c r="DW2" s="14" t="str">
        <f t="shared" ref="DW2:EH2" si="23">IF(OR(DW$1="",INDEX(Tbl_Tests_Main,COLUMN(DW2)-COLUMN($DV$2),1)=""),"",INDEX(Tbl_Tests_Main,COLUMN(DW2)-COLUMN($DV$2),1))</f>
        <v/>
      </c>
      <c r="DX2" s="14" t="str">
        <f t="shared" si="23"/>
        <v/>
      </c>
      <c r="DY2" s="14" t="str">
        <f t="shared" si="23"/>
        <v/>
      </c>
      <c r="DZ2" s="14" t="str">
        <f t="shared" si="23"/>
        <v/>
      </c>
      <c r="EA2" s="14" t="str">
        <f t="shared" si="23"/>
        <v/>
      </c>
      <c r="EB2" s="14" t="str">
        <f t="shared" si="23"/>
        <v/>
      </c>
      <c r="EC2" s="14" t="str">
        <f t="shared" si="23"/>
        <v/>
      </c>
      <c r="ED2" s="14" t="str">
        <f t="shared" si="23"/>
        <v/>
      </c>
      <c r="EE2" s="14" t="str">
        <f t="shared" si="23"/>
        <v/>
      </c>
      <c r="EF2" s="14" t="str">
        <f t="shared" si="23"/>
        <v/>
      </c>
      <c r="EG2" s="14" t="str">
        <f t="shared" si="23"/>
        <v/>
      </c>
      <c r="EH2" s="14" t="str">
        <f t="shared" si="23"/>
        <v/>
      </c>
      <c r="EI2" s="14" t="str">
        <f t="shared" ref="EI2:ET2" si="24">IF(OR(EI$1="",INDEX(Tbl_Tests_Main,COLUMN(EI2)-COLUMN($EH$2),1)=""),"",INDEX(Tbl_Tests_Main,COLUMN(EI2)-COLUMN($EH$2),1))</f>
        <v/>
      </c>
      <c r="EJ2" s="14" t="str">
        <f t="shared" si="24"/>
        <v/>
      </c>
      <c r="EK2" s="14" t="str">
        <f t="shared" si="24"/>
        <v/>
      </c>
      <c r="EL2" s="14" t="str">
        <f t="shared" si="24"/>
        <v/>
      </c>
      <c r="EM2" s="14" t="str">
        <f t="shared" si="24"/>
        <v/>
      </c>
      <c r="EN2" s="14" t="str">
        <f t="shared" si="24"/>
        <v/>
      </c>
      <c r="EO2" s="14" t="str">
        <f t="shared" si="24"/>
        <v/>
      </c>
      <c r="EP2" s="14" t="str">
        <f t="shared" si="24"/>
        <v/>
      </c>
      <c r="EQ2" s="14" t="str">
        <f t="shared" si="24"/>
        <v/>
      </c>
      <c r="ER2" s="14" t="str">
        <f t="shared" si="24"/>
        <v/>
      </c>
      <c r="ES2" s="14" t="str">
        <f t="shared" si="24"/>
        <v/>
      </c>
      <c r="ET2" s="14" t="str">
        <f t="shared" si="24"/>
        <v/>
      </c>
      <c r="EU2" s="14" t="str">
        <f t="shared" ref="EU2:FF2" si="25">IF(OR(EU$1="",INDEX(Tbl_Tests_Main,COLUMN(EU2)-COLUMN($ET$2),1)=""),"",INDEX(Tbl_Tests_Main,COLUMN(EU2)-COLUMN($ET$2),1))</f>
        <v/>
      </c>
      <c r="EV2" s="14" t="str">
        <f t="shared" si="25"/>
        <v/>
      </c>
      <c r="EW2" s="14" t="str">
        <f t="shared" si="25"/>
        <v/>
      </c>
      <c r="EX2" s="14" t="str">
        <f t="shared" si="25"/>
        <v/>
      </c>
      <c r="EY2" s="14" t="str">
        <f t="shared" si="25"/>
        <v/>
      </c>
      <c r="EZ2" s="14" t="str">
        <f t="shared" si="25"/>
        <v/>
      </c>
      <c r="FA2" s="14" t="str">
        <f t="shared" si="25"/>
        <v/>
      </c>
      <c r="FB2" s="14" t="str">
        <f t="shared" si="25"/>
        <v/>
      </c>
      <c r="FC2" s="14" t="str">
        <f t="shared" si="25"/>
        <v/>
      </c>
      <c r="FD2" s="14" t="str">
        <f t="shared" si="25"/>
        <v/>
      </c>
      <c r="FE2" s="14" t="str">
        <f t="shared" si="25"/>
        <v/>
      </c>
      <c r="FF2" s="14" t="str">
        <f t="shared" si="25"/>
        <v/>
      </c>
      <c r="FG2" s="14" t="str">
        <f t="shared" ref="FG2:FR2" si="26">IF(OR(FG$1="",INDEX(Tbl_Tests_Main,COLUMN(FG2)-COLUMN($FF$2),1)=""),"",INDEX(Tbl_Tests_Main,COLUMN(FG2)-COLUMN($FF$2),1))</f>
        <v/>
      </c>
      <c r="FH2" s="14" t="str">
        <f t="shared" si="26"/>
        <v/>
      </c>
      <c r="FI2" s="14" t="str">
        <f t="shared" si="26"/>
        <v/>
      </c>
      <c r="FJ2" s="14" t="str">
        <f t="shared" si="26"/>
        <v/>
      </c>
      <c r="FK2" s="14" t="str">
        <f t="shared" si="26"/>
        <v/>
      </c>
      <c r="FL2" s="14" t="str">
        <f t="shared" si="26"/>
        <v/>
      </c>
      <c r="FM2" s="14" t="str">
        <f t="shared" si="26"/>
        <v/>
      </c>
      <c r="FN2" s="14" t="str">
        <f t="shared" si="26"/>
        <v/>
      </c>
      <c r="FO2" s="14" t="str">
        <f t="shared" si="26"/>
        <v/>
      </c>
      <c r="FP2" s="14" t="str">
        <f t="shared" si="26"/>
        <v/>
      </c>
      <c r="FQ2" s="14" t="str">
        <f t="shared" si="26"/>
        <v/>
      </c>
      <c r="FR2" s="14" t="str">
        <f t="shared" si="26"/>
        <v/>
      </c>
      <c r="FS2" s="14" t="str">
        <f t="shared" ref="FS2:GD2" si="27">IF(OR(FS$1="",INDEX(Tbl_Tests_Main,COLUMN(FS2)-COLUMN($FR$2),1)=""),"",INDEX(Tbl_Tests_Main,COLUMN(FS2)-COLUMN($FR$2),1))</f>
        <v/>
      </c>
      <c r="FT2" s="14" t="str">
        <f t="shared" si="27"/>
        <v/>
      </c>
      <c r="FU2" s="14" t="str">
        <f t="shared" si="27"/>
        <v/>
      </c>
      <c r="FV2" s="14" t="str">
        <f t="shared" si="27"/>
        <v/>
      </c>
      <c r="FW2" s="14" t="str">
        <f t="shared" si="27"/>
        <v/>
      </c>
      <c r="FX2" s="14" t="str">
        <f t="shared" si="27"/>
        <v/>
      </c>
      <c r="FY2" s="14" t="str">
        <f t="shared" si="27"/>
        <v/>
      </c>
      <c r="FZ2" s="14" t="str">
        <f t="shared" si="27"/>
        <v/>
      </c>
      <c r="GA2" s="14" t="str">
        <f t="shared" si="27"/>
        <v/>
      </c>
      <c r="GB2" s="14" t="str">
        <f t="shared" si="27"/>
        <v/>
      </c>
      <c r="GC2" s="14" t="str">
        <f t="shared" si="27"/>
        <v/>
      </c>
      <c r="GD2" s="14" t="str">
        <f t="shared" si="27"/>
        <v/>
      </c>
      <c r="GE2" s="14" t="str">
        <f t="shared" ref="GE2:GP2" si="28">IF(OR(GE$1="",INDEX(Tbl_Tests_Main,COLUMN(GE2)-COLUMN($GD$2),1)=""),"",INDEX(Tbl_Tests_Main,COLUMN(GE2)-COLUMN($GD$2),1))</f>
        <v/>
      </c>
      <c r="GF2" s="14" t="str">
        <f t="shared" si="28"/>
        <v/>
      </c>
      <c r="GG2" s="14" t="str">
        <f t="shared" si="28"/>
        <v/>
      </c>
      <c r="GH2" s="14" t="str">
        <f t="shared" si="28"/>
        <v/>
      </c>
      <c r="GI2" s="14" t="str">
        <f t="shared" si="28"/>
        <v/>
      </c>
      <c r="GJ2" s="14" t="str">
        <f t="shared" si="28"/>
        <v/>
      </c>
      <c r="GK2" s="14" t="str">
        <f t="shared" si="28"/>
        <v/>
      </c>
      <c r="GL2" s="14" t="str">
        <f t="shared" si="28"/>
        <v/>
      </c>
      <c r="GM2" s="14" t="str">
        <f t="shared" si="28"/>
        <v/>
      </c>
      <c r="GN2" s="14" t="str">
        <f t="shared" si="28"/>
        <v/>
      </c>
      <c r="GO2" s="14" t="str">
        <f t="shared" si="28"/>
        <v/>
      </c>
      <c r="GP2" s="14" t="str">
        <f t="shared" si="28"/>
        <v/>
      </c>
      <c r="GQ2" s="26" t="str">
        <f>IF(GQ1="","","FINAL")</f>
        <v>FINAL</v>
      </c>
      <c r="GR2" s="26" t="str">
        <f t="shared" ref="GR2:HB2" si="29">IF(GR1="","","FINAL")</f>
        <v>FINAL</v>
      </c>
      <c r="GS2" s="26" t="str">
        <f t="shared" si="29"/>
        <v/>
      </c>
      <c r="GT2" s="26" t="str">
        <f t="shared" si="29"/>
        <v/>
      </c>
      <c r="GU2" s="26" t="str">
        <f t="shared" si="29"/>
        <v/>
      </c>
      <c r="GV2" s="26" t="str">
        <f t="shared" si="29"/>
        <v/>
      </c>
      <c r="GW2" s="26" t="str">
        <f t="shared" si="29"/>
        <v/>
      </c>
      <c r="GX2" s="26" t="str">
        <f t="shared" si="29"/>
        <v/>
      </c>
      <c r="GY2" s="26" t="str">
        <f t="shared" si="29"/>
        <v/>
      </c>
      <c r="GZ2" s="26" t="str">
        <f t="shared" si="29"/>
        <v/>
      </c>
      <c r="HA2" s="26" t="str">
        <f t="shared" si="29"/>
        <v/>
      </c>
      <c r="HB2" s="26" t="str">
        <f t="shared" si="29"/>
        <v/>
      </c>
      <c r="HC2" s="29"/>
      <c r="HD2" s="30" t="str">
        <f t="shared" ref="HD2:HO2" si="30">IF(INDEX(Tbl_Tests_Main,COLUMN(HD2)-COLUMN($HC$2),1)="","",INDEX(Tbl_Tests_Main,COLUMN(HD2)-COLUMN($HC$2),1))</f>
        <v>Unit test 1</v>
      </c>
      <c r="HE2" s="30" t="str">
        <f t="shared" si="30"/>
        <v>Unit Test 2</v>
      </c>
      <c r="HF2" s="30" t="str">
        <f t="shared" si="30"/>
        <v>mid term</v>
      </c>
      <c r="HG2" s="30" t="str">
        <f t="shared" si="30"/>
        <v/>
      </c>
      <c r="HH2" s="30" t="str">
        <f t="shared" si="30"/>
        <v/>
      </c>
      <c r="HI2" s="30" t="str">
        <f t="shared" si="30"/>
        <v/>
      </c>
      <c r="HJ2" s="30" t="str">
        <f t="shared" si="30"/>
        <v/>
      </c>
      <c r="HK2" s="30" t="str">
        <f t="shared" si="30"/>
        <v/>
      </c>
      <c r="HL2" s="30" t="str">
        <f t="shared" si="30"/>
        <v/>
      </c>
      <c r="HM2" s="30" t="str">
        <f t="shared" si="30"/>
        <v/>
      </c>
      <c r="HN2" s="30" t="str">
        <f t="shared" si="30"/>
        <v/>
      </c>
      <c r="HO2" s="30" t="str">
        <f t="shared" si="30"/>
        <v/>
      </c>
      <c r="HP2" t="s">
        <v>20</v>
      </c>
    </row>
    <row r="3" spans="1:225" customFormat="1" x14ac:dyDescent="0.25">
      <c r="A3">
        <f t="shared" ref="A3:A34" si="31">INDEX(Tbl_Marks,ROW(A3)-ROW($A$2),1)</f>
        <v>0</v>
      </c>
      <c r="B3" t="str">
        <f t="shared" ref="B3:B34" si="32">IF(LEN(INDEX(Tbl_Marks,ROW(B3)-ROW($B$2),2))=0,"",INDEX(Tbl_Marks,ROW(B3)-ROW($B$2),2))</f>
        <v/>
      </c>
      <c r="C3" t="str">
        <f>IF(OR($B3="",C$2=""),"",SUMIF(Entry!$A$4:$H$4,C$2,INDEX(Tbl_Marks,MATCH($B3,Tbl_Student_Names,0),)))</f>
        <v/>
      </c>
      <c r="D3" t="str">
        <f>IF(OR($B3="",D$2=""),"",SUMIF(Entry!$A$4:$H$4,D$2,INDEX(Tbl_Marks,MATCH($B3,Tbl_Student_Names,0),)))</f>
        <v/>
      </c>
      <c r="E3" t="str">
        <f>IF(OR($B3="",E$2=""),"",SUMIF(Entry!$A$4:$H$4,E$2,INDEX(Tbl_Marks,MATCH($B3,Tbl_Student_Names,0),)))</f>
        <v/>
      </c>
      <c r="F3" t="str">
        <f>IF(OR($B3="",F$2=""),"",SUMIF(Entry!$A$4:$H$4,F$2,INDEX(Tbl_Marks,MATCH($B3,Tbl_Student_Names,0),)))</f>
        <v/>
      </c>
      <c r="G3" t="str">
        <f>IF(OR($B3="",G$2=""),"",SUMIF(Entry!$A$4:$H$4,G$2,INDEX(Tbl_Marks,MATCH($B3,Tbl_Student_Names,0),)))</f>
        <v/>
      </c>
      <c r="H3" t="str">
        <f>IF(OR($B3="",H$2=""),"",SUMIF(Entry!$A$4:$H$4,H$2,INDEX(Tbl_Marks,MATCH($B3,Tbl_Student_Names,0),)))</f>
        <v/>
      </c>
      <c r="I3" t="str">
        <f>IF(OR($B3="",I$2=""),"",SUMIF(Entry!$A$4:$H$4,I$2,INDEX(Tbl_Marks,MATCH($B3,Tbl_Student_Names,0),)))</f>
        <v/>
      </c>
      <c r="J3" t="str">
        <f>IF(OR($B3="",J$2=""),"",SUMIF(Entry!$A$4:$H$4,J$2,INDEX(Tbl_Marks,MATCH($B3,Tbl_Student_Names,0),)))</f>
        <v/>
      </c>
      <c r="K3" t="str">
        <f>IF(OR($B3="",K$2=""),"",SUMIF(Entry!$A$4:$H$4,K$2,INDEX(Tbl_Marks,MATCH($B3,Tbl_Student_Names,0),)))</f>
        <v/>
      </c>
      <c r="L3" t="str">
        <f>IF(OR($B3="",L$2=""),"",SUMIF(Entry!$A$4:$H$4,L$2,INDEX(Tbl_Marks,MATCH($B3,Tbl_Student_Names,0),)))</f>
        <v/>
      </c>
      <c r="M3" t="str">
        <f>IF(OR($B3="",M$2=""),"",SUMIF(Entry!$A$4:$H$4,M$2,INDEX(Tbl_Marks,MATCH($B3,Tbl_Student_Names,0),)))</f>
        <v/>
      </c>
      <c r="N3" t="str">
        <f>IF(OR($B3="",N$2=""),"",SUMIF(Entry!$A$4:$H$4,N$2,INDEX(Tbl_Marks,MATCH($B3,Tbl_Student_Names,0),)))</f>
        <v/>
      </c>
      <c r="O3" s="12" t="str">
        <f t="shared" ref="O3:O34" si="33">IF($B3="","",(HP3*Num_Subjects*100))</f>
        <v/>
      </c>
      <c r="P3" s="24" t="str">
        <f t="array" ref="P3">IF(OR($B3="",P$2=""),"",IF(MIN(IF(Help_Lookup_Tests=P$2,$BC3:$GP3,""))&gt;=I_PassPercentage,"PASS","FAIL"))</f>
        <v/>
      </c>
      <c r="Q3" s="24" t="str">
        <f t="array" ref="Q3">IF(OR($B3="",Q$2=""),"",IF(MIN(IF(Help_Lookup_Tests=Q$2,$BC3:$GP3,""))&gt;=I_PassPercentage,"PASS","FAIL"))</f>
        <v/>
      </c>
      <c r="R3" s="24" t="str">
        <f t="array" ref="R3">IF(OR($B3="",R$2=""),"",IF(MIN(IF(Help_Lookup_Tests=R$2,$BC3:$GP3,""))&gt;=I_PassPercentage,"PASS","FAIL"))</f>
        <v/>
      </c>
      <c r="S3" s="24" t="str">
        <f t="array" ref="S3">IF(OR($B3="",S$2=""),"",IF(MIN(IF(Help_Lookup_Tests=S$2,$BC3:$GP3,""))&gt;=I_PassPercentage,"PASS","FAIL"))</f>
        <v/>
      </c>
      <c r="T3" s="24" t="str">
        <f t="array" ref="T3">IF(OR($B3="",T$2=""),"",IF(MIN(IF(Help_Lookup_Tests=T$2,$BC3:$GP3,""))&gt;=I_PassPercentage,"PASS","FAIL"))</f>
        <v/>
      </c>
      <c r="U3" s="24" t="str">
        <f t="array" ref="U3">IF(OR($B3="",U$2=""),"",IF(MIN(IF(Help_Lookup_Tests=U$2,$BC3:$GP3,""))&gt;=I_PassPercentage,"PASS","FAIL"))</f>
        <v/>
      </c>
      <c r="V3" s="24" t="str">
        <f t="array" ref="V3">IF(OR($B3="",V$2=""),"",IF(MIN(IF(Help_Lookup_Tests=V$2,$BC3:$GP3,""))&gt;=I_PassPercentage,"PASS","FAIL"))</f>
        <v/>
      </c>
      <c r="W3" s="24" t="str">
        <f t="array" ref="W3">IF(OR($B3="",W$2=""),"",IF(MIN(IF(Help_Lookup_Tests=W$2,$BC3:$GP3,""))&gt;=I_PassPercentage,"PASS","FAIL"))</f>
        <v/>
      </c>
      <c r="X3" s="24" t="str">
        <f t="array" ref="X3">IF(OR($B3="",X$2=""),"",IF(MIN(IF(Help_Lookup_Tests=X$2,$BC3:$GP3,""))&gt;=I_PassPercentage,"PASS","FAIL"))</f>
        <v/>
      </c>
      <c r="Y3" s="24" t="str">
        <f t="array" ref="Y3">IF(OR($B3="",Y$2=""),"",IF(MIN(IF(Help_Lookup_Tests=Y$2,$BC3:$GP3,""))&gt;=I_PassPercentage,"PASS","FAIL"))</f>
        <v/>
      </c>
      <c r="Z3" s="24" t="str">
        <f t="array" ref="Z3">IF(OR($B3="",Z$2=""),"",IF(MIN(IF(Help_Lookup_Tests=Z$2,$BC3:$GP3,""))&gt;=I_PassPercentage,"PASS","FAIL"))</f>
        <v/>
      </c>
      <c r="AA3" s="24" t="str">
        <f t="array" ref="AA3">IF(OR($B3="",AA$2=""),"",IF(MIN(IF(Help_Lookup_Tests=AA$2,$BC3:$GP3,""))&gt;=I_PassPercentage,"PASS","FAIL"))</f>
        <v/>
      </c>
      <c r="AB3" s="19" t="str">
        <f t="array" ref="AB3">IF(OR($B3=""),"",IF(MIN(IF($GQ$2:$HB$2="FINAL",$GQ3:$HB3,""))&gt;=I_PassPercentage,"PASS","FAIL"))</f>
        <v/>
      </c>
      <c r="AC3" t="str">
        <f>IF(OR($B3="",AC$2="",P3="FAIL"),"",C3)</f>
        <v/>
      </c>
      <c r="AD3" t="str">
        <f t="shared" ref="AD3:AN18" si="34">IF(OR($B3="",AD$2="",Q3="FAIL"),"",D3)</f>
        <v/>
      </c>
      <c r="AE3" t="str">
        <f t="shared" si="34"/>
        <v/>
      </c>
      <c r="AF3" t="str">
        <f t="shared" si="34"/>
        <v/>
      </c>
      <c r="AG3" t="str">
        <f t="shared" si="34"/>
        <v/>
      </c>
      <c r="AH3" t="str">
        <f t="shared" si="34"/>
        <v/>
      </c>
      <c r="AI3" t="str">
        <f t="shared" si="34"/>
        <v/>
      </c>
      <c r="AJ3" t="str">
        <f t="shared" si="34"/>
        <v/>
      </c>
      <c r="AK3" t="str">
        <f t="shared" si="34"/>
        <v/>
      </c>
      <c r="AL3" t="str">
        <f t="shared" si="34"/>
        <v/>
      </c>
      <c r="AM3" t="str">
        <f t="shared" si="34"/>
        <v/>
      </c>
      <c r="AN3" t="str">
        <f t="shared" si="34"/>
        <v/>
      </c>
      <c r="AO3" s="34" t="str">
        <f>IF(OR($B3="",AB3="FAIL"),"",O3)</f>
        <v/>
      </c>
      <c r="AP3" s="22" t="str">
        <f>IFERROR(IF(OR(AP$2="",$B3=""),"",RANK(AC3,AC$3:AC$52,0)),"NR")</f>
        <v/>
      </c>
      <c r="AQ3" s="22" t="str">
        <f t="shared" ref="AQ3:BA18" si="35">IFERROR(IF(OR(AQ$2="",$B3=""),"",RANK(AD3,AD$3:AD$52,0)),"NR")</f>
        <v/>
      </c>
      <c r="AR3" s="22" t="str">
        <f t="shared" si="35"/>
        <v/>
      </c>
      <c r="AS3" s="22" t="str">
        <f t="shared" si="35"/>
        <v/>
      </c>
      <c r="AT3" s="22" t="str">
        <f t="shared" si="35"/>
        <v/>
      </c>
      <c r="AU3" s="22" t="str">
        <f t="shared" si="35"/>
        <v/>
      </c>
      <c r="AV3" s="22" t="str">
        <f t="shared" si="35"/>
        <v/>
      </c>
      <c r="AW3" s="22" t="str">
        <f t="shared" si="35"/>
        <v/>
      </c>
      <c r="AX3" s="22" t="str">
        <f t="shared" si="35"/>
        <v/>
      </c>
      <c r="AY3" s="22" t="str">
        <f t="shared" si="35"/>
        <v/>
      </c>
      <c r="AZ3" s="22" t="str">
        <f t="shared" si="35"/>
        <v/>
      </c>
      <c r="BA3" s="22" t="str">
        <f t="shared" si="35"/>
        <v/>
      </c>
      <c r="BB3" s="23" t="str">
        <f>IFERROR(IF($B3="","",RANK(AO3,AO$3:AO$52,0)),"NR")</f>
        <v/>
      </c>
      <c r="BC3" s="15" t="str">
        <f>IF(OR($B3="",BC$2=""),"",SUMIFS(INDEX(Tbl_Marks,MATCH($B3,Tbl_Student_Names,0),),Entry!$A$4:$H$4,BC$2,Entry!$A$5:$H$5,BC$1) / SUMIFS(Entry!$C$6:$H$6,Entry!$C$4:$H$4,BC$2,Entry!$C$5:$H$5,BC$1))</f>
        <v/>
      </c>
      <c r="BD3" s="15" t="str">
        <f>IF(OR($B3="",BD$2=""),"",SUMIFS(INDEX(Tbl_Marks,MATCH($B3,Tbl_Student_Names,0),),Entry!$A$4:$H$4,BD$2,Entry!$A$5:$H$5,BD$1) / SUMIFS(Entry!$C$6:$H$6,Entry!$C$4:$H$4,BD$2,Entry!$C$5:$H$5,BD$1))</f>
        <v/>
      </c>
      <c r="BE3" s="15" t="str">
        <f>IF(OR($B3="",BE$2=""),"",SUMIFS(INDEX(Tbl_Marks,MATCH($B3,Tbl_Student_Names,0),),Entry!$A$4:$H$4,BE$2,Entry!$A$5:$H$5,BE$1) / SUMIFS(Entry!$C$6:$H$6,Entry!$C$4:$H$4,BE$2,Entry!$C$5:$H$5,BE$1))</f>
        <v/>
      </c>
      <c r="BF3" s="15" t="str">
        <f>IF(OR($B3="",BF$2=""),"",SUMIFS(INDEX(Tbl_Marks,MATCH($B3,Tbl_Student_Names,0),),Entry!$A$4:$H$4,BF$2,Entry!$A$5:$H$5,BF$1) / SUMIFS(Entry!$C$6:$H$6,Entry!$C$4:$H$4,BF$2,Entry!$C$5:$H$5,BF$1))</f>
        <v/>
      </c>
      <c r="BG3" s="15" t="str">
        <f>IF(OR($B3="",BG$2=""),"",SUMIFS(INDEX(Tbl_Marks,MATCH($B3,Tbl_Student_Names,0),),Entry!$A$4:$H$4,BG$2,Entry!$A$5:$H$5,BG$1) / SUMIFS(Entry!$C$6:$H$6,Entry!$C$4:$H$4,BG$2,Entry!$C$5:$H$5,BG$1))</f>
        <v/>
      </c>
      <c r="BH3" s="15" t="str">
        <f>IF(OR($B3="",BH$2=""),"",SUMIFS(INDEX(Tbl_Marks,MATCH($B3,Tbl_Student_Names,0),),Entry!$A$4:$H$4,BH$2,Entry!$A$5:$H$5,BH$1) / SUMIFS(Entry!$C$6:$H$6,Entry!$C$4:$H$4,BH$2,Entry!$C$5:$H$5,BH$1))</f>
        <v/>
      </c>
      <c r="BI3" s="15" t="str">
        <f>IF(OR($B3="",BI$2=""),"",SUMIFS(INDEX(Tbl_Marks,MATCH($B3,Tbl_Student_Names,0),),Entry!$A$4:$H$4,BI$2,Entry!$A$5:$H$5,BI$1) / SUMIFS(Entry!$C$6:$H$6,Entry!$C$4:$H$4,BI$2,Entry!$C$5:$H$5,BI$1))</f>
        <v/>
      </c>
      <c r="BJ3" s="15" t="str">
        <f>IF(OR($B3="",BJ$2=""),"",SUMIFS(INDEX(Tbl_Marks,MATCH($B3,Tbl_Student_Names,0),),Entry!$A$4:$H$4,BJ$2,Entry!$A$5:$H$5,BJ$1) / SUMIFS(Entry!$C$6:$H$6,Entry!$C$4:$H$4,BJ$2,Entry!$C$5:$H$5,BJ$1))</f>
        <v/>
      </c>
      <c r="BK3" s="15" t="str">
        <f>IF(OR($B3="",BK$2=""),"",SUMIFS(INDEX(Tbl_Marks,MATCH($B3,Tbl_Student_Names,0),),Entry!$A$4:$H$4,BK$2,Entry!$A$5:$H$5,BK$1) / SUMIFS(Entry!$C$6:$H$6,Entry!$C$4:$H$4,BK$2,Entry!$C$5:$H$5,BK$1))</f>
        <v/>
      </c>
      <c r="BL3" s="15" t="str">
        <f>IF(OR($B3="",BL$2=""),"",SUMIFS(INDEX(Tbl_Marks,MATCH($B3,Tbl_Student_Names,0),),Entry!$A$4:$H$4,BL$2,Entry!$A$5:$H$5,BL$1) / SUMIFS(Entry!$C$6:$H$6,Entry!$C$4:$H$4,BL$2,Entry!$C$5:$H$5,BL$1))</f>
        <v/>
      </c>
      <c r="BM3" s="15" t="str">
        <f>IF(OR($B3="",BM$2=""),"",SUMIFS(INDEX(Tbl_Marks,MATCH($B3,Tbl_Student_Names,0),),Entry!$A$4:$H$4,BM$2,Entry!$A$5:$H$5,BM$1) / SUMIFS(Entry!$C$6:$H$6,Entry!$C$4:$H$4,BM$2,Entry!$C$5:$H$5,BM$1))</f>
        <v/>
      </c>
      <c r="BN3" s="15" t="str">
        <f>IF(OR($B3="",BN$2=""),"",SUMIFS(INDEX(Tbl_Marks,MATCH($B3,Tbl_Student_Names,0),),Entry!$A$4:$H$4,BN$2,Entry!$A$5:$H$5,BN$1) / SUMIFS(Entry!$C$6:$H$6,Entry!$C$4:$H$4,BN$2,Entry!$C$5:$H$5,BN$1))</f>
        <v/>
      </c>
      <c r="BO3" s="15" t="str">
        <f>IF(OR($B3="",BO$2=""),"",SUMIFS(INDEX(Tbl_Marks,MATCH($B3,Tbl_Student_Names,0),),Entry!$A$4:$H$4,BO$2,Entry!$A$5:$H$5,BO$1) / SUMIFS(Entry!$C$6:$H$6,Entry!$C$4:$H$4,BO$2,Entry!$C$5:$H$5,BO$1))</f>
        <v/>
      </c>
      <c r="BP3" s="15" t="str">
        <f>IF(OR($B3="",BP$2=""),"",SUMIFS(INDEX(Tbl_Marks,MATCH($B3,Tbl_Student_Names,0),),Entry!$A$4:$H$4,BP$2,Entry!$A$5:$H$5,BP$1) / SUMIFS(Entry!$C$6:$H$6,Entry!$C$4:$H$4,BP$2,Entry!$C$5:$H$5,BP$1))</f>
        <v/>
      </c>
      <c r="BQ3" s="15" t="str">
        <f>IF(OR($B3="",BQ$2=""),"",SUMIFS(INDEX(Tbl_Marks,MATCH($B3,Tbl_Student_Names,0),),Entry!$A$4:$H$4,BQ$2,Entry!$A$5:$H$5,BQ$1) / SUMIFS(Entry!$C$6:$H$6,Entry!$C$4:$H$4,BQ$2,Entry!$C$5:$H$5,BQ$1))</f>
        <v/>
      </c>
      <c r="BR3" s="15" t="str">
        <f>IF(OR($B3="",BR$2=""),"",SUMIFS(INDEX(Tbl_Marks,MATCH($B3,Tbl_Student_Names,0),),Entry!$A$4:$H$4,BR$2,Entry!$A$5:$H$5,BR$1) / SUMIFS(Entry!$C$6:$H$6,Entry!$C$4:$H$4,BR$2,Entry!$C$5:$H$5,BR$1))</f>
        <v/>
      </c>
      <c r="BS3" s="15" t="str">
        <f>IF(OR($B3="",BS$2=""),"",SUMIFS(INDEX(Tbl_Marks,MATCH($B3,Tbl_Student_Names,0),),Entry!$A$4:$H$4,BS$2,Entry!$A$5:$H$5,BS$1) / SUMIFS(Entry!$C$6:$H$6,Entry!$C$4:$H$4,BS$2,Entry!$C$5:$H$5,BS$1))</f>
        <v/>
      </c>
      <c r="BT3" s="15" t="str">
        <f>IF(OR($B3="",BT$2=""),"",SUMIFS(INDEX(Tbl_Marks,MATCH($B3,Tbl_Student_Names,0),),Entry!$A$4:$H$4,BT$2,Entry!$A$5:$H$5,BT$1) / SUMIFS(Entry!$C$6:$H$6,Entry!$C$4:$H$4,BT$2,Entry!$C$5:$H$5,BT$1))</f>
        <v/>
      </c>
      <c r="BU3" s="15" t="str">
        <f>IF(OR($B3="",BU$2=""),"",SUMIFS(INDEX(Tbl_Marks,MATCH($B3,Tbl_Student_Names,0),),Entry!$A$4:$H$4,BU$2,Entry!$A$5:$H$5,BU$1) / SUMIFS(Entry!$C$6:$H$6,Entry!$C$4:$H$4,BU$2,Entry!$C$5:$H$5,BU$1))</f>
        <v/>
      </c>
      <c r="BV3" s="15" t="str">
        <f>IF(OR($B3="",BV$2=""),"",SUMIFS(INDEX(Tbl_Marks,MATCH($B3,Tbl_Student_Names,0),),Entry!$A$4:$H$4,BV$2,Entry!$A$5:$H$5,BV$1) / SUMIFS(Entry!$C$6:$H$6,Entry!$C$4:$H$4,BV$2,Entry!$C$5:$H$5,BV$1))</f>
        <v/>
      </c>
      <c r="BW3" s="15" t="str">
        <f>IF(OR($B3="",BW$2=""),"",SUMIFS(INDEX(Tbl_Marks,MATCH($B3,Tbl_Student_Names,0),),Entry!$A$4:$H$4,BW$2,Entry!$A$5:$H$5,BW$1) / SUMIFS(Entry!$C$6:$H$6,Entry!$C$4:$H$4,BW$2,Entry!$C$5:$H$5,BW$1))</f>
        <v/>
      </c>
      <c r="BX3" s="15" t="str">
        <f>IF(OR($B3="",BX$2=""),"",SUMIFS(INDEX(Tbl_Marks,MATCH($B3,Tbl_Student_Names,0),),Entry!$A$4:$H$4,BX$2,Entry!$A$5:$H$5,BX$1) / SUMIFS(Entry!$C$6:$H$6,Entry!$C$4:$H$4,BX$2,Entry!$C$5:$H$5,BX$1))</f>
        <v/>
      </c>
      <c r="BY3" s="15" t="str">
        <f>IF(OR($B3="",BY$2=""),"",SUMIFS(INDEX(Tbl_Marks,MATCH($B3,Tbl_Student_Names,0),),Entry!$A$4:$H$4,BY$2,Entry!$A$5:$H$5,BY$1) / SUMIFS(Entry!$C$6:$H$6,Entry!$C$4:$H$4,BY$2,Entry!$C$5:$H$5,BY$1))</f>
        <v/>
      </c>
      <c r="BZ3" s="15" t="str">
        <f>IF(OR($B3="",BZ$2=""),"",SUMIFS(INDEX(Tbl_Marks,MATCH($B3,Tbl_Student_Names,0),),Entry!$A$4:$H$4,BZ$2,Entry!$A$5:$H$5,BZ$1) / SUMIFS(Entry!$C$6:$H$6,Entry!$C$4:$H$4,BZ$2,Entry!$C$5:$H$5,BZ$1))</f>
        <v/>
      </c>
      <c r="CA3" s="15" t="str">
        <f>IF(OR($B3="",CA$2=""),"",SUMIFS(INDEX(Tbl_Marks,MATCH($B3,Tbl_Student_Names,0),),Entry!$A$4:$H$4,CA$2,Entry!$A$5:$H$5,CA$1) / SUMIFS(Entry!$C$6:$H$6,Entry!$C$4:$H$4,CA$2,Entry!$C$5:$H$5,CA$1))</f>
        <v/>
      </c>
      <c r="CB3" s="15" t="str">
        <f>IF(OR($B3="",CB$2=""),"",SUMIFS(INDEX(Tbl_Marks,MATCH($B3,Tbl_Student_Names,0),),Entry!$A$4:$H$4,CB$2,Entry!$A$5:$H$5,CB$1) / SUMIFS(Entry!$C$6:$H$6,Entry!$C$4:$H$4,CB$2,Entry!$C$5:$H$5,CB$1))</f>
        <v/>
      </c>
      <c r="CC3" s="15" t="str">
        <f>IF(OR($B3="",CC$2=""),"",SUMIFS(INDEX(Tbl_Marks,MATCH($B3,Tbl_Student_Names,0),),Entry!$A$4:$H$4,CC$2,Entry!$A$5:$H$5,CC$1) / SUMIFS(Entry!$C$6:$H$6,Entry!$C$4:$H$4,CC$2,Entry!$C$5:$H$5,CC$1))</f>
        <v/>
      </c>
      <c r="CD3" s="15" t="str">
        <f>IF(OR($B3="",CD$2=""),"",SUMIFS(INDEX(Tbl_Marks,MATCH($B3,Tbl_Student_Names,0),),Entry!$A$4:$H$4,CD$2,Entry!$A$5:$H$5,CD$1) / SUMIFS(Entry!$C$6:$H$6,Entry!$C$4:$H$4,CD$2,Entry!$C$5:$H$5,CD$1))</f>
        <v/>
      </c>
      <c r="CE3" s="15" t="str">
        <f>IF(OR($B3="",CE$2=""),"",SUMIFS(INDEX(Tbl_Marks,MATCH($B3,Tbl_Student_Names,0),),Entry!$A$4:$H$4,CE$2,Entry!$A$5:$H$5,CE$1) / SUMIFS(Entry!$C$6:$H$6,Entry!$C$4:$H$4,CE$2,Entry!$C$5:$H$5,CE$1))</f>
        <v/>
      </c>
      <c r="CF3" s="15" t="str">
        <f>IF(OR($B3="",CF$2=""),"",SUMIFS(INDEX(Tbl_Marks,MATCH($B3,Tbl_Student_Names,0),),Entry!$A$4:$H$4,CF$2,Entry!$A$5:$H$5,CF$1) / SUMIFS(Entry!$C$6:$H$6,Entry!$C$4:$H$4,CF$2,Entry!$C$5:$H$5,CF$1))</f>
        <v/>
      </c>
      <c r="CG3" s="15" t="str">
        <f>IF(OR($B3="",CG$2=""),"",SUMIFS(INDEX(Tbl_Marks,MATCH($B3,Tbl_Student_Names,0),),Entry!$A$4:$H$4,CG$2,Entry!$A$5:$H$5,CG$1) / SUMIFS(Entry!$C$6:$H$6,Entry!$C$4:$H$4,CG$2,Entry!$C$5:$H$5,CG$1))</f>
        <v/>
      </c>
      <c r="CH3" s="15" t="str">
        <f>IF(OR($B3="",CH$2=""),"",SUMIFS(INDEX(Tbl_Marks,MATCH($B3,Tbl_Student_Names,0),),Entry!$A$4:$H$4,CH$2,Entry!$A$5:$H$5,CH$1) / SUMIFS(Entry!$C$6:$H$6,Entry!$C$4:$H$4,CH$2,Entry!$C$5:$H$5,CH$1))</f>
        <v/>
      </c>
      <c r="CI3" s="15" t="str">
        <f>IF(OR($B3="",CI$2=""),"",SUMIFS(INDEX(Tbl_Marks,MATCH($B3,Tbl_Student_Names,0),),Entry!$A$4:$H$4,CI$2,Entry!$A$5:$H$5,CI$1) / SUMIFS(Entry!$C$6:$H$6,Entry!$C$4:$H$4,CI$2,Entry!$C$5:$H$5,CI$1))</f>
        <v/>
      </c>
      <c r="CJ3" s="15" t="str">
        <f>IF(OR($B3="",CJ$2=""),"",SUMIFS(INDEX(Tbl_Marks,MATCH($B3,Tbl_Student_Names,0),),Entry!$A$4:$H$4,CJ$2,Entry!$A$5:$H$5,CJ$1) / SUMIFS(Entry!$C$6:$H$6,Entry!$C$4:$H$4,CJ$2,Entry!$C$5:$H$5,CJ$1))</f>
        <v/>
      </c>
      <c r="CK3" s="15" t="str">
        <f>IF(OR($B3="",CK$2=""),"",SUMIFS(INDEX(Tbl_Marks,MATCH($B3,Tbl_Student_Names,0),),Entry!$A$4:$H$4,CK$2,Entry!$A$5:$H$5,CK$1) / SUMIFS(Entry!$C$6:$H$6,Entry!$C$4:$H$4,CK$2,Entry!$C$5:$H$5,CK$1))</f>
        <v/>
      </c>
      <c r="CL3" s="15" t="str">
        <f>IF(OR($B3="",CL$2=""),"",SUMIFS(INDEX(Tbl_Marks,MATCH($B3,Tbl_Student_Names,0),),Entry!$A$4:$H$4,CL$2,Entry!$A$5:$H$5,CL$1) / SUMIFS(Entry!$C$6:$H$6,Entry!$C$4:$H$4,CL$2,Entry!$C$5:$H$5,CL$1))</f>
        <v/>
      </c>
      <c r="CM3" s="15" t="str">
        <f>IF(OR($B3="",CM$2=""),"",SUMIFS(INDEX(Tbl_Marks,MATCH($B3,Tbl_Student_Names,0),),Entry!$A$4:$H$4,CM$2,Entry!$A$5:$H$5,CM$1) / SUMIFS(Entry!$C$6:$H$6,Entry!$C$4:$H$4,CM$2,Entry!$C$5:$H$5,CM$1))</f>
        <v/>
      </c>
      <c r="CN3" s="15" t="str">
        <f>IF(OR($B3="",CN$2=""),"",SUMIFS(INDEX(Tbl_Marks,MATCH($B3,Tbl_Student_Names,0),),Entry!$A$4:$H$4,CN$2,Entry!$A$5:$H$5,CN$1) / SUMIFS(Entry!$C$6:$H$6,Entry!$C$4:$H$4,CN$2,Entry!$C$5:$H$5,CN$1))</f>
        <v/>
      </c>
      <c r="CO3" s="15" t="str">
        <f>IF(OR($B3="",CO$2=""),"",SUMIFS(INDEX(Tbl_Marks,MATCH($B3,Tbl_Student_Names,0),),Entry!$A$4:$H$4,CO$2,Entry!$A$5:$H$5,CO$1) / SUMIFS(Entry!$C$6:$H$6,Entry!$C$4:$H$4,CO$2,Entry!$C$5:$H$5,CO$1))</f>
        <v/>
      </c>
      <c r="CP3" s="15" t="str">
        <f>IF(OR($B3="",CP$2=""),"",SUMIFS(INDEX(Tbl_Marks,MATCH($B3,Tbl_Student_Names,0),),Entry!$A$4:$H$4,CP$2,Entry!$A$5:$H$5,CP$1) / SUMIFS(Entry!$C$6:$H$6,Entry!$C$4:$H$4,CP$2,Entry!$C$5:$H$5,CP$1))</f>
        <v/>
      </c>
      <c r="CQ3" s="15" t="str">
        <f>IF(OR($B3="",CQ$2=""),"",SUMIFS(INDEX(Tbl_Marks,MATCH($B3,Tbl_Student_Names,0),),Entry!$A$4:$H$4,CQ$2,Entry!$A$5:$H$5,CQ$1) / SUMIFS(Entry!$C$6:$H$6,Entry!$C$4:$H$4,CQ$2,Entry!$C$5:$H$5,CQ$1))</f>
        <v/>
      </c>
      <c r="CR3" s="15" t="str">
        <f>IF(OR($B3="",CR$2=""),"",SUMIFS(INDEX(Tbl_Marks,MATCH($B3,Tbl_Student_Names,0),),Entry!$A$4:$H$4,CR$2,Entry!$A$5:$H$5,CR$1) / SUMIFS(Entry!$C$6:$H$6,Entry!$C$4:$H$4,CR$2,Entry!$C$5:$H$5,CR$1))</f>
        <v/>
      </c>
      <c r="CS3" s="15" t="str">
        <f>IF(OR($B3="",CS$2=""),"",SUMIFS(INDEX(Tbl_Marks,MATCH($B3,Tbl_Student_Names,0),),Entry!$A$4:$H$4,CS$2,Entry!$A$5:$H$5,CS$1) / SUMIFS(Entry!$C$6:$H$6,Entry!$C$4:$H$4,CS$2,Entry!$C$5:$H$5,CS$1))</f>
        <v/>
      </c>
      <c r="CT3" s="15" t="str">
        <f>IF(OR($B3="",CT$2=""),"",SUMIFS(INDEX(Tbl_Marks,MATCH($B3,Tbl_Student_Names,0),),Entry!$A$4:$H$4,CT$2,Entry!$A$5:$H$5,CT$1) / SUMIFS(Entry!$C$6:$H$6,Entry!$C$4:$H$4,CT$2,Entry!$C$5:$H$5,CT$1))</f>
        <v/>
      </c>
      <c r="CU3" s="15" t="str">
        <f>IF(OR($B3="",CU$2=""),"",SUMIFS(INDEX(Tbl_Marks,MATCH($B3,Tbl_Student_Names,0),),Entry!$A$4:$H$4,CU$2,Entry!$A$5:$H$5,CU$1) / SUMIFS(Entry!$C$6:$H$6,Entry!$C$4:$H$4,CU$2,Entry!$C$5:$H$5,CU$1))</f>
        <v/>
      </c>
      <c r="CV3" s="15" t="str">
        <f>IF(OR($B3="",CV$2=""),"",SUMIFS(INDEX(Tbl_Marks,MATCH($B3,Tbl_Student_Names,0),),Entry!$A$4:$H$4,CV$2,Entry!$A$5:$H$5,CV$1) / SUMIFS(Entry!$C$6:$H$6,Entry!$C$4:$H$4,CV$2,Entry!$C$5:$H$5,CV$1))</f>
        <v/>
      </c>
      <c r="CW3" s="15" t="str">
        <f>IF(OR($B3="",CW$2=""),"",SUMIFS(INDEX(Tbl_Marks,MATCH($B3,Tbl_Student_Names,0),),Entry!$A$4:$H$4,CW$2,Entry!$A$5:$H$5,CW$1) / SUMIFS(Entry!$C$6:$H$6,Entry!$C$4:$H$4,CW$2,Entry!$C$5:$H$5,CW$1))</f>
        <v/>
      </c>
      <c r="CX3" s="15" t="str">
        <f>IF(OR($B3="",CX$2=""),"",SUMIFS(INDEX(Tbl_Marks,MATCH($B3,Tbl_Student_Names,0),),Entry!$A$4:$H$4,CX$2,Entry!$A$5:$H$5,CX$1) / SUMIFS(Entry!$C$6:$H$6,Entry!$C$4:$H$4,CX$2,Entry!$C$5:$H$5,CX$1))</f>
        <v/>
      </c>
      <c r="CY3" s="15" t="str">
        <f>IF(OR($B3="",CY$2=""),"",SUMIFS(INDEX(Tbl_Marks,MATCH($B3,Tbl_Student_Names,0),),Entry!$A$4:$H$4,CY$2,Entry!$A$5:$H$5,CY$1) / SUMIFS(Entry!$C$6:$H$6,Entry!$C$4:$H$4,CY$2,Entry!$C$5:$H$5,CY$1))</f>
        <v/>
      </c>
      <c r="CZ3" s="15" t="str">
        <f>IF(OR($B3="",CZ$2=""),"",SUMIFS(INDEX(Tbl_Marks,MATCH($B3,Tbl_Student_Names,0),),Entry!$A$4:$H$4,CZ$2,Entry!$A$5:$H$5,CZ$1) / SUMIFS(Entry!$C$6:$H$6,Entry!$C$4:$H$4,CZ$2,Entry!$C$5:$H$5,CZ$1))</f>
        <v/>
      </c>
      <c r="DA3" s="15" t="str">
        <f>IF(OR($B3="",DA$2=""),"",SUMIFS(INDEX(Tbl_Marks,MATCH($B3,Tbl_Student_Names,0),),Entry!$A$4:$H$4,DA$2,Entry!$A$5:$H$5,DA$1) / SUMIFS(Entry!$C$6:$H$6,Entry!$C$4:$H$4,DA$2,Entry!$C$5:$H$5,DA$1))</f>
        <v/>
      </c>
      <c r="DB3" s="15" t="str">
        <f>IF(OR($B3="",DB$2=""),"",SUMIFS(INDEX(Tbl_Marks,MATCH($B3,Tbl_Student_Names,0),),Entry!$A$4:$H$4,DB$2,Entry!$A$5:$H$5,DB$1) / SUMIFS(Entry!$C$6:$H$6,Entry!$C$4:$H$4,DB$2,Entry!$C$5:$H$5,DB$1))</f>
        <v/>
      </c>
      <c r="DC3" s="15" t="str">
        <f>IF(OR($B3="",DC$2=""),"",SUMIFS(INDEX(Tbl_Marks,MATCH($B3,Tbl_Student_Names,0),),Entry!$A$4:$H$4,DC$2,Entry!$A$5:$H$5,DC$1) / SUMIFS(Entry!$C$6:$H$6,Entry!$C$4:$H$4,DC$2,Entry!$C$5:$H$5,DC$1))</f>
        <v/>
      </c>
      <c r="DD3" s="15" t="str">
        <f>IF(OR($B3="",DD$2=""),"",SUMIFS(INDEX(Tbl_Marks,MATCH($B3,Tbl_Student_Names,0),),Entry!$A$4:$H$4,DD$2,Entry!$A$5:$H$5,DD$1) / SUMIFS(Entry!$C$6:$H$6,Entry!$C$4:$H$4,DD$2,Entry!$C$5:$H$5,DD$1))</f>
        <v/>
      </c>
      <c r="DE3" s="15" t="str">
        <f>IF(OR($B3="",DE$2=""),"",SUMIFS(INDEX(Tbl_Marks,MATCH($B3,Tbl_Student_Names,0),),Entry!$A$4:$H$4,DE$2,Entry!$A$5:$H$5,DE$1) / SUMIFS(Entry!$C$6:$H$6,Entry!$C$4:$H$4,DE$2,Entry!$C$5:$H$5,DE$1))</f>
        <v/>
      </c>
      <c r="DF3" s="15" t="str">
        <f>IF(OR($B3="",DF$2=""),"",SUMIFS(INDEX(Tbl_Marks,MATCH($B3,Tbl_Student_Names,0),),Entry!$A$4:$H$4,DF$2,Entry!$A$5:$H$5,DF$1) / SUMIFS(Entry!$C$6:$H$6,Entry!$C$4:$H$4,DF$2,Entry!$C$5:$H$5,DF$1))</f>
        <v/>
      </c>
      <c r="DG3" s="15" t="str">
        <f>IF(OR($B3="",DG$2=""),"",SUMIFS(INDEX(Tbl_Marks,MATCH($B3,Tbl_Student_Names,0),),Entry!$A$4:$H$4,DG$2,Entry!$A$5:$H$5,DG$1) / SUMIFS(Entry!$C$6:$H$6,Entry!$C$4:$H$4,DG$2,Entry!$C$5:$H$5,DG$1))</f>
        <v/>
      </c>
      <c r="DH3" s="15" t="str">
        <f>IF(OR($B3="",DH$2=""),"",SUMIFS(INDEX(Tbl_Marks,MATCH($B3,Tbl_Student_Names,0),),Entry!$A$4:$H$4,DH$2,Entry!$A$5:$H$5,DH$1) / SUMIFS(Entry!$C$6:$H$6,Entry!$C$4:$H$4,DH$2,Entry!$C$5:$H$5,DH$1))</f>
        <v/>
      </c>
      <c r="DI3" s="15" t="str">
        <f>IF(OR($B3="",DI$2=""),"",SUMIFS(INDEX(Tbl_Marks,MATCH($B3,Tbl_Student_Names,0),),Entry!$A$4:$H$4,DI$2,Entry!$A$5:$H$5,DI$1) / SUMIFS(Entry!$C$6:$H$6,Entry!$C$4:$H$4,DI$2,Entry!$C$5:$H$5,DI$1))</f>
        <v/>
      </c>
      <c r="DJ3" s="15" t="str">
        <f>IF(OR($B3="",DJ$2=""),"",SUMIFS(INDEX(Tbl_Marks,MATCH($B3,Tbl_Student_Names,0),),Entry!$A$4:$H$4,DJ$2,Entry!$A$5:$H$5,DJ$1) / SUMIFS(Entry!$C$6:$H$6,Entry!$C$4:$H$4,DJ$2,Entry!$C$5:$H$5,DJ$1))</f>
        <v/>
      </c>
      <c r="DK3" s="15" t="str">
        <f>IF(OR($B3="",DK$2=""),"",SUMIFS(INDEX(Tbl_Marks,MATCH($B3,Tbl_Student_Names,0),),Entry!$A$4:$H$4,DK$2,Entry!$A$5:$H$5,DK$1) / SUMIFS(Entry!$C$6:$H$6,Entry!$C$4:$H$4,DK$2,Entry!$C$5:$H$5,DK$1))</f>
        <v/>
      </c>
      <c r="DL3" s="15" t="str">
        <f>IF(OR($B3="",DL$2=""),"",SUMIFS(INDEX(Tbl_Marks,MATCH($B3,Tbl_Student_Names,0),),Entry!$A$4:$H$4,DL$2,Entry!$A$5:$H$5,DL$1) / SUMIFS(Entry!$C$6:$H$6,Entry!$C$4:$H$4,DL$2,Entry!$C$5:$H$5,DL$1))</f>
        <v/>
      </c>
      <c r="DM3" s="15" t="str">
        <f>IF(OR($B3="",DM$2=""),"",SUMIFS(INDEX(Tbl_Marks,MATCH($B3,Tbl_Student_Names,0),),Entry!$A$4:$H$4,DM$2,Entry!$A$5:$H$5,DM$1) / SUMIFS(Entry!$C$6:$H$6,Entry!$C$4:$H$4,DM$2,Entry!$C$5:$H$5,DM$1))</f>
        <v/>
      </c>
      <c r="DN3" s="15" t="str">
        <f>IF(OR($B3="",DN$2=""),"",SUMIFS(INDEX(Tbl_Marks,MATCH($B3,Tbl_Student_Names,0),),Entry!$A$4:$H$4,DN$2,Entry!$A$5:$H$5,DN$1) / SUMIFS(Entry!$C$6:$H$6,Entry!$C$4:$H$4,DN$2,Entry!$C$5:$H$5,DN$1))</f>
        <v/>
      </c>
      <c r="DO3" s="15" t="str">
        <f>IF(OR($B3="",DO$2=""),"",SUMIFS(INDEX(Tbl_Marks,MATCH($B3,Tbl_Student_Names,0),),Entry!$A$4:$H$4,DO$2,Entry!$A$5:$H$5,DO$1) / SUMIFS(Entry!$C$6:$H$6,Entry!$C$4:$H$4,DO$2,Entry!$C$5:$H$5,DO$1))</f>
        <v/>
      </c>
      <c r="DP3" s="15" t="str">
        <f>IF(OR($B3="",DP$2=""),"",SUMIFS(INDEX(Tbl_Marks,MATCH($B3,Tbl_Student_Names,0),),Entry!$A$4:$H$4,DP$2,Entry!$A$5:$H$5,DP$1) / SUMIFS(Entry!$C$6:$H$6,Entry!$C$4:$H$4,DP$2,Entry!$C$5:$H$5,DP$1))</f>
        <v/>
      </c>
      <c r="DQ3" s="15" t="str">
        <f>IF(OR($B3="",DQ$2=""),"",SUMIFS(INDEX(Tbl_Marks,MATCH($B3,Tbl_Student_Names,0),),Entry!$A$4:$H$4,DQ$2,Entry!$A$5:$H$5,DQ$1) / SUMIFS(Entry!$C$6:$H$6,Entry!$C$4:$H$4,DQ$2,Entry!$C$5:$H$5,DQ$1))</f>
        <v/>
      </c>
      <c r="DR3" s="15" t="str">
        <f>IF(OR($B3="",DR$2=""),"",SUMIFS(INDEX(Tbl_Marks,MATCH($B3,Tbl_Student_Names,0),),Entry!$A$4:$H$4,DR$2,Entry!$A$5:$H$5,DR$1) / SUMIFS(Entry!$C$6:$H$6,Entry!$C$4:$H$4,DR$2,Entry!$C$5:$H$5,DR$1))</f>
        <v/>
      </c>
      <c r="DS3" s="15" t="str">
        <f>IF(OR($B3="",DS$2=""),"",SUMIFS(INDEX(Tbl_Marks,MATCH($B3,Tbl_Student_Names,0),),Entry!$A$4:$H$4,DS$2,Entry!$A$5:$H$5,DS$1) / SUMIFS(Entry!$C$6:$H$6,Entry!$C$4:$H$4,DS$2,Entry!$C$5:$H$5,DS$1))</f>
        <v/>
      </c>
      <c r="DT3" s="15" t="str">
        <f>IF(OR($B3="",DT$2=""),"",SUMIFS(INDEX(Tbl_Marks,MATCH($B3,Tbl_Student_Names,0),),Entry!$A$4:$H$4,DT$2,Entry!$A$5:$H$5,DT$1) / SUMIFS(Entry!$C$6:$H$6,Entry!$C$4:$H$4,DT$2,Entry!$C$5:$H$5,DT$1))</f>
        <v/>
      </c>
      <c r="DU3" s="15" t="str">
        <f>IF(OR($B3="",DU$2=""),"",SUMIFS(INDEX(Tbl_Marks,MATCH($B3,Tbl_Student_Names,0),),Entry!$A$4:$H$4,DU$2,Entry!$A$5:$H$5,DU$1) / SUMIFS(Entry!$C$6:$H$6,Entry!$C$4:$H$4,DU$2,Entry!$C$5:$H$5,DU$1))</f>
        <v/>
      </c>
      <c r="DV3" s="15" t="str">
        <f>IF(OR($B3="",DV$2=""),"",SUMIFS(INDEX(Tbl_Marks,MATCH($B3,Tbl_Student_Names,0),),Entry!$A$4:$H$4,DV$2,Entry!$A$5:$H$5,DV$1) / SUMIFS(Entry!$C$6:$H$6,Entry!$C$4:$H$4,DV$2,Entry!$C$5:$H$5,DV$1))</f>
        <v/>
      </c>
      <c r="DW3" s="15" t="str">
        <f>IF(OR($B3="",DW$2=""),"",SUMIFS(INDEX(Tbl_Marks,MATCH($B3,Tbl_Student_Names,0),),Entry!$A$4:$H$4,DW$2,Entry!$A$5:$H$5,DW$1) / SUMIFS(Entry!$C$6:$H$6,Entry!$C$4:$H$4,DW$2,Entry!$C$5:$H$5,DW$1))</f>
        <v/>
      </c>
      <c r="DX3" s="15" t="str">
        <f>IF(OR($B3="",DX$2=""),"",SUMIFS(INDEX(Tbl_Marks,MATCH($B3,Tbl_Student_Names,0),),Entry!$A$4:$H$4,DX$2,Entry!$A$5:$H$5,DX$1) / SUMIFS(Entry!$C$6:$H$6,Entry!$C$4:$H$4,DX$2,Entry!$C$5:$H$5,DX$1))</f>
        <v/>
      </c>
      <c r="DY3" s="15" t="str">
        <f>IF(OR($B3="",DY$2=""),"",SUMIFS(INDEX(Tbl_Marks,MATCH($B3,Tbl_Student_Names,0),),Entry!$A$4:$H$4,DY$2,Entry!$A$5:$H$5,DY$1) / SUMIFS(Entry!$C$6:$H$6,Entry!$C$4:$H$4,DY$2,Entry!$C$5:$H$5,DY$1))</f>
        <v/>
      </c>
      <c r="DZ3" s="15" t="str">
        <f>IF(OR($B3="",DZ$2=""),"",SUMIFS(INDEX(Tbl_Marks,MATCH($B3,Tbl_Student_Names,0),),Entry!$A$4:$H$4,DZ$2,Entry!$A$5:$H$5,DZ$1) / SUMIFS(Entry!$C$6:$H$6,Entry!$C$4:$H$4,DZ$2,Entry!$C$5:$H$5,DZ$1))</f>
        <v/>
      </c>
      <c r="EA3" s="15" t="str">
        <f>IF(OR($B3="",EA$2=""),"",SUMIFS(INDEX(Tbl_Marks,MATCH($B3,Tbl_Student_Names,0),),Entry!$A$4:$H$4,EA$2,Entry!$A$5:$H$5,EA$1) / SUMIFS(Entry!$C$6:$H$6,Entry!$C$4:$H$4,EA$2,Entry!$C$5:$H$5,EA$1))</f>
        <v/>
      </c>
      <c r="EB3" s="15" t="str">
        <f>IF(OR($B3="",EB$2=""),"",SUMIFS(INDEX(Tbl_Marks,MATCH($B3,Tbl_Student_Names,0),),Entry!$A$4:$H$4,EB$2,Entry!$A$5:$H$5,EB$1) / SUMIFS(Entry!$C$6:$H$6,Entry!$C$4:$H$4,EB$2,Entry!$C$5:$H$5,EB$1))</f>
        <v/>
      </c>
      <c r="EC3" s="15" t="str">
        <f>IF(OR($B3="",EC$2=""),"",SUMIFS(INDEX(Tbl_Marks,MATCH($B3,Tbl_Student_Names,0),),Entry!$A$4:$H$4,EC$2,Entry!$A$5:$H$5,EC$1) / SUMIFS(Entry!$C$6:$H$6,Entry!$C$4:$H$4,EC$2,Entry!$C$5:$H$5,EC$1))</f>
        <v/>
      </c>
      <c r="ED3" s="15" t="str">
        <f>IF(OR($B3="",ED$2=""),"",SUMIFS(INDEX(Tbl_Marks,MATCH($B3,Tbl_Student_Names,0),),Entry!$A$4:$H$4,ED$2,Entry!$A$5:$H$5,ED$1) / SUMIFS(Entry!$C$6:$H$6,Entry!$C$4:$H$4,ED$2,Entry!$C$5:$H$5,ED$1))</f>
        <v/>
      </c>
      <c r="EE3" s="15" t="str">
        <f>IF(OR($B3="",EE$2=""),"",SUMIFS(INDEX(Tbl_Marks,MATCH($B3,Tbl_Student_Names,0),),Entry!$A$4:$H$4,EE$2,Entry!$A$5:$H$5,EE$1) / SUMIFS(Entry!$C$6:$H$6,Entry!$C$4:$H$4,EE$2,Entry!$C$5:$H$5,EE$1))</f>
        <v/>
      </c>
      <c r="EF3" s="15" t="str">
        <f>IF(OR($B3="",EF$2=""),"",SUMIFS(INDEX(Tbl_Marks,MATCH($B3,Tbl_Student_Names,0),),Entry!$A$4:$H$4,EF$2,Entry!$A$5:$H$5,EF$1) / SUMIFS(Entry!$C$6:$H$6,Entry!$C$4:$H$4,EF$2,Entry!$C$5:$H$5,EF$1))</f>
        <v/>
      </c>
      <c r="EG3" s="15" t="str">
        <f>IF(OR($B3="",EG$2=""),"",SUMIFS(INDEX(Tbl_Marks,MATCH($B3,Tbl_Student_Names,0),),Entry!$A$4:$H$4,EG$2,Entry!$A$5:$H$5,EG$1) / SUMIFS(Entry!$C$6:$H$6,Entry!$C$4:$H$4,EG$2,Entry!$C$5:$H$5,EG$1))</f>
        <v/>
      </c>
      <c r="EH3" s="15" t="str">
        <f>IF(OR($B3="",EH$2=""),"",SUMIFS(INDEX(Tbl_Marks,MATCH($B3,Tbl_Student_Names,0),),Entry!$A$4:$H$4,EH$2,Entry!$A$5:$H$5,EH$1) / SUMIFS(Entry!$C$6:$H$6,Entry!$C$4:$H$4,EH$2,Entry!$C$5:$H$5,EH$1))</f>
        <v/>
      </c>
      <c r="EI3" s="15" t="str">
        <f>IF(OR($B3="",EI$2=""),"",SUMIFS(INDEX(Tbl_Marks,MATCH($B3,Tbl_Student_Names,0),),Entry!$A$4:$H$4,EI$2,Entry!$A$5:$H$5,EI$1) / SUMIFS(Entry!$C$6:$H$6,Entry!$C$4:$H$4,EI$2,Entry!$C$5:$H$5,EI$1))</f>
        <v/>
      </c>
      <c r="EJ3" s="15" t="str">
        <f>IF(OR($B3="",EJ$2=""),"",SUMIFS(INDEX(Tbl_Marks,MATCH($B3,Tbl_Student_Names,0),),Entry!$A$4:$H$4,EJ$2,Entry!$A$5:$H$5,EJ$1) / SUMIFS(Entry!$C$6:$H$6,Entry!$C$4:$H$4,EJ$2,Entry!$C$5:$H$5,EJ$1))</f>
        <v/>
      </c>
      <c r="EK3" s="15" t="str">
        <f>IF(OR($B3="",EK$2=""),"",SUMIFS(INDEX(Tbl_Marks,MATCH($B3,Tbl_Student_Names,0),),Entry!$A$4:$H$4,EK$2,Entry!$A$5:$H$5,EK$1) / SUMIFS(Entry!$C$6:$H$6,Entry!$C$4:$H$4,EK$2,Entry!$C$5:$H$5,EK$1))</f>
        <v/>
      </c>
      <c r="EL3" s="15" t="str">
        <f>IF(OR($B3="",EL$2=""),"",SUMIFS(INDEX(Tbl_Marks,MATCH($B3,Tbl_Student_Names,0),),Entry!$A$4:$H$4,EL$2,Entry!$A$5:$H$5,EL$1) / SUMIFS(Entry!$C$6:$H$6,Entry!$C$4:$H$4,EL$2,Entry!$C$5:$H$5,EL$1))</f>
        <v/>
      </c>
      <c r="EM3" s="15" t="str">
        <f>IF(OR($B3="",EM$2=""),"",SUMIFS(INDEX(Tbl_Marks,MATCH($B3,Tbl_Student_Names,0),),Entry!$A$4:$H$4,EM$2,Entry!$A$5:$H$5,EM$1) / SUMIFS(Entry!$C$6:$H$6,Entry!$C$4:$H$4,EM$2,Entry!$C$5:$H$5,EM$1))</f>
        <v/>
      </c>
      <c r="EN3" s="15" t="str">
        <f>IF(OR($B3="",EN$2=""),"",SUMIFS(INDEX(Tbl_Marks,MATCH($B3,Tbl_Student_Names,0),),Entry!$A$4:$H$4,EN$2,Entry!$A$5:$H$5,EN$1) / SUMIFS(Entry!$C$6:$H$6,Entry!$C$4:$H$4,EN$2,Entry!$C$5:$H$5,EN$1))</f>
        <v/>
      </c>
      <c r="EO3" s="15" t="str">
        <f>IF(OR($B3="",EO$2=""),"",SUMIFS(INDEX(Tbl_Marks,MATCH($B3,Tbl_Student_Names,0),),Entry!$A$4:$H$4,EO$2,Entry!$A$5:$H$5,EO$1) / SUMIFS(Entry!$C$6:$H$6,Entry!$C$4:$H$4,EO$2,Entry!$C$5:$H$5,EO$1))</f>
        <v/>
      </c>
      <c r="EP3" s="15" t="str">
        <f>IF(OR($B3="",EP$2=""),"",SUMIFS(INDEX(Tbl_Marks,MATCH($B3,Tbl_Student_Names,0),),Entry!$A$4:$H$4,EP$2,Entry!$A$5:$H$5,EP$1) / SUMIFS(Entry!$C$6:$H$6,Entry!$C$4:$H$4,EP$2,Entry!$C$5:$H$5,EP$1))</f>
        <v/>
      </c>
      <c r="EQ3" s="15" t="str">
        <f>IF(OR($B3="",EQ$2=""),"",SUMIFS(INDEX(Tbl_Marks,MATCH($B3,Tbl_Student_Names,0),),Entry!$A$4:$H$4,EQ$2,Entry!$A$5:$H$5,EQ$1) / SUMIFS(Entry!$C$6:$H$6,Entry!$C$4:$H$4,EQ$2,Entry!$C$5:$H$5,EQ$1))</f>
        <v/>
      </c>
      <c r="ER3" s="15" t="str">
        <f>IF(OR($B3="",ER$2=""),"",SUMIFS(INDEX(Tbl_Marks,MATCH($B3,Tbl_Student_Names,0),),Entry!$A$4:$H$4,ER$2,Entry!$A$5:$H$5,ER$1) / SUMIFS(Entry!$C$6:$H$6,Entry!$C$4:$H$4,ER$2,Entry!$C$5:$H$5,ER$1))</f>
        <v/>
      </c>
      <c r="ES3" s="15" t="str">
        <f>IF(OR($B3="",ES$2=""),"",SUMIFS(INDEX(Tbl_Marks,MATCH($B3,Tbl_Student_Names,0),),Entry!$A$4:$H$4,ES$2,Entry!$A$5:$H$5,ES$1) / SUMIFS(Entry!$C$6:$H$6,Entry!$C$4:$H$4,ES$2,Entry!$C$5:$H$5,ES$1))</f>
        <v/>
      </c>
      <c r="ET3" s="15" t="str">
        <f>IF(OR($B3="",ET$2=""),"",SUMIFS(INDEX(Tbl_Marks,MATCH($B3,Tbl_Student_Names,0),),Entry!$A$4:$H$4,ET$2,Entry!$A$5:$H$5,ET$1) / SUMIFS(Entry!$C$6:$H$6,Entry!$C$4:$H$4,ET$2,Entry!$C$5:$H$5,ET$1))</f>
        <v/>
      </c>
      <c r="EU3" s="15" t="str">
        <f>IF(OR($B3="",EU$2=""),"",SUMIFS(INDEX(Tbl_Marks,MATCH($B3,Tbl_Student_Names,0),),Entry!$A$4:$H$4,EU$2,Entry!$A$5:$H$5,EU$1) / SUMIFS(Entry!$C$6:$H$6,Entry!$C$4:$H$4,EU$2,Entry!$C$5:$H$5,EU$1))</f>
        <v/>
      </c>
      <c r="EV3" s="15" t="str">
        <f>IF(OR($B3="",EV$2=""),"",SUMIFS(INDEX(Tbl_Marks,MATCH($B3,Tbl_Student_Names,0),),Entry!$A$4:$H$4,EV$2,Entry!$A$5:$H$5,EV$1) / SUMIFS(Entry!$C$6:$H$6,Entry!$C$4:$H$4,EV$2,Entry!$C$5:$H$5,EV$1))</f>
        <v/>
      </c>
      <c r="EW3" s="15" t="str">
        <f>IF(OR($B3="",EW$2=""),"",SUMIFS(INDEX(Tbl_Marks,MATCH($B3,Tbl_Student_Names,0),),Entry!$A$4:$H$4,EW$2,Entry!$A$5:$H$5,EW$1) / SUMIFS(Entry!$C$6:$H$6,Entry!$C$4:$H$4,EW$2,Entry!$C$5:$H$5,EW$1))</f>
        <v/>
      </c>
      <c r="EX3" s="15" t="str">
        <f>IF(OR($B3="",EX$2=""),"",SUMIFS(INDEX(Tbl_Marks,MATCH($B3,Tbl_Student_Names,0),),Entry!$A$4:$H$4,EX$2,Entry!$A$5:$H$5,EX$1) / SUMIFS(Entry!$C$6:$H$6,Entry!$C$4:$H$4,EX$2,Entry!$C$5:$H$5,EX$1))</f>
        <v/>
      </c>
      <c r="EY3" s="15" t="str">
        <f>IF(OR($B3="",EY$2=""),"",SUMIFS(INDEX(Tbl_Marks,MATCH($B3,Tbl_Student_Names,0),),Entry!$A$4:$H$4,EY$2,Entry!$A$5:$H$5,EY$1) / SUMIFS(Entry!$C$6:$H$6,Entry!$C$4:$H$4,EY$2,Entry!$C$5:$H$5,EY$1))</f>
        <v/>
      </c>
      <c r="EZ3" s="15" t="str">
        <f>IF(OR($B3="",EZ$2=""),"",SUMIFS(INDEX(Tbl_Marks,MATCH($B3,Tbl_Student_Names,0),),Entry!$A$4:$H$4,EZ$2,Entry!$A$5:$H$5,EZ$1) / SUMIFS(Entry!$C$6:$H$6,Entry!$C$4:$H$4,EZ$2,Entry!$C$5:$H$5,EZ$1))</f>
        <v/>
      </c>
      <c r="FA3" s="15" t="str">
        <f>IF(OR($B3="",FA$2=""),"",SUMIFS(INDEX(Tbl_Marks,MATCH($B3,Tbl_Student_Names,0),),Entry!$A$4:$H$4,FA$2,Entry!$A$5:$H$5,FA$1) / SUMIFS(Entry!$C$6:$H$6,Entry!$C$4:$H$4,FA$2,Entry!$C$5:$H$5,FA$1))</f>
        <v/>
      </c>
      <c r="FB3" s="15" t="str">
        <f>IF(OR($B3="",FB$2=""),"",SUMIFS(INDEX(Tbl_Marks,MATCH($B3,Tbl_Student_Names,0),),Entry!$A$4:$H$4,FB$2,Entry!$A$5:$H$5,FB$1) / SUMIFS(Entry!$C$6:$H$6,Entry!$C$4:$H$4,FB$2,Entry!$C$5:$H$5,FB$1))</f>
        <v/>
      </c>
      <c r="FC3" s="15" t="str">
        <f>IF(OR($B3="",FC$2=""),"",SUMIFS(INDEX(Tbl_Marks,MATCH($B3,Tbl_Student_Names,0),),Entry!$A$4:$H$4,FC$2,Entry!$A$5:$H$5,FC$1) / SUMIFS(Entry!$C$6:$H$6,Entry!$C$4:$H$4,FC$2,Entry!$C$5:$H$5,FC$1))</f>
        <v/>
      </c>
      <c r="FD3" s="15" t="str">
        <f>IF(OR($B3="",FD$2=""),"",SUMIFS(INDEX(Tbl_Marks,MATCH($B3,Tbl_Student_Names,0),),Entry!$A$4:$H$4,FD$2,Entry!$A$5:$H$5,FD$1) / SUMIFS(Entry!$C$6:$H$6,Entry!$C$4:$H$4,FD$2,Entry!$C$5:$H$5,FD$1))</f>
        <v/>
      </c>
      <c r="FE3" s="15" t="str">
        <f>IF(OR($B3="",FE$2=""),"",SUMIFS(INDEX(Tbl_Marks,MATCH($B3,Tbl_Student_Names,0),),Entry!$A$4:$H$4,FE$2,Entry!$A$5:$H$5,FE$1) / SUMIFS(Entry!$C$6:$H$6,Entry!$C$4:$H$4,FE$2,Entry!$C$5:$H$5,FE$1))</f>
        <v/>
      </c>
      <c r="FF3" s="15" t="str">
        <f>IF(OR($B3="",FF$2=""),"",SUMIFS(INDEX(Tbl_Marks,MATCH($B3,Tbl_Student_Names,0),),Entry!$A$4:$H$4,FF$2,Entry!$A$5:$H$5,FF$1) / SUMIFS(Entry!$C$6:$H$6,Entry!$C$4:$H$4,FF$2,Entry!$C$5:$H$5,FF$1))</f>
        <v/>
      </c>
      <c r="FG3" s="15" t="str">
        <f>IF(OR($B3="",FG$2=""),"",SUMIFS(INDEX(Tbl_Marks,MATCH($B3,Tbl_Student_Names,0),),Entry!$A$4:$H$4,FG$2,Entry!$A$5:$H$5,FG$1) / SUMIFS(Entry!$C$6:$H$6,Entry!$C$4:$H$4,FG$2,Entry!$C$5:$H$5,FG$1))</f>
        <v/>
      </c>
      <c r="FH3" s="15" t="str">
        <f>IF(OR($B3="",FH$2=""),"",SUMIFS(INDEX(Tbl_Marks,MATCH($B3,Tbl_Student_Names,0),),Entry!$A$4:$H$4,FH$2,Entry!$A$5:$H$5,FH$1) / SUMIFS(Entry!$C$6:$H$6,Entry!$C$4:$H$4,FH$2,Entry!$C$5:$H$5,FH$1))</f>
        <v/>
      </c>
      <c r="FI3" s="15" t="str">
        <f>IF(OR($B3="",FI$2=""),"",SUMIFS(INDEX(Tbl_Marks,MATCH($B3,Tbl_Student_Names,0),),Entry!$A$4:$H$4,FI$2,Entry!$A$5:$H$5,FI$1) / SUMIFS(Entry!$C$6:$H$6,Entry!$C$4:$H$4,FI$2,Entry!$C$5:$H$5,FI$1))</f>
        <v/>
      </c>
      <c r="FJ3" s="15" t="str">
        <f>IF(OR($B3="",FJ$2=""),"",SUMIFS(INDEX(Tbl_Marks,MATCH($B3,Tbl_Student_Names,0),),Entry!$A$4:$H$4,FJ$2,Entry!$A$5:$H$5,FJ$1) / SUMIFS(Entry!$C$6:$H$6,Entry!$C$4:$H$4,FJ$2,Entry!$C$5:$H$5,FJ$1))</f>
        <v/>
      </c>
      <c r="FK3" s="15" t="str">
        <f>IF(OR($B3="",FK$2=""),"",SUMIFS(INDEX(Tbl_Marks,MATCH($B3,Tbl_Student_Names,0),),Entry!$A$4:$H$4,FK$2,Entry!$A$5:$H$5,FK$1) / SUMIFS(Entry!$C$6:$H$6,Entry!$C$4:$H$4,FK$2,Entry!$C$5:$H$5,FK$1))</f>
        <v/>
      </c>
      <c r="FL3" s="15" t="str">
        <f>IF(OR($B3="",FL$2=""),"",SUMIFS(INDEX(Tbl_Marks,MATCH($B3,Tbl_Student_Names,0),),Entry!$A$4:$H$4,FL$2,Entry!$A$5:$H$5,FL$1) / SUMIFS(Entry!$C$6:$H$6,Entry!$C$4:$H$4,FL$2,Entry!$C$5:$H$5,FL$1))</f>
        <v/>
      </c>
      <c r="FM3" s="15" t="str">
        <f>IF(OR($B3="",FM$2=""),"",SUMIFS(INDEX(Tbl_Marks,MATCH($B3,Tbl_Student_Names,0),),Entry!$A$4:$H$4,FM$2,Entry!$A$5:$H$5,FM$1) / SUMIFS(Entry!$C$6:$H$6,Entry!$C$4:$H$4,FM$2,Entry!$C$5:$H$5,FM$1))</f>
        <v/>
      </c>
      <c r="FN3" s="15" t="str">
        <f>IF(OR($B3="",FN$2=""),"",SUMIFS(INDEX(Tbl_Marks,MATCH($B3,Tbl_Student_Names,0),),Entry!$A$4:$H$4,FN$2,Entry!$A$5:$H$5,FN$1) / SUMIFS(Entry!$C$6:$H$6,Entry!$C$4:$H$4,FN$2,Entry!$C$5:$H$5,FN$1))</f>
        <v/>
      </c>
      <c r="FO3" s="15" t="str">
        <f>IF(OR($B3="",FO$2=""),"",SUMIFS(INDEX(Tbl_Marks,MATCH($B3,Tbl_Student_Names,0),),Entry!$A$4:$H$4,FO$2,Entry!$A$5:$H$5,FO$1) / SUMIFS(Entry!$C$6:$H$6,Entry!$C$4:$H$4,FO$2,Entry!$C$5:$H$5,FO$1))</f>
        <v/>
      </c>
      <c r="FP3" s="15" t="str">
        <f>IF(OR($B3="",FP$2=""),"",SUMIFS(INDEX(Tbl_Marks,MATCH($B3,Tbl_Student_Names,0),),Entry!$A$4:$H$4,FP$2,Entry!$A$5:$H$5,FP$1) / SUMIFS(Entry!$C$6:$H$6,Entry!$C$4:$H$4,FP$2,Entry!$C$5:$H$5,FP$1))</f>
        <v/>
      </c>
      <c r="FQ3" s="15" t="str">
        <f>IF(OR($B3="",FQ$2=""),"",SUMIFS(INDEX(Tbl_Marks,MATCH($B3,Tbl_Student_Names,0),),Entry!$A$4:$H$4,FQ$2,Entry!$A$5:$H$5,FQ$1) / SUMIFS(Entry!$C$6:$H$6,Entry!$C$4:$H$4,FQ$2,Entry!$C$5:$H$5,FQ$1))</f>
        <v/>
      </c>
      <c r="FR3" s="15" t="str">
        <f>IF(OR($B3="",FR$2=""),"",SUMIFS(INDEX(Tbl_Marks,MATCH($B3,Tbl_Student_Names,0),),Entry!$A$4:$H$4,FR$2,Entry!$A$5:$H$5,FR$1) / SUMIFS(Entry!$C$6:$H$6,Entry!$C$4:$H$4,FR$2,Entry!$C$5:$H$5,FR$1))</f>
        <v/>
      </c>
      <c r="FS3" s="15" t="str">
        <f>IF(OR($B3="",FS$2=""),"",SUMIFS(INDEX(Tbl_Marks,MATCH($B3,Tbl_Student_Names,0),),Entry!$A$4:$H$4,FS$2,Entry!$A$5:$H$5,FS$1) / SUMIFS(Entry!$C$6:$H$6,Entry!$C$4:$H$4,FS$2,Entry!$C$5:$H$5,FS$1))</f>
        <v/>
      </c>
      <c r="FT3" s="15" t="str">
        <f>IF(OR($B3="",FT$2=""),"",SUMIFS(INDEX(Tbl_Marks,MATCH($B3,Tbl_Student_Names,0),),Entry!$A$4:$H$4,FT$2,Entry!$A$5:$H$5,FT$1) / SUMIFS(Entry!$C$6:$H$6,Entry!$C$4:$H$4,FT$2,Entry!$C$5:$H$5,FT$1))</f>
        <v/>
      </c>
      <c r="FU3" s="15" t="str">
        <f>IF(OR($B3="",FU$2=""),"",SUMIFS(INDEX(Tbl_Marks,MATCH($B3,Tbl_Student_Names,0),),Entry!$A$4:$H$4,FU$2,Entry!$A$5:$H$5,FU$1) / SUMIFS(Entry!$C$6:$H$6,Entry!$C$4:$H$4,FU$2,Entry!$C$5:$H$5,FU$1))</f>
        <v/>
      </c>
      <c r="FV3" s="15" t="str">
        <f>IF(OR($B3="",FV$2=""),"",SUMIFS(INDEX(Tbl_Marks,MATCH($B3,Tbl_Student_Names,0),),Entry!$A$4:$H$4,FV$2,Entry!$A$5:$H$5,FV$1) / SUMIFS(Entry!$C$6:$H$6,Entry!$C$4:$H$4,FV$2,Entry!$C$5:$H$5,FV$1))</f>
        <v/>
      </c>
      <c r="FW3" s="15" t="str">
        <f>IF(OR($B3="",FW$2=""),"",SUMIFS(INDEX(Tbl_Marks,MATCH($B3,Tbl_Student_Names,0),),Entry!$A$4:$H$4,FW$2,Entry!$A$5:$H$5,FW$1) / SUMIFS(Entry!$C$6:$H$6,Entry!$C$4:$H$4,FW$2,Entry!$C$5:$H$5,FW$1))</f>
        <v/>
      </c>
      <c r="FX3" s="15" t="str">
        <f>IF(OR($B3="",FX$2=""),"",SUMIFS(INDEX(Tbl_Marks,MATCH($B3,Tbl_Student_Names,0),),Entry!$A$4:$H$4,FX$2,Entry!$A$5:$H$5,FX$1) / SUMIFS(Entry!$C$6:$H$6,Entry!$C$4:$H$4,FX$2,Entry!$C$5:$H$5,FX$1))</f>
        <v/>
      </c>
      <c r="FY3" s="15" t="str">
        <f>IF(OR($B3="",FY$2=""),"",SUMIFS(INDEX(Tbl_Marks,MATCH($B3,Tbl_Student_Names,0),),Entry!$A$4:$H$4,FY$2,Entry!$A$5:$H$5,FY$1) / SUMIFS(Entry!$C$6:$H$6,Entry!$C$4:$H$4,FY$2,Entry!$C$5:$H$5,FY$1))</f>
        <v/>
      </c>
      <c r="FZ3" s="15" t="str">
        <f>IF(OR($B3="",FZ$2=""),"",SUMIFS(INDEX(Tbl_Marks,MATCH($B3,Tbl_Student_Names,0),),Entry!$A$4:$H$4,FZ$2,Entry!$A$5:$H$5,FZ$1) / SUMIFS(Entry!$C$6:$H$6,Entry!$C$4:$H$4,FZ$2,Entry!$C$5:$H$5,FZ$1))</f>
        <v/>
      </c>
      <c r="GA3" s="15" t="str">
        <f>IF(OR($B3="",GA$2=""),"",SUMIFS(INDEX(Tbl_Marks,MATCH($B3,Tbl_Student_Names,0),),Entry!$A$4:$H$4,GA$2,Entry!$A$5:$H$5,GA$1) / SUMIFS(Entry!$C$6:$H$6,Entry!$C$4:$H$4,GA$2,Entry!$C$5:$H$5,GA$1))</f>
        <v/>
      </c>
      <c r="GB3" s="15" t="str">
        <f>IF(OR($B3="",GB$2=""),"",SUMIFS(INDEX(Tbl_Marks,MATCH($B3,Tbl_Student_Names,0),),Entry!$A$4:$H$4,GB$2,Entry!$A$5:$H$5,GB$1) / SUMIFS(Entry!$C$6:$H$6,Entry!$C$4:$H$4,GB$2,Entry!$C$5:$H$5,GB$1))</f>
        <v/>
      </c>
      <c r="GC3" s="15" t="str">
        <f>IF(OR($B3="",GC$2=""),"",SUMIFS(INDEX(Tbl_Marks,MATCH($B3,Tbl_Student_Names,0),),Entry!$A$4:$H$4,GC$2,Entry!$A$5:$H$5,GC$1) / SUMIFS(Entry!$C$6:$H$6,Entry!$C$4:$H$4,GC$2,Entry!$C$5:$H$5,GC$1))</f>
        <v/>
      </c>
      <c r="GD3" s="15" t="str">
        <f>IF(OR($B3="",GD$2=""),"",SUMIFS(INDEX(Tbl_Marks,MATCH($B3,Tbl_Student_Names,0),),Entry!$A$4:$H$4,GD$2,Entry!$A$5:$H$5,GD$1) / SUMIFS(Entry!$C$6:$H$6,Entry!$C$4:$H$4,GD$2,Entry!$C$5:$H$5,GD$1))</f>
        <v/>
      </c>
      <c r="GE3" s="15" t="str">
        <f>IF(OR($B3="",GE$2=""),"",SUMIFS(INDEX(Tbl_Marks,MATCH($B3,Tbl_Student_Names,0),),Entry!$A$4:$H$4,GE$2,Entry!$A$5:$H$5,GE$1) / SUMIFS(Entry!$C$6:$H$6,Entry!$C$4:$H$4,GE$2,Entry!$C$5:$H$5,GE$1))</f>
        <v/>
      </c>
      <c r="GF3" s="15" t="str">
        <f>IF(OR($B3="",GF$2=""),"",SUMIFS(INDEX(Tbl_Marks,MATCH($B3,Tbl_Student_Names,0),),Entry!$A$4:$H$4,GF$2,Entry!$A$5:$H$5,GF$1) / SUMIFS(Entry!$C$6:$H$6,Entry!$C$4:$H$4,GF$2,Entry!$C$5:$H$5,GF$1))</f>
        <v/>
      </c>
      <c r="GG3" s="15" t="str">
        <f>IF(OR($B3="",GG$2=""),"",SUMIFS(INDEX(Tbl_Marks,MATCH($B3,Tbl_Student_Names,0),),Entry!$A$4:$H$4,GG$2,Entry!$A$5:$H$5,GG$1) / SUMIFS(Entry!$C$6:$H$6,Entry!$C$4:$H$4,GG$2,Entry!$C$5:$H$5,GG$1))</f>
        <v/>
      </c>
      <c r="GH3" s="15" t="str">
        <f>IF(OR($B3="",GH$2=""),"",SUMIFS(INDEX(Tbl_Marks,MATCH($B3,Tbl_Student_Names,0),),Entry!$A$4:$H$4,GH$2,Entry!$A$5:$H$5,GH$1) / SUMIFS(Entry!$C$6:$H$6,Entry!$C$4:$H$4,GH$2,Entry!$C$5:$H$5,GH$1))</f>
        <v/>
      </c>
      <c r="GI3" s="15" t="str">
        <f>IF(OR($B3="",GI$2=""),"",SUMIFS(INDEX(Tbl_Marks,MATCH($B3,Tbl_Student_Names,0),),Entry!$A$4:$H$4,GI$2,Entry!$A$5:$H$5,GI$1) / SUMIFS(Entry!$C$6:$H$6,Entry!$C$4:$H$4,GI$2,Entry!$C$5:$H$5,GI$1))</f>
        <v/>
      </c>
      <c r="GJ3" s="15" t="str">
        <f>IF(OR($B3="",GJ$2=""),"",SUMIFS(INDEX(Tbl_Marks,MATCH($B3,Tbl_Student_Names,0),),Entry!$A$4:$H$4,GJ$2,Entry!$A$5:$H$5,GJ$1) / SUMIFS(Entry!$C$6:$H$6,Entry!$C$4:$H$4,GJ$2,Entry!$C$5:$H$5,GJ$1))</f>
        <v/>
      </c>
      <c r="GK3" s="15" t="str">
        <f>IF(OR($B3="",GK$2=""),"",SUMIFS(INDEX(Tbl_Marks,MATCH($B3,Tbl_Student_Names,0),),Entry!$A$4:$H$4,GK$2,Entry!$A$5:$H$5,GK$1) / SUMIFS(Entry!$C$6:$H$6,Entry!$C$4:$H$4,GK$2,Entry!$C$5:$H$5,GK$1))</f>
        <v/>
      </c>
      <c r="GL3" s="15" t="str">
        <f>IF(OR($B3="",GL$2=""),"",SUMIFS(INDEX(Tbl_Marks,MATCH($B3,Tbl_Student_Names,0),),Entry!$A$4:$H$4,GL$2,Entry!$A$5:$H$5,GL$1) / SUMIFS(Entry!$C$6:$H$6,Entry!$C$4:$H$4,GL$2,Entry!$C$5:$H$5,GL$1))</f>
        <v/>
      </c>
      <c r="GM3" s="15" t="str">
        <f>IF(OR($B3="",GM$2=""),"",SUMIFS(INDEX(Tbl_Marks,MATCH($B3,Tbl_Student_Names,0),),Entry!$A$4:$H$4,GM$2,Entry!$A$5:$H$5,GM$1) / SUMIFS(Entry!$C$6:$H$6,Entry!$C$4:$H$4,GM$2,Entry!$C$5:$H$5,GM$1))</f>
        <v/>
      </c>
      <c r="GN3" s="15" t="str">
        <f>IF(OR($B3="",GN$2=""),"",SUMIFS(INDEX(Tbl_Marks,MATCH($B3,Tbl_Student_Names,0),),Entry!$A$4:$H$4,GN$2,Entry!$A$5:$H$5,GN$1) / SUMIFS(Entry!$C$6:$H$6,Entry!$C$4:$H$4,GN$2,Entry!$C$5:$H$5,GN$1))</f>
        <v/>
      </c>
      <c r="GO3" s="15" t="str">
        <f>IF(OR($B3="",GO$2=""),"",SUMIFS(INDEX(Tbl_Marks,MATCH($B3,Tbl_Student_Names,0),),Entry!$A$4:$H$4,GO$2,Entry!$A$5:$H$5,GO$1) / SUMIFS(Entry!$C$6:$H$6,Entry!$C$4:$H$4,GO$2,Entry!$C$5:$H$5,GO$1))</f>
        <v/>
      </c>
      <c r="GP3" s="15" t="str">
        <f>IF(OR($B3="",GP$2=""),"",SUMIFS(INDEX(Tbl_Marks,MATCH($B3,Tbl_Student_Names,0),),Entry!$A$4:$H$4,GP$2,Entry!$A$5:$H$5,GP$1) / SUMIFS(Entry!$C$6:$H$6,Entry!$C$4:$H$4,GP$2,Entry!$C$5:$H$5,GP$1))</f>
        <v/>
      </c>
      <c r="GQ3" s="32" t="str">
        <f t="array" ref="GQ3">IF(OR(GQ$1="",$B3=""),"",SUMPRODUCT(TRANSPOSE($BC3:$BN3),(Settings!$D$19:$D$30)))</f>
        <v/>
      </c>
      <c r="GR3" s="32" t="str">
        <f t="array" ref="GR3">IF(OR(GR$1="",$B3=""),"",SUMPRODUCT(TRANSPOSE($BO3:$BZ3),(Settings!$D$19:$D$30)))</f>
        <v/>
      </c>
      <c r="GS3" s="32" t="str">
        <f t="array" ref="GS3">IF(OR(GS$1="",$B3=""),"",SUMPRODUCT(TRANSPOSE($CA3:$CL3),(Settings!$D$19:$D$30)))</f>
        <v/>
      </c>
      <c r="GT3" s="32" t="str">
        <f t="array" ref="GT3">IF(OR(GT$1="",$B3=""),"",SUMPRODUCT(TRANSPOSE($CM3:$CX3),(Settings!$D$19:$D$30)))</f>
        <v/>
      </c>
      <c r="GU3" s="32" t="str">
        <f t="array" ref="GU3">IF(OR(GU$1="",$B3=""),"",SUMPRODUCT(TRANSPOSE($CY3:$DJ3),(Settings!$D$19:$D$30)))</f>
        <v/>
      </c>
      <c r="GV3" s="32" t="str">
        <f t="array" ref="GV3">IF(OR(GV$1="",$B3=""),"",SUMPRODUCT(TRANSPOSE($DK3:$DV3),(Settings!$D$19:$D$30)))</f>
        <v/>
      </c>
      <c r="GW3" s="32" t="str">
        <f t="array" ref="GW3">IF(OR(GW$1="",$B3=""),"",SUMPRODUCT(TRANSPOSE($DW3:$EH3),(Settings!$D$19:$D$30)))</f>
        <v/>
      </c>
      <c r="GX3" s="32" t="str">
        <f t="array" ref="GX3">IF(OR(GX$1="",$B3=""),"",SUMPRODUCT(TRANSPOSE($EI3:$ET3),(Settings!$D$19:$D$30)))</f>
        <v/>
      </c>
      <c r="GY3" s="32" t="str">
        <f t="array" ref="GY3">IF(OR(GY$1="",$B3=""),"",SUMPRODUCT(TRANSPOSE($EU3:$FF3),(Settings!$D$19:$D$30)))</f>
        <v/>
      </c>
      <c r="GZ3" s="32" t="str">
        <f t="array" ref="GZ3">IF(OR(GZ$1="",$B3=""),"",SUMPRODUCT(TRANSPOSE($FG3:$FR3),(Settings!$D$19:$D$30)))</f>
        <v/>
      </c>
      <c r="HA3" s="32" t="str">
        <f t="array" ref="HA3">IF(OR(HA$1="",$B3=""),"",SUMPRODUCT(TRANSPOSE($FS3:$GD3),(Settings!$D$19:$D$30)))</f>
        <v/>
      </c>
      <c r="HB3" s="33" t="str">
        <f t="array" ref="HB3">IF(OR(HB$1="",$B3=""),"",SUMPRODUCT(TRANSPOSE($GE3:$GP3),(Settings!$D$19:$D$30)))</f>
        <v/>
      </c>
      <c r="HC3" s="5"/>
      <c r="HD3" s="15" t="str">
        <f>IF(OR(HD$2="",$B3=""),"",SUMIFS(INDEX(Tbl_Marks,MATCH($B3,Tbl_Student_Names,0),),Entry!$A$4:$H$4,HD$2) / SUMIFS(Entry!$C$6:$H$6,Entry!$C$4:$H$4,HD$2))</f>
        <v/>
      </c>
      <c r="HE3" s="15" t="str">
        <f>IF(OR(HE$2="",$B3=""),"",SUMIFS(INDEX(Tbl_Marks,MATCH($B3,Tbl_Student_Names,0),),Entry!$A$4:$H$4,HE$2) / SUMIFS(Entry!$C$6:$H$6,Entry!$C$4:$H$4,HE$2))</f>
        <v/>
      </c>
      <c r="HF3" s="15" t="str">
        <f>IF(OR(HF$2="",$B3=""),"",SUMIFS(INDEX(Tbl_Marks,MATCH($B3,Tbl_Student_Names,0),),Entry!$A$4:$H$4,HF$2) / SUMIFS(Entry!$C$6:$H$6,Entry!$C$4:$H$4,HF$2))</f>
        <v/>
      </c>
      <c r="HG3" s="15" t="str">
        <f>IF(OR(HG$2="",$B3=""),"",SUMIFS(INDEX(Tbl_Marks,MATCH($B3,Tbl_Student_Names,0),),Entry!$A$4:$H$4,HG$2) / SUMIFS(Entry!$C$6:$H$6,Entry!$C$4:$H$4,HG$2))</f>
        <v/>
      </c>
      <c r="HH3" s="15" t="str">
        <f>IF(OR(HH$2="",$B3=""),"",SUMIFS(INDEX(Tbl_Marks,MATCH($B3,Tbl_Student_Names,0),),Entry!$A$4:$H$4,HH$2) / SUMIFS(Entry!$C$6:$H$6,Entry!$C$4:$H$4,HH$2))</f>
        <v/>
      </c>
      <c r="HI3" s="15" t="str">
        <f>IF(OR(HI$2="",$B3=""),"",SUMIFS(INDEX(Tbl_Marks,MATCH($B3,Tbl_Student_Names,0),),Entry!$A$4:$H$4,HI$2) / SUMIFS(Entry!$C$6:$H$6,Entry!$C$4:$H$4,HI$2))</f>
        <v/>
      </c>
      <c r="HJ3" s="15" t="str">
        <f>IF(OR(HJ$2="",$B3=""),"",SUMIFS(INDEX(Tbl_Marks,MATCH($B3,Tbl_Student_Names,0),),Entry!$A$4:$H$4,HJ$2) / SUMIFS(Entry!$C$6:$H$6,Entry!$C$4:$H$4,HJ$2))</f>
        <v/>
      </c>
      <c r="HK3" s="15" t="str">
        <f>IF(OR(HK$2="",$B3=""),"",SUMIFS(INDEX(Tbl_Marks,MATCH($B3,Tbl_Student_Names,0),),Entry!$A$4:$H$4,HK$2) / SUMIFS(Entry!$C$6:$H$6,Entry!$C$4:$H$4,HK$2))</f>
        <v/>
      </c>
      <c r="HL3" s="15" t="str">
        <f>IF(OR(HL$2="",$B3=""),"",SUMIFS(INDEX(Tbl_Marks,MATCH($B3,Tbl_Student_Names,0),),Entry!$A$4:$H$4,HL$2) / SUMIFS(Entry!$C$6:$H$6,Entry!$C$4:$H$4,HL$2))</f>
        <v/>
      </c>
      <c r="HM3" s="15" t="str">
        <f>IF(OR(HM$2="",$B3=""),"",SUMIFS(INDEX(Tbl_Marks,MATCH($B3,Tbl_Student_Names,0),),Entry!$A$4:$H$4,HM$2) / SUMIFS(Entry!$C$6:$H$6,Entry!$C$4:$H$4,HM$2))</f>
        <v/>
      </c>
      <c r="HN3" s="15" t="str">
        <f>IF(OR(HN$2="",$B3=""),"",SUMIFS(INDEX(Tbl_Marks,MATCH($B3,Tbl_Student_Names,0),),Entry!$A$4:$H$4,HN$2) / SUMIFS(Entry!$C$6:$H$6,Entry!$C$4:$H$4,HN$2))</f>
        <v/>
      </c>
      <c r="HO3" s="15" t="str">
        <f>IF(OR(HO$2="",$B3=""),"",SUMIFS(INDEX(Tbl_Marks,MATCH($B3,Tbl_Student_Names,0),),Entry!$A$4:$H$4,HO$2) / SUMIFS(Entry!$C$6:$H$6,Entry!$C$4:$H$4,HO$2))</f>
        <v/>
      </c>
      <c r="HP3" s="15" t="str">
        <f>IF($B3="","",AVERAGE($GQ3:$HB3))</f>
        <v/>
      </c>
      <c r="HQ3" s="92"/>
    </row>
    <row r="4" spans="1:225" customFormat="1" x14ac:dyDescent="0.25">
      <c r="A4">
        <f t="shared" si="31"/>
        <v>0</v>
      </c>
      <c r="B4" t="str">
        <f t="shared" si="32"/>
        <v/>
      </c>
      <c r="C4" t="str">
        <f>IF(OR($B4="",C$2=""),"",SUMIF(Entry!$A$4:$H$4,C$2,INDEX(Tbl_Marks,MATCH($B4,Tbl_Student_Names,0),)))</f>
        <v/>
      </c>
      <c r="D4" t="str">
        <f>IF(OR($B4="",D$2=""),"",SUMIF(Entry!$A$4:$H$4,D$2,INDEX(Tbl_Marks,MATCH($B4,Tbl_Student_Names,0),)))</f>
        <v/>
      </c>
      <c r="E4" t="str">
        <f>IF(OR($B4="",E$2=""),"",SUMIF(Entry!$A$4:$H$4,E$2,INDEX(Tbl_Marks,MATCH($B4,Tbl_Student_Names,0),)))</f>
        <v/>
      </c>
      <c r="F4" t="str">
        <f>IF(OR($B4="",F$2=""),"",SUMIF(Entry!$A$4:$H$4,F$2,INDEX(Tbl_Marks,MATCH($B4,Tbl_Student_Names,0),)))</f>
        <v/>
      </c>
      <c r="G4" t="str">
        <f>IF(OR($B4="",G$2=""),"",SUMIF(Entry!$A$4:$H$4,G$2,INDEX(Tbl_Marks,MATCH($B4,Tbl_Student_Names,0),)))</f>
        <v/>
      </c>
      <c r="H4" t="str">
        <f>IF(OR($B4="",H$2=""),"",SUMIF(Entry!$A$4:$H$4,H$2,INDEX(Tbl_Marks,MATCH($B4,Tbl_Student_Names,0),)))</f>
        <v/>
      </c>
      <c r="I4" t="str">
        <f>IF(OR($B4="",I$2=""),"",SUMIF(Entry!$A$4:$H$4,I$2,INDEX(Tbl_Marks,MATCH($B4,Tbl_Student_Names,0),)))</f>
        <v/>
      </c>
      <c r="J4" t="str">
        <f>IF(OR($B4="",J$2=""),"",SUMIF(Entry!$A$4:$H$4,J$2,INDEX(Tbl_Marks,MATCH($B4,Tbl_Student_Names,0),)))</f>
        <v/>
      </c>
      <c r="K4" t="str">
        <f>IF(OR($B4="",K$2=""),"",SUMIF(Entry!$A$4:$H$4,K$2,INDEX(Tbl_Marks,MATCH($B4,Tbl_Student_Names,0),)))</f>
        <v/>
      </c>
      <c r="L4" t="str">
        <f>IF(OR($B4="",L$2=""),"",SUMIF(Entry!$A$4:$H$4,L$2,INDEX(Tbl_Marks,MATCH($B4,Tbl_Student_Names,0),)))</f>
        <v/>
      </c>
      <c r="M4" t="str">
        <f>IF(OR($B4="",M$2=""),"",SUMIF(Entry!$A$4:$H$4,M$2,INDEX(Tbl_Marks,MATCH($B4,Tbl_Student_Names,0),)))</f>
        <v/>
      </c>
      <c r="N4" t="str">
        <f>IF(OR($B4="",N$2=""),"",SUMIF(Entry!$A$4:$H$4,N$2,INDEX(Tbl_Marks,MATCH($B4,Tbl_Student_Names,0),)))</f>
        <v/>
      </c>
      <c r="O4" s="12" t="str">
        <f t="shared" si="33"/>
        <v/>
      </c>
      <c r="P4" s="24" t="str">
        <f t="array" ref="P4">IF(OR($B4="",P$2=""),"",IF(MIN(IF(Help_Lookup_Tests=P$2,$BC4:$GP4,""))&gt;=I_PassPercentage,"PASS","FAIL"))</f>
        <v/>
      </c>
      <c r="Q4" s="24" t="str">
        <f t="array" ref="Q4">IF(OR($B4="",Q$2=""),"",IF(MIN(IF(Help_Lookup_Tests=Q$2,$BC4:$GP4,""))&gt;=I_PassPercentage,"PASS","FAIL"))</f>
        <v/>
      </c>
      <c r="R4" s="24" t="str">
        <f t="array" ref="R4">IF(OR($B4="",R$2=""),"",IF(MIN(IF(Help_Lookup_Tests=R$2,$BC4:$GP4,""))&gt;=I_PassPercentage,"PASS","FAIL"))</f>
        <v/>
      </c>
      <c r="S4" s="24" t="str">
        <f t="array" ref="S4">IF(OR($B4="",S$2=""),"",IF(MIN(IF(Help_Lookup_Tests=S$2,$BC4:$GP4,""))&gt;=I_PassPercentage,"PASS","FAIL"))</f>
        <v/>
      </c>
      <c r="T4" s="24" t="str">
        <f t="array" ref="T4">IF(OR($B4="",T$2=""),"",IF(MIN(IF(Help_Lookup_Tests=T$2,$BC4:$GP4,""))&gt;=I_PassPercentage,"PASS","FAIL"))</f>
        <v/>
      </c>
      <c r="U4" s="24" t="str">
        <f t="array" ref="U4">IF(OR($B4="",U$2=""),"",IF(MIN(IF(Help_Lookup_Tests=U$2,$BC4:$GP4,""))&gt;=I_PassPercentage,"PASS","FAIL"))</f>
        <v/>
      </c>
      <c r="V4" s="24" t="str">
        <f t="array" ref="V4">IF(OR($B4="",V$2=""),"",IF(MIN(IF(Help_Lookup_Tests=V$2,$BC4:$GP4,""))&gt;=I_PassPercentage,"PASS","FAIL"))</f>
        <v/>
      </c>
      <c r="W4" s="24" t="str">
        <f t="array" ref="W4">IF(OR($B4="",W$2=""),"",IF(MIN(IF(Help_Lookup_Tests=W$2,$BC4:$GP4,""))&gt;=I_PassPercentage,"PASS","FAIL"))</f>
        <v/>
      </c>
      <c r="X4" s="24" t="str">
        <f t="array" ref="X4">IF(OR($B4="",X$2=""),"",IF(MIN(IF(Help_Lookup_Tests=X$2,$BC4:$GP4,""))&gt;=I_PassPercentage,"PASS","FAIL"))</f>
        <v/>
      </c>
      <c r="Y4" s="24" t="str">
        <f t="array" ref="Y4">IF(OR($B4="",Y$2=""),"",IF(MIN(IF(Help_Lookup_Tests=Y$2,$BC4:$GP4,""))&gt;=I_PassPercentage,"PASS","FAIL"))</f>
        <v/>
      </c>
      <c r="Z4" s="24" t="str">
        <f t="array" ref="Z4">IF(OR($B4="",Z$2=""),"",IF(MIN(IF(Help_Lookup_Tests=Z$2,$BC4:$GP4,""))&gt;=I_PassPercentage,"PASS","FAIL"))</f>
        <v/>
      </c>
      <c r="AA4" s="24" t="str">
        <f t="array" ref="AA4">IF(OR($B4="",AA$2=""),"",IF(MIN(IF(Help_Lookup_Tests=AA$2,$BC4:$GP4,""))&gt;=I_PassPercentage,"PASS","FAIL"))</f>
        <v/>
      </c>
      <c r="AB4" s="20" t="str">
        <f t="array" ref="AB4">IF(OR($B4=""),"",IF(MIN(IF($GQ$2:$HB$2="FINAL",$GQ4:$HB4,""))&gt;=I_PassPercentage,"PASS","FAIL"))</f>
        <v/>
      </c>
      <c r="AC4" t="str">
        <f t="shared" ref="AC4:AC52" si="36">IF(OR($B4="",AC$2="",P4="FAIL"),"",C4)</f>
        <v/>
      </c>
      <c r="AD4" t="str">
        <f t="shared" si="34"/>
        <v/>
      </c>
      <c r="AE4" t="str">
        <f t="shared" si="34"/>
        <v/>
      </c>
      <c r="AF4" t="str">
        <f t="shared" si="34"/>
        <v/>
      </c>
      <c r="AG4" t="str">
        <f t="shared" si="34"/>
        <v/>
      </c>
      <c r="AH4" t="str">
        <f t="shared" si="34"/>
        <v/>
      </c>
      <c r="AI4" t="str">
        <f t="shared" si="34"/>
        <v/>
      </c>
      <c r="AJ4" t="str">
        <f t="shared" si="34"/>
        <v/>
      </c>
      <c r="AK4" t="str">
        <f t="shared" si="34"/>
        <v/>
      </c>
      <c r="AL4" t="str">
        <f t="shared" si="34"/>
        <v/>
      </c>
      <c r="AM4" t="str">
        <f t="shared" si="34"/>
        <v/>
      </c>
      <c r="AN4" t="str">
        <f t="shared" si="34"/>
        <v/>
      </c>
      <c r="AO4" s="34" t="str">
        <f t="shared" ref="AO4:AO52" si="37">IF(OR($B4="",AB4="FAIL"),"",O4)</f>
        <v/>
      </c>
      <c r="AP4" s="22" t="str">
        <f t="shared" ref="AP4:AP52" si="38">IFERROR(IF(OR(AP$2="",$B4=""),"",RANK(AC4,AC$3:AC$52,0)),"NR")</f>
        <v/>
      </c>
      <c r="AQ4" s="22" t="str">
        <f t="shared" si="35"/>
        <v/>
      </c>
      <c r="AR4" s="22" t="str">
        <f t="shared" si="35"/>
        <v/>
      </c>
      <c r="AS4" s="22" t="str">
        <f t="shared" si="35"/>
        <v/>
      </c>
      <c r="AT4" s="22" t="str">
        <f t="shared" si="35"/>
        <v/>
      </c>
      <c r="AU4" s="22" t="str">
        <f t="shared" si="35"/>
        <v/>
      </c>
      <c r="AV4" s="22" t="str">
        <f t="shared" si="35"/>
        <v/>
      </c>
      <c r="AW4" s="22" t="str">
        <f t="shared" si="35"/>
        <v/>
      </c>
      <c r="AX4" s="22" t="str">
        <f t="shared" si="35"/>
        <v/>
      </c>
      <c r="AY4" s="22" t="str">
        <f t="shared" si="35"/>
        <v/>
      </c>
      <c r="AZ4" s="22" t="str">
        <f t="shared" si="35"/>
        <v/>
      </c>
      <c r="BA4" s="22" t="str">
        <f t="shared" si="35"/>
        <v/>
      </c>
      <c r="BB4" s="23" t="str">
        <f t="shared" ref="BB4:BB52" si="39">IFERROR(IF($B4="","",RANK(AO4,AO$3:AO$52,0)),"NR")</f>
        <v/>
      </c>
      <c r="BC4" s="15" t="str">
        <f>IF(OR($B4="",BC$2=""),"",SUMIFS(INDEX(Tbl_Marks,MATCH($B4,Tbl_Student_Names,0),),Entry!$A$4:$H$4,BC$2,Entry!$A$5:$H$5,BC$1) / SUMIFS(Entry!$C$6:$H$6,Entry!$C$4:$H$4,BC$2,Entry!$C$5:$H$5,BC$1))</f>
        <v/>
      </c>
      <c r="BD4" s="15" t="str">
        <f>IF(OR($B4="",BD$2=""),"",SUMIFS(INDEX(Tbl_Marks,MATCH($B4,Tbl_Student_Names,0),),Entry!$A$4:$H$4,BD$2,Entry!$A$5:$H$5,BD$1) / SUMIFS(Entry!$C$6:$H$6,Entry!$C$4:$H$4,BD$2,Entry!$C$5:$H$5,BD$1))</f>
        <v/>
      </c>
      <c r="BE4" s="15" t="str">
        <f>IF(OR($B4="",BE$2=""),"",SUMIFS(INDEX(Tbl_Marks,MATCH($B4,Tbl_Student_Names,0),),Entry!$A$4:$H$4,BE$2,Entry!$A$5:$H$5,BE$1) / SUMIFS(Entry!$C$6:$H$6,Entry!$C$4:$H$4,BE$2,Entry!$C$5:$H$5,BE$1))</f>
        <v/>
      </c>
      <c r="BF4" s="15" t="str">
        <f>IF(OR($B4="",BF$2=""),"",SUMIFS(INDEX(Tbl_Marks,MATCH($B4,Tbl_Student_Names,0),),Entry!$A$4:$H$4,BF$2,Entry!$A$5:$H$5,BF$1) / SUMIFS(Entry!$C$6:$H$6,Entry!$C$4:$H$4,BF$2,Entry!$C$5:$H$5,BF$1))</f>
        <v/>
      </c>
      <c r="BG4" s="15" t="str">
        <f>IF(OR($B4="",BG$2=""),"",SUMIFS(INDEX(Tbl_Marks,MATCH($B4,Tbl_Student_Names,0),),Entry!$A$4:$H$4,BG$2,Entry!$A$5:$H$5,BG$1) / SUMIFS(Entry!$C$6:$H$6,Entry!$C$4:$H$4,BG$2,Entry!$C$5:$H$5,BG$1))</f>
        <v/>
      </c>
      <c r="BH4" s="15" t="str">
        <f>IF(OR($B4="",BH$2=""),"",SUMIFS(INDEX(Tbl_Marks,MATCH($B4,Tbl_Student_Names,0),),Entry!$A$4:$H$4,BH$2,Entry!$A$5:$H$5,BH$1) / SUMIFS(Entry!$C$6:$H$6,Entry!$C$4:$H$4,BH$2,Entry!$C$5:$H$5,BH$1))</f>
        <v/>
      </c>
      <c r="BI4" s="15" t="str">
        <f>IF(OR($B4="",BI$2=""),"",SUMIFS(INDEX(Tbl_Marks,MATCH($B4,Tbl_Student_Names,0),),Entry!$A$4:$H$4,BI$2,Entry!$A$5:$H$5,BI$1) / SUMIFS(Entry!$C$6:$H$6,Entry!$C$4:$H$4,BI$2,Entry!$C$5:$H$5,BI$1))</f>
        <v/>
      </c>
      <c r="BJ4" s="15" t="str">
        <f>IF(OR($B4="",BJ$2=""),"",SUMIFS(INDEX(Tbl_Marks,MATCH($B4,Tbl_Student_Names,0),),Entry!$A$4:$H$4,BJ$2,Entry!$A$5:$H$5,BJ$1) / SUMIFS(Entry!$C$6:$H$6,Entry!$C$4:$H$4,BJ$2,Entry!$C$5:$H$5,BJ$1))</f>
        <v/>
      </c>
      <c r="BK4" s="15" t="str">
        <f>IF(OR($B4="",BK$2=""),"",SUMIFS(INDEX(Tbl_Marks,MATCH($B4,Tbl_Student_Names,0),),Entry!$A$4:$H$4,BK$2,Entry!$A$5:$H$5,BK$1) / SUMIFS(Entry!$C$6:$H$6,Entry!$C$4:$H$4,BK$2,Entry!$C$5:$H$5,BK$1))</f>
        <v/>
      </c>
      <c r="BL4" s="15" t="str">
        <f>IF(OR($B4="",BL$2=""),"",SUMIFS(INDEX(Tbl_Marks,MATCH($B4,Tbl_Student_Names,0),),Entry!$A$4:$H$4,BL$2,Entry!$A$5:$H$5,BL$1) / SUMIFS(Entry!$C$6:$H$6,Entry!$C$4:$H$4,BL$2,Entry!$C$5:$H$5,BL$1))</f>
        <v/>
      </c>
      <c r="BM4" s="15" t="str">
        <f>IF(OR($B4="",BM$2=""),"",SUMIFS(INDEX(Tbl_Marks,MATCH($B4,Tbl_Student_Names,0),),Entry!$A$4:$H$4,BM$2,Entry!$A$5:$H$5,BM$1) / SUMIFS(Entry!$C$6:$H$6,Entry!$C$4:$H$4,BM$2,Entry!$C$5:$H$5,BM$1))</f>
        <v/>
      </c>
      <c r="BN4" s="15" t="str">
        <f>IF(OR($B4="",BN$2=""),"",SUMIFS(INDEX(Tbl_Marks,MATCH($B4,Tbl_Student_Names,0),),Entry!$A$4:$H$4,BN$2,Entry!$A$5:$H$5,BN$1) / SUMIFS(Entry!$C$6:$H$6,Entry!$C$4:$H$4,BN$2,Entry!$C$5:$H$5,BN$1))</f>
        <v/>
      </c>
      <c r="BO4" s="15" t="str">
        <f>IF(OR($B4="",BO$2=""),"",SUMIFS(INDEX(Tbl_Marks,MATCH($B4,Tbl_Student_Names,0),),Entry!$A$4:$H$4,BO$2,Entry!$A$5:$H$5,BO$1) / SUMIFS(Entry!$C$6:$H$6,Entry!$C$4:$H$4,BO$2,Entry!$C$5:$H$5,BO$1))</f>
        <v/>
      </c>
      <c r="BP4" s="15" t="str">
        <f>IF(OR($B4="",BP$2=""),"",SUMIFS(INDEX(Tbl_Marks,MATCH($B4,Tbl_Student_Names,0),),Entry!$A$4:$H$4,BP$2,Entry!$A$5:$H$5,BP$1) / SUMIFS(Entry!$C$6:$H$6,Entry!$C$4:$H$4,BP$2,Entry!$C$5:$H$5,BP$1))</f>
        <v/>
      </c>
      <c r="BQ4" s="15" t="str">
        <f>IF(OR($B4="",BQ$2=""),"",SUMIFS(INDEX(Tbl_Marks,MATCH($B4,Tbl_Student_Names,0),),Entry!$A$4:$H$4,BQ$2,Entry!$A$5:$H$5,BQ$1) / SUMIFS(Entry!$C$6:$H$6,Entry!$C$4:$H$4,BQ$2,Entry!$C$5:$H$5,BQ$1))</f>
        <v/>
      </c>
      <c r="BR4" s="15" t="str">
        <f>IF(OR($B4="",BR$2=""),"",SUMIFS(INDEX(Tbl_Marks,MATCH($B4,Tbl_Student_Names,0),),Entry!$A$4:$H$4,BR$2,Entry!$A$5:$H$5,BR$1) / SUMIFS(Entry!$C$6:$H$6,Entry!$C$4:$H$4,BR$2,Entry!$C$5:$H$5,BR$1))</f>
        <v/>
      </c>
      <c r="BS4" s="15" t="str">
        <f>IF(OR($B4="",BS$2=""),"",SUMIFS(INDEX(Tbl_Marks,MATCH($B4,Tbl_Student_Names,0),),Entry!$A$4:$H$4,BS$2,Entry!$A$5:$H$5,BS$1) / SUMIFS(Entry!$C$6:$H$6,Entry!$C$4:$H$4,BS$2,Entry!$C$5:$H$5,BS$1))</f>
        <v/>
      </c>
      <c r="BT4" s="15" t="str">
        <f>IF(OR($B4="",BT$2=""),"",SUMIFS(INDEX(Tbl_Marks,MATCH($B4,Tbl_Student_Names,0),),Entry!$A$4:$H$4,BT$2,Entry!$A$5:$H$5,BT$1) / SUMIFS(Entry!$C$6:$H$6,Entry!$C$4:$H$4,BT$2,Entry!$C$5:$H$5,BT$1))</f>
        <v/>
      </c>
      <c r="BU4" s="15" t="str">
        <f>IF(OR($B4="",BU$2=""),"",SUMIFS(INDEX(Tbl_Marks,MATCH($B4,Tbl_Student_Names,0),),Entry!$A$4:$H$4,BU$2,Entry!$A$5:$H$5,BU$1) / SUMIFS(Entry!$C$6:$H$6,Entry!$C$4:$H$4,BU$2,Entry!$C$5:$H$5,BU$1))</f>
        <v/>
      </c>
      <c r="BV4" s="15" t="str">
        <f>IF(OR($B4="",BV$2=""),"",SUMIFS(INDEX(Tbl_Marks,MATCH($B4,Tbl_Student_Names,0),),Entry!$A$4:$H$4,BV$2,Entry!$A$5:$H$5,BV$1) / SUMIFS(Entry!$C$6:$H$6,Entry!$C$4:$H$4,BV$2,Entry!$C$5:$H$5,BV$1))</f>
        <v/>
      </c>
      <c r="BW4" s="15" t="str">
        <f>IF(OR($B4="",BW$2=""),"",SUMIFS(INDEX(Tbl_Marks,MATCH($B4,Tbl_Student_Names,0),),Entry!$A$4:$H$4,BW$2,Entry!$A$5:$H$5,BW$1) / SUMIFS(Entry!$C$6:$H$6,Entry!$C$4:$H$4,BW$2,Entry!$C$5:$H$5,BW$1))</f>
        <v/>
      </c>
      <c r="BX4" s="15" t="str">
        <f>IF(OR($B4="",BX$2=""),"",SUMIFS(INDEX(Tbl_Marks,MATCH($B4,Tbl_Student_Names,0),),Entry!$A$4:$H$4,BX$2,Entry!$A$5:$H$5,BX$1) / SUMIFS(Entry!$C$6:$H$6,Entry!$C$4:$H$4,BX$2,Entry!$C$5:$H$5,BX$1))</f>
        <v/>
      </c>
      <c r="BY4" s="15" t="str">
        <f>IF(OR($B4="",BY$2=""),"",SUMIFS(INDEX(Tbl_Marks,MATCH($B4,Tbl_Student_Names,0),),Entry!$A$4:$H$4,BY$2,Entry!$A$5:$H$5,BY$1) / SUMIFS(Entry!$C$6:$H$6,Entry!$C$4:$H$4,BY$2,Entry!$C$5:$H$5,BY$1))</f>
        <v/>
      </c>
      <c r="BZ4" s="15" t="str">
        <f>IF(OR($B4="",BZ$2=""),"",SUMIFS(INDEX(Tbl_Marks,MATCH($B4,Tbl_Student_Names,0),),Entry!$A$4:$H$4,BZ$2,Entry!$A$5:$H$5,BZ$1) / SUMIFS(Entry!$C$6:$H$6,Entry!$C$4:$H$4,BZ$2,Entry!$C$5:$H$5,BZ$1))</f>
        <v/>
      </c>
      <c r="CA4" s="15" t="str">
        <f>IF(OR($B4="",CA$2=""),"",SUMIFS(INDEX(Tbl_Marks,MATCH($B4,Tbl_Student_Names,0),),Entry!$A$4:$H$4,CA$2,Entry!$A$5:$H$5,CA$1) / SUMIFS(Entry!$C$6:$H$6,Entry!$C$4:$H$4,CA$2,Entry!$C$5:$H$5,CA$1))</f>
        <v/>
      </c>
      <c r="CB4" s="15" t="str">
        <f>IF(OR($B4="",CB$2=""),"",SUMIFS(INDEX(Tbl_Marks,MATCH($B4,Tbl_Student_Names,0),),Entry!$A$4:$H$4,CB$2,Entry!$A$5:$H$5,CB$1) / SUMIFS(Entry!$C$6:$H$6,Entry!$C$4:$H$4,CB$2,Entry!$C$5:$H$5,CB$1))</f>
        <v/>
      </c>
      <c r="CC4" s="15" t="str">
        <f>IF(OR($B4="",CC$2=""),"",SUMIFS(INDEX(Tbl_Marks,MATCH($B4,Tbl_Student_Names,0),),Entry!$A$4:$H$4,CC$2,Entry!$A$5:$H$5,CC$1) / SUMIFS(Entry!$C$6:$H$6,Entry!$C$4:$H$4,CC$2,Entry!$C$5:$H$5,CC$1))</f>
        <v/>
      </c>
      <c r="CD4" s="15" t="str">
        <f>IF(OR($B4="",CD$2=""),"",SUMIFS(INDEX(Tbl_Marks,MATCH($B4,Tbl_Student_Names,0),),Entry!$A$4:$H$4,CD$2,Entry!$A$5:$H$5,CD$1) / SUMIFS(Entry!$C$6:$H$6,Entry!$C$4:$H$4,CD$2,Entry!$C$5:$H$5,CD$1))</f>
        <v/>
      </c>
      <c r="CE4" s="15" t="str">
        <f>IF(OR($B4="",CE$2=""),"",SUMIFS(INDEX(Tbl_Marks,MATCH($B4,Tbl_Student_Names,0),),Entry!$A$4:$H$4,CE$2,Entry!$A$5:$H$5,CE$1) / SUMIFS(Entry!$C$6:$H$6,Entry!$C$4:$H$4,CE$2,Entry!$C$5:$H$5,CE$1))</f>
        <v/>
      </c>
      <c r="CF4" s="15" t="str">
        <f>IF(OR($B4="",CF$2=""),"",SUMIFS(INDEX(Tbl_Marks,MATCH($B4,Tbl_Student_Names,0),),Entry!$A$4:$H$4,CF$2,Entry!$A$5:$H$5,CF$1) / SUMIFS(Entry!$C$6:$H$6,Entry!$C$4:$H$4,CF$2,Entry!$C$5:$H$5,CF$1))</f>
        <v/>
      </c>
      <c r="CG4" s="15" t="str">
        <f>IF(OR($B4="",CG$2=""),"",SUMIFS(INDEX(Tbl_Marks,MATCH($B4,Tbl_Student_Names,0),),Entry!$A$4:$H$4,CG$2,Entry!$A$5:$H$5,CG$1) / SUMIFS(Entry!$C$6:$H$6,Entry!$C$4:$H$4,CG$2,Entry!$C$5:$H$5,CG$1))</f>
        <v/>
      </c>
      <c r="CH4" s="15" t="str">
        <f>IF(OR($B4="",CH$2=""),"",SUMIFS(INDEX(Tbl_Marks,MATCH($B4,Tbl_Student_Names,0),),Entry!$A$4:$H$4,CH$2,Entry!$A$5:$H$5,CH$1) / SUMIFS(Entry!$C$6:$H$6,Entry!$C$4:$H$4,CH$2,Entry!$C$5:$H$5,CH$1))</f>
        <v/>
      </c>
      <c r="CI4" s="15" t="str">
        <f>IF(OR($B4="",CI$2=""),"",SUMIFS(INDEX(Tbl_Marks,MATCH($B4,Tbl_Student_Names,0),),Entry!$A$4:$H$4,CI$2,Entry!$A$5:$H$5,CI$1) / SUMIFS(Entry!$C$6:$H$6,Entry!$C$4:$H$4,CI$2,Entry!$C$5:$H$5,CI$1))</f>
        <v/>
      </c>
      <c r="CJ4" s="15" t="str">
        <f>IF(OR($B4="",CJ$2=""),"",SUMIFS(INDEX(Tbl_Marks,MATCH($B4,Tbl_Student_Names,0),),Entry!$A$4:$H$4,CJ$2,Entry!$A$5:$H$5,CJ$1) / SUMIFS(Entry!$C$6:$H$6,Entry!$C$4:$H$4,CJ$2,Entry!$C$5:$H$5,CJ$1))</f>
        <v/>
      </c>
      <c r="CK4" s="15" t="str">
        <f>IF(OR($B4="",CK$2=""),"",SUMIFS(INDEX(Tbl_Marks,MATCH($B4,Tbl_Student_Names,0),),Entry!$A$4:$H$4,CK$2,Entry!$A$5:$H$5,CK$1) / SUMIFS(Entry!$C$6:$H$6,Entry!$C$4:$H$4,CK$2,Entry!$C$5:$H$5,CK$1))</f>
        <v/>
      </c>
      <c r="CL4" s="15" t="str">
        <f>IF(OR($B4="",CL$2=""),"",SUMIFS(INDEX(Tbl_Marks,MATCH($B4,Tbl_Student_Names,0),),Entry!$A$4:$H$4,CL$2,Entry!$A$5:$H$5,CL$1) / SUMIFS(Entry!$C$6:$H$6,Entry!$C$4:$H$4,CL$2,Entry!$C$5:$H$5,CL$1))</f>
        <v/>
      </c>
      <c r="CM4" s="15" t="str">
        <f>IF(OR($B4="",CM$2=""),"",SUMIFS(INDEX(Tbl_Marks,MATCH($B4,Tbl_Student_Names,0),),Entry!$A$4:$H$4,CM$2,Entry!$A$5:$H$5,CM$1) / SUMIFS(Entry!$C$6:$H$6,Entry!$C$4:$H$4,CM$2,Entry!$C$5:$H$5,CM$1))</f>
        <v/>
      </c>
      <c r="CN4" s="15" t="str">
        <f>IF(OR($B4="",CN$2=""),"",SUMIFS(INDEX(Tbl_Marks,MATCH($B4,Tbl_Student_Names,0),),Entry!$A$4:$H$4,CN$2,Entry!$A$5:$H$5,CN$1) / SUMIFS(Entry!$C$6:$H$6,Entry!$C$4:$H$4,CN$2,Entry!$C$5:$H$5,CN$1))</f>
        <v/>
      </c>
      <c r="CO4" s="15" t="str">
        <f>IF(OR($B4="",CO$2=""),"",SUMIFS(INDEX(Tbl_Marks,MATCH($B4,Tbl_Student_Names,0),),Entry!$A$4:$H$4,CO$2,Entry!$A$5:$H$5,CO$1) / SUMIFS(Entry!$C$6:$H$6,Entry!$C$4:$H$4,CO$2,Entry!$C$5:$H$5,CO$1))</f>
        <v/>
      </c>
      <c r="CP4" s="15" t="str">
        <f>IF(OR($B4="",CP$2=""),"",SUMIFS(INDEX(Tbl_Marks,MATCH($B4,Tbl_Student_Names,0),),Entry!$A$4:$H$4,CP$2,Entry!$A$5:$H$5,CP$1) / SUMIFS(Entry!$C$6:$H$6,Entry!$C$4:$H$4,CP$2,Entry!$C$5:$H$5,CP$1))</f>
        <v/>
      </c>
      <c r="CQ4" s="15" t="str">
        <f>IF(OR($B4="",CQ$2=""),"",SUMIFS(INDEX(Tbl_Marks,MATCH($B4,Tbl_Student_Names,0),),Entry!$A$4:$H$4,CQ$2,Entry!$A$5:$H$5,CQ$1) / SUMIFS(Entry!$C$6:$H$6,Entry!$C$4:$H$4,CQ$2,Entry!$C$5:$H$5,CQ$1))</f>
        <v/>
      </c>
      <c r="CR4" s="15" t="str">
        <f>IF(OR($B4="",CR$2=""),"",SUMIFS(INDEX(Tbl_Marks,MATCH($B4,Tbl_Student_Names,0),),Entry!$A$4:$H$4,CR$2,Entry!$A$5:$H$5,CR$1) / SUMIFS(Entry!$C$6:$H$6,Entry!$C$4:$H$4,CR$2,Entry!$C$5:$H$5,CR$1))</f>
        <v/>
      </c>
      <c r="CS4" s="15" t="str">
        <f>IF(OR($B4="",CS$2=""),"",SUMIFS(INDEX(Tbl_Marks,MATCH($B4,Tbl_Student_Names,0),),Entry!$A$4:$H$4,CS$2,Entry!$A$5:$H$5,CS$1) / SUMIFS(Entry!$C$6:$H$6,Entry!$C$4:$H$4,CS$2,Entry!$C$5:$H$5,CS$1))</f>
        <v/>
      </c>
      <c r="CT4" s="15" t="str">
        <f>IF(OR($B4="",CT$2=""),"",SUMIFS(INDEX(Tbl_Marks,MATCH($B4,Tbl_Student_Names,0),),Entry!$A$4:$H$4,CT$2,Entry!$A$5:$H$5,CT$1) / SUMIFS(Entry!$C$6:$H$6,Entry!$C$4:$H$4,CT$2,Entry!$C$5:$H$5,CT$1))</f>
        <v/>
      </c>
      <c r="CU4" s="15" t="str">
        <f>IF(OR($B4="",CU$2=""),"",SUMIFS(INDEX(Tbl_Marks,MATCH($B4,Tbl_Student_Names,0),),Entry!$A$4:$H$4,CU$2,Entry!$A$5:$H$5,CU$1) / SUMIFS(Entry!$C$6:$H$6,Entry!$C$4:$H$4,CU$2,Entry!$C$5:$H$5,CU$1))</f>
        <v/>
      </c>
      <c r="CV4" s="15" t="str">
        <f>IF(OR($B4="",CV$2=""),"",SUMIFS(INDEX(Tbl_Marks,MATCH($B4,Tbl_Student_Names,0),),Entry!$A$4:$H$4,CV$2,Entry!$A$5:$H$5,CV$1) / SUMIFS(Entry!$C$6:$H$6,Entry!$C$4:$H$4,CV$2,Entry!$C$5:$H$5,CV$1))</f>
        <v/>
      </c>
      <c r="CW4" s="15" t="str">
        <f>IF(OR($B4="",CW$2=""),"",SUMIFS(INDEX(Tbl_Marks,MATCH($B4,Tbl_Student_Names,0),),Entry!$A$4:$H$4,CW$2,Entry!$A$5:$H$5,CW$1) / SUMIFS(Entry!$C$6:$H$6,Entry!$C$4:$H$4,CW$2,Entry!$C$5:$H$5,CW$1))</f>
        <v/>
      </c>
      <c r="CX4" s="15" t="str">
        <f>IF(OR($B4="",CX$2=""),"",SUMIFS(INDEX(Tbl_Marks,MATCH($B4,Tbl_Student_Names,0),),Entry!$A$4:$H$4,CX$2,Entry!$A$5:$H$5,CX$1) / SUMIFS(Entry!$C$6:$H$6,Entry!$C$4:$H$4,CX$2,Entry!$C$5:$H$5,CX$1))</f>
        <v/>
      </c>
      <c r="CY4" s="15" t="str">
        <f>IF(OR($B4="",CY$2=""),"",SUMIFS(INDEX(Tbl_Marks,MATCH($B4,Tbl_Student_Names,0),),Entry!$A$4:$H$4,CY$2,Entry!$A$5:$H$5,CY$1) / SUMIFS(Entry!$C$6:$H$6,Entry!$C$4:$H$4,CY$2,Entry!$C$5:$H$5,CY$1))</f>
        <v/>
      </c>
      <c r="CZ4" s="15" t="str">
        <f>IF(OR($B4="",CZ$2=""),"",SUMIFS(INDEX(Tbl_Marks,MATCH($B4,Tbl_Student_Names,0),),Entry!$A$4:$H$4,CZ$2,Entry!$A$5:$H$5,CZ$1) / SUMIFS(Entry!$C$6:$H$6,Entry!$C$4:$H$4,CZ$2,Entry!$C$5:$H$5,CZ$1))</f>
        <v/>
      </c>
      <c r="DA4" s="15" t="str">
        <f>IF(OR($B4="",DA$2=""),"",SUMIFS(INDEX(Tbl_Marks,MATCH($B4,Tbl_Student_Names,0),),Entry!$A$4:$H$4,DA$2,Entry!$A$5:$H$5,DA$1) / SUMIFS(Entry!$C$6:$H$6,Entry!$C$4:$H$4,DA$2,Entry!$C$5:$H$5,DA$1))</f>
        <v/>
      </c>
      <c r="DB4" s="15" t="str">
        <f>IF(OR($B4="",DB$2=""),"",SUMIFS(INDEX(Tbl_Marks,MATCH($B4,Tbl_Student_Names,0),),Entry!$A$4:$H$4,DB$2,Entry!$A$5:$H$5,DB$1) / SUMIFS(Entry!$C$6:$H$6,Entry!$C$4:$H$4,DB$2,Entry!$C$5:$H$5,DB$1))</f>
        <v/>
      </c>
      <c r="DC4" s="15" t="str">
        <f>IF(OR($B4="",DC$2=""),"",SUMIFS(INDEX(Tbl_Marks,MATCH($B4,Tbl_Student_Names,0),),Entry!$A$4:$H$4,DC$2,Entry!$A$5:$H$5,DC$1) / SUMIFS(Entry!$C$6:$H$6,Entry!$C$4:$H$4,DC$2,Entry!$C$5:$H$5,DC$1))</f>
        <v/>
      </c>
      <c r="DD4" s="15" t="str">
        <f>IF(OR($B4="",DD$2=""),"",SUMIFS(INDEX(Tbl_Marks,MATCH($B4,Tbl_Student_Names,0),),Entry!$A$4:$H$4,DD$2,Entry!$A$5:$H$5,DD$1) / SUMIFS(Entry!$C$6:$H$6,Entry!$C$4:$H$4,DD$2,Entry!$C$5:$H$5,DD$1))</f>
        <v/>
      </c>
      <c r="DE4" s="15" t="str">
        <f>IF(OR($B4="",DE$2=""),"",SUMIFS(INDEX(Tbl_Marks,MATCH($B4,Tbl_Student_Names,0),),Entry!$A$4:$H$4,DE$2,Entry!$A$5:$H$5,DE$1) / SUMIFS(Entry!$C$6:$H$6,Entry!$C$4:$H$4,DE$2,Entry!$C$5:$H$5,DE$1))</f>
        <v/>
      </c>
      <c r="DF4" s="15" t="str">
        <f>IF(OR($B4="",DF$2=""),"",SUMIFS(INDEX(Tbl_Marks,MATCH($B4,Tbl_Student_Names,0),),Entry!$A$4:$H$4,DF$2,Entry!$A$5:$H$5,DF$1) / SUMIFS(Entry!$C$6:$H$6,Entry!$C$4:$H$4,DF$2,Entry!$C$5:$H$5,DF$1))</f>
        <v/>
      </c>
      <c r="DG4" s="15" t="str">
        <f>IF(OR($B4="",DG$2=""),"",SUMIFS(INDEX(Tbl_Marks,MATCH($B4,Tbl_Student_Names,0),),Entry!$A$4:$H$4,DG$2,Entry!$A$5:$H$5,DG$1) / SUMIFS(Entry!$C$6:$H$6,Entry!$C$4:$H$4,DG$2,Entry!$C$5:$H$5,DG$1))</f>
        <v/>
      </c>
      <c r="DH4" s="15" t="str">
        <f>IF(OR($B4="",DH$2=""),"",SUMIFS(INDEX(Tbl_Marks,MATCH($B4,Tbl_Student_Names,0),),Entry!$A$4:$H$4,DH$2,Entry!$A$5:$H$5,DH$1) / SUMIFS(Entry!$C$6:$H$6,Entry!$C$4:$H$4,DH$2,Entry!$C$5:$H$5,DH$1))</f>
        <v/>
      </c>
      <c r="DI4" s="15" t="str">
        <f>IF(OR($B4="",DI$2=""),"",SUMIFS(INDEX(Tbl_Marks,MATCH($B4,Tbl_Student_Names,0),),Entry!$A$4:$H$4,DI$2,Entry!$A$5:$H$5,DI$1) / SUMIFS(Entry!$C$6:$H$6,Entry!$C$4:$H$4,DI$2,Entry!$C$5:$H$5,DI$1))</f>
        <v/>
      </c>
      <c r="DJ4" s="15" t="str">
        <f>IF(OR($B4="",DJ$2=""),"",SUMIFS(INDEX(Tbl_Marks,MATCH($B4,Tbl_Student_Names,0),),Entry!$A$4:$H$4,DJ$2,Entry!$A$5:$H$5,DJ$1) / SUMIFS(Entry!$C$6:$H$6,Entry!$C$4:$H$4,DJ$2,Entry!$C$5:$H$5,DJ$1))</f>
        <v/>
      </c>
      <c r="DK4" s="15" t="str">
        <f>IF(OR($B4="",DK$2=""),"",SUMIFS(INDEX(Tbl_Marks,MATCH($B4,Tbl_Student_Names,0),),Entry!$A$4:$H$4,DK$2,Entry!$A$5:$H$5,DK$1) / SUMIFS(Entry!$C$6:$H$6,Entry!$C$4:$H$4,DK$2,Entry!$C$5:$H$5,DK$1))</f>
        <v/>
      </c>
      <c r="DL4" s="15" t="str">
        <f>IF(OR($B4="",DL$2=""),"",SUMIFS(INDEX(Tbl_Marks,MATCH($B4,Tbl_Student_Names,0),),Entry!$A$4:$H$4,DL$2,Entry!$A$5:$H$5,DL$1) / SUMIFS(Entry!$C$6:$H$6,Entry!$C$4:$H$4,DL$2,Entry!$C$5:$H$5,DL$1))</f>
        <v/>
      </c>
      <c r="DM4" s="15" t="str">
        <f>IF(OR($B4="",DM$2=""),"",SUMIFS(INDEX(Tbl_Marks,MATCH($B4,Tbl_Student_Names,0),),Entry!$A$4:$H$4,DM$2,Entry!$A$5:$H$5,DM$1) / SUMIFS(Entry!$C$6:$H$6,Entry!$C$4:$H$4,DM$2,Entry!$C$5:$H$5,DM$1))</f>
        <v/>
      </c>
      <c r="DN4" s="15" t="str">
        <f>IF(OR($B4="",DN$2=""),"",SUMIFS(INDEX(Tbl_Marks,MATCH($B4,Tbl_Student_Names,0),),Entry!$A$4:$H$4,DN$2,Entry!$A$5:$H$5,DN$1) / SUMIFS(Entry!$C$6:$H$6,Entry!$C$4:$H$4,DN$2,Entry!$C$5:$H$5,DN$1))</f>
        <v/>
      </c>
      <c r="DO4" s="15" t="str">
        <f>IF(OR($B4="",DO$2=""),"",SUMIFS(INDEX(Tbl_Marks,MATCH($B4,Tbl_Student_Names,0),),Entry!$A$4:$H$4,DO$2,Entry!$A$5:$H$5,DO$1) / SUMIFS(Entry!$C$6:$H$6,Entry!$C$4:$H$4,DO$2,Entry!$C$5:$H$5,DO$1))</f>
        <v/>
      </c>
      <c r="DP4" s="15" t="str">
        <f>IF(OR($B4="",DP$2=""),"",SUMIFS(INDEX(Tbl_Marks,MATCH($B4,Tbl_Student_Names,0),),Entry!$A$4:$H$4,DP$2,Entry!$A$5:$H$5,DP$1) / SUMIFS(Entry!$C$6:$H$6,Entry!$C$4:$H$4,DP$2,Entry!$C$5:$H$5,DP$1))</f>
        <v/>
      </c>
      <c r="DQ4" s="15" t="str">
        <f>IF(OR($B4="",DQ$2=""),"",SUMIFS(INDEX(Tbl_Marks,MATCH($B4,Tbl_Student_Names,0),),Entry!$A$4:$H$4,DQ$2,Entry!$A$5:$H$5,DQ$1) / SUMIFS(Entry!$C$6:$H$6,Entry!$C$4:$H$4,DQ$2,Entry!$C$5:$H$5,DQ$1))</f>
        <v/>
      </c>
      <c r="DR4" s="15" t="str">
        <f>IF(OR($B4="",DR$2=""),"",SUMIFS(INDEX(Tbl_Marks,MATCH($B4,Tbl_Student_Names,0),),Entry!$A$4:$H$4,DR$2,Entry!$A$5:$H$5,DR$1) / SUMIFS(Entry!$C$6:$H$6,Entry!$C$4:$H$4,DR$2,Entry!$C$5:$H$5,DR$1))</f>
        <v/>
      </c>
      <c r="DS4" s="15" t="str">
        <f>IF(OR($B4="",DS$2=""),"",SUMIFS(INDEX(Tbl_Marks,MATCH($B4,Tbl_Student_Names,0),),Entry!$A$4:$H$4,DS$2,Entry!$A$5:$H$5,DS$1) / SUMIFS(Entry!$C$6:$H$6,Entry!$C$4:$H$4,DS$2,Entry!$C$5:$H$5,DS$1))</f>
        <v/>
      </c>
      <c r="DT4" s="15" t="str">
        <f>IF(OR($B4="",DT$2=""),"",SUMIFS(INDEX(Tbl_Marks,MATCH($B4,Tbl_Student_Names,0),),Entry!$A$4:$H$4,DT$2,Entry!$A$5:$H$5,DT$1) / SUMIFS(Entry!$C$6:$H$6,Entry!$C$4:$H$4,DT$2,Entry!$C$5:$H$5,DT$1))</f>
        <v/>
      </c>
      <c r="DU4" s="15" t="str">
        <f>IF(OR($B4="",DU$2=""),"",SUMIFS(INDEX(Tbl_Marks,MATCH($B4,Tbl_Student_Names,0),),Entry!$A$4:$H$4,DU$2,Entry!$A$5:$H$5,DU$1) / SUMIFS(Entry!$C$6:$H$6,Entry!$C$4:$H$4,DU$2,Entry!$C$5:$H$5,DU$1))</f>
        <v/>
      </c>
      <c r="DV4" s="15" t="str">
        <f>IF(OR($B4="",DV$2=""),"",SUMIFS(INDEX(Tbl_Marks,MATCH($B4,Tbl_Student_Names,0),),Entry!$A$4:$H$4,DV$2,Entry!$A$5:$H$5,DV$1) / SUMIFS(Entry!$C$6:$H$6,Entry!$C$4:$H$4,DV$2,Entry!$C$5:$H$5,DV$1))</f>
        <v/>
      </c>
      <c r="DW4" s="15" t="str">
        <f>IF(OR($B4="",DW$2=""),"",SUMIFS(INDEX(Tbl_Marks,MATCH($B4,Tbl_Student_Names,0),),Entry!$A$4:$H$4,DW$2,Entry!$A$5:$H$5,DW$1) / SUMIFS(Entry!$C$6:$H$6,Entry!$C$4:$H$4,DW$2,Entry!$C$5:$H$5,DW$1))</f>
        <v/>
      </c>
      <c r="DX4" s="15" t="str">
        <f>IF(OR($B4="",DX$2=""),"",SUMIFS(INDEX(Tbl_Marks,MATCH($B4,Tbl_Student_Names,0),),Entry!$A$4:$H$4,DX$2,Entry!$A$5:$H$5,DX$1) / SUMIFS(Entry!$C$6:$H$6,Entry!$C$4:$H$4,DX$2,Entry!$C$5:$H$5,DX$1))</f>
        <v/>
      </c>
      <c r="DY4" s="15" t="str">
        <f>IF(OR($B4="",DY$2=""),"",SUMIFS(INDEX(Tbl_Marks,MATCH($B4,Tbl_Student_Names,0),),Entry!$A$4:$H$4,DY$2,Entry!$A$5:$H$5,DY$1) / SUMIFS(Entry!$C$6:$H$6,Entry!$C$4:$H$4,DY$2,Entry!$C$5:$H$5,DY$1))</f>
        <v/>
      </c>
      <c r="DZ4" s="15" t="str">
        <f>IF(OR($B4="",DZ$2=""),"",SUMIFS(INDEX(Tbl_Marks,MATCH($B4,Tbl_Student_Names,0),),Entry!$A$4:$H$4,DZ$2,Entry!$A$5:$H$5,DZ$1) / SUMIFS(Entry!$C$6:$H$6,Entry!$C$4:$H$4,DZ$2,Entry!$C$5:$H$5,DZ$1))</f>
        <v/>
      </c>
      <c r="EA4" s="15" t="str">
        <f>IF(OR($B4="",EA$2=""),"",SUMIFS(INDEX(Tbl_Marks,MATCH($B4,Tbl_Student_Names,0),),Entry!$A$4:$H$4,EA$2,Entry!$A$5:$H$5,EA$1) / SUMIFS(Entry!$C$6:$H$6,Entry!$C$4:$H$4,EA$2,Entry!$C$5:$H$5,EA$1))</f>
        <v/>
      </c>
      <c r="EB4" s="15" t="str">
        <f>IF(OR($B4="",EB$2=""),"",SUMIFS(INDEX(Tbl_Marks,MATCH($B4,Tbl_Student_Names,0),),Entry!$A$4:$H$4,EB$2,Entry!$A$5:$H$5,EB$1) / SUMIFS(Entry!$C$6:$H$6,Entry!$C$4:$H$4,EB$2,Entry!$C$5:$H$5,EB$1))</f>
        <v/>
      </c>
      <c r="EC4" s="15" t="str">
        <f>IF(OR($B4="",EC$2=""),"",SUMIFS(INDEX(Tbl_Marks,MATCH($B4,Tbl_Student_Names,0),),Entry!$A$4:$H$4,EC$2,Entry!$A$5:$H$5,EC$1) / SUMIFS(Entry!$C$6:$H$6,Entry!$C$4:$H$4,EC$2,Entry!$C$5:$H$5,EC$1))</f>
        <v/>
      </c>
      <c r="ED4" s="15" t="str">
        <f>IF(OR($B4="",ED$2=""),"",SUMIFS(INDEX(Tbl_Marks,MATCH($B4,Tbl_Student_Names,0),),Entry!$A$4:$H$4,ED$2,Entry!$A$5:$H$5,ED$1) / SUMIFS(Entry!$C$6:$H$6,Entry!$C$4:$H$4,ED$2,Entry!$C$5:$H$5,ED$1))</f>
        <v/>
      </c>
      <c r="EE4" s="15" t="str">
        <f>IF(OR($B4="",EE$2=""),"",SUMIFS(INDEX(Tbl_Marks,MATCH($B4,Tbl_Student_Names,0),),Entry!$A$4:$H$4,EE$2,Entry!$A$5:$H$5,EE$1) / SUMIFS(Entry!$C$6:$H$6,Entry!$C$4:$H$4,EE$2,Entry!$C$5:$H$5,EE$1))</f>
        <v/>
      </c>
      <c r="EF4" s="15" t="str">
        <f>IF(OR($B4="",EF$2=""),"",SUMIFS(INDEX(Tbl_Marks,MATCH($B4,Tbl_Student_Names,0),),Entry!$A$4:$H$4,EF$2,Entry!$A$5:$H$5,EF$1) / SUMIFS(Entry!$C$6:$H$6,Entry!$C$4:$H$4,EF$2,Entry!$C$5:$H$5,EF$1))</f>
        <v/>
      </c>
      <c r="EG4" s="15" t="str">
        <f>IF(OR($B4="",EG$2=""),"",SUMIFS(INDEX(Tbl_Marks,MATCH($B4,Tbl_Student_Names,0),),Entry!$A$4:$H$4,EG$2,Entry!$A$5:$H$5,EG$1) / SUMIFS(Entry!$C$6:$H$6,Entry!$C$4:$H$4,EG$2,Entry!$C$5:$H$5,EG$1))</f>
        <v/>
      </c>
      <c r="EH4" s="15" t="str">
        <f>IF(OR($B4="",EH$2=""),"",SUMIFS(INDEX(Tbl_Marks,MATCH($B4,Tbl_Student_Names,0),),Entry!$A$4:$H$4,EH$2,Entry!$A$5:$H$5,EH$1) / SUMIFS(Entry!$C$6:$H$6,Entry!$C$4:$H$4,EH$2,Entry!$C$5:$H$5,EH$1))</f>
        <v/>
      </c>
      <c r="EI4" s="15" t="str">
        <f>IF(OR($B4="",EI$2=""),"",SUMIFS(INDEX(Tbl_Marks,MATCH($B4,Tbl_Student_Names,0),),Entry!$A$4:$H$4,EI$2,Entry!$A$5:$H$5,EI$1) / SUMIFS(Entry!$C$6:$H$6,Entry!$C$4:$H$4,EI$2,Entry!$C$5:$H$5,EI$1))</f>
        <v/>
      </c>
      <c r="EJ4" s="15" t="str">
        <f>IF(OR($B4="",EJ$2=""),"",SUMIFS(INDEX(Tbl_Marks,MATCH($B4,Tbl_Student_Names,0),),Entry!$A$4:$H$4,EJ$2,Entry!$A$5:$H$5,EJ$1) / SUMIFS(Entry!$C$6:$H$6,Entry!$C$4:$H$4,EJ$2,Entry!$C$5:$H$5,EJ$1))</f>
        <v/>
      </c>
      <c r="EK4" s="15" t="str">
        <f>IF(OR($B4="",EK$2=""),"",SUMIFS(INDEX(Tbl_Marks,MATCH($B4,Tbl_Student_Names,0),),Entry!$A$4:$H$4,EK$2,Entry!$A$5:$H$5,EK$1) / SUMIFS(Entry!$C$6:$H$6,Entry!$C$4:$H$4,EK$2,Entry!$C$5:$H$5,EK$1))</f>
        <v/>
      </c>
      <c r="EL4" s="15" t="str">
        <f>IF(OR($B4="",EL$2=""),"",SUMIFS(INDEX(Tbl_Marks,MATCH($B4,Tbl_Student_Names,0),),Entry!$A$4:$H$4,EL$2,Entry!$A$5:$H$5,EL$1) / SUMIFS(Entry!$C$6:$H$6,Entry!$C$4:$H$4,EL$2,Entry!$C$5:$H$5,EL$1))</f>
        <v/>
      </c>
      <c r="EM4" s="15" t="str">
        <f>IF(OR($B4="",EM$2=""),"",SUMIFS(INDEX(Tbl_Marks,MATCH($B4,Tbl_Student_Names,0),),Entry!$A$4:$H$4,EM$2,Entry!$A$5:$H$5,EM$1) / SUMIFS(Entry!$C$6:$H$6,Entry!$C$4:$H$4,EM$2,Entry!$C$5:$H$5,EM$1))</f>
        <v/>
      </c>
      <c r="EN4" s="15" t="str">
        <f>IF(OR($B4="",EN$2=""),"",SUMIFS(INDEX(Tbl_Marks,MATCH($B4,Tbl_Student_Names,0),),Entry!$A$4:$H$4,EN$2,Entry!$A$5:$H$5,EN$1) / SUMIFS(Entry!$C$6:$H$6,Entry!$C$4:$H$4,EN$2,Entry!$C$5:$H$5,EN$1))</f>
        <v/>
      </c>
      <c r="EO4" s="15" t="str">
        <f>IF(OR($B4="",EO$2=""),"",SUMIFS(INDEX(Tbl_Marks,MATCH($B4,Tbl_Student_Names,0),),Entry!$A$4:$H$4,EO$2,Entry!$A$5:$H$5,EO$1) / SUMIFS(Entry!$C$6:$H$6,Entry!$C$4:$H$4,EO$2,Entry!$C$5:$H$5,EO$1))</f>
        <v/>
      </c>
      <c r="EP4" s="15" t="str">
        <f>IF(OR($B4="",EP$2=""),"",SUMIFS(INDEX(Tbl_Marks,MATCH($B4,Tbl_Student_Names,0),),Entry!$A$4:$H$4,EP$2,Entry!$A$5:$H$5,EP$1) / SUMIFS(Entry!$C$6:$H$6,Entry!$C$4:$H$4,EP$2,Entry!$C$5:$H$5,EP$1))</f>
        <v/>
      </c>
      <c r="EQ4" s="15" t="str">
        <f>IF(OR($B4="",EQ$2=""),"",SUMIFS(INDEX(Tbl_Marks,MATCH($B4,Tbl_Student_Names,0),),Entry!$A$4:$H$4,EQ$2,Entry!$A$5:$H$5,EQ$1) / SUMIFS(Entry!$C$6:$H$6,Entry!$C$4:$H$4,EQ$2,Entry!$C$5:$H$5,EQ$1))</f>
        <v/>
      </c>
      <c r="ER4" s="15" t="str">
        <f>IF(OR($B4="",ER$2=""),"",SUMIFS(INDEX(Tbl_Marks,MATCH($B4,Tbl_Student_Names,0),),Entry!$A$4:$H$4,ER$2,Entry!$A$5:$H$5,ER$1) / SUMIFS(Entry!$C$6:$H$6,Entry!$C$4:$H$4,ER$2,Entry!$C$5:$H$5,ER$1))</f>
        <v/>
      </c>
      <c r="ES4" s="15" t="str">
        <f>IF(OR($B4="",ES$2=""),"",SUMIFS(INDEX(Tbl_Marks,MATCH($B4,Tbl_Student_Names,0),),Entry!$A$4:$H$4,ES$2,Entry!$A$5:$H$5,ES$1) / SUMIFS(Entry!$C$6:$H$6,Entry!$C$4:$H$4,ES$2,Entry!$C$5:$H$5,ES$1))</f>
        <v/>
      </c>
      <c r="ET4" s="15" t="str">
        <f>IF(OR($B4="",ET$2=""),"",SUMIFS(INDEX(Tbl_Marks,MATCH($B4,Tbl_Student_Names,0),),Entry!$A$4:$H$4,ET$2,Entry!$A$5:$H$5,ET$1) / SUMIFS(Entry!$C$6:$H$6,Entry!$C$4:$H$4,ET$2,Entry!$C$5:$H$5,ET$1))</f>
        <v/>
      </c>
      <c r="EU4" s="15" t="str">
        <f>IF(OR($B4="",EU$2=""),"",SUMIFS(INDEX(Tbl_Marks,MATCH($B4,Tbl_Student_Names,0),),Entry!$A$4:$H$4,EU$2,Entry!$A$5:$H$5,EU$1) / SUMIFS(Entry!$C$6:$H$6,Entry!$C$4:$H$4,EU$2,Entry!$C$5:$H$5,EU$1))</f>
        <v/>
      </c>
      <c r="EV4" s="15" t="str">
        <f>IF(OR($B4="",EV$2=""),"",SUMIFS(INDEX(Tbl_Marks,MATCH($B4,Tbl_Student_Names,0),),Entry!$A$4:$H$4,EV$2,Entry!$A$5:$H$5,EV$1) / SUMIFS(Entry!$C$6:$H$6,Entry!$C$4:$H$4,EV$2,Entry!$C$5:$H$5,EV$1))</f>
        <v/>
      </c>
      <c r="EW4" s="15" t="str">
        <f>IF(OR($B4="",EW$2=""),"",SUMIFS(INDEX(Tbl_Marks,MATCH($B4,Tbl_Student_Names,0),),Entry!$A$4:$H$4,EW$2,Entry!$A$5:$H$5,EW$1) / SUMIFS(Entry!$C$6:$H$6,Entry!$C$4:$H$4,EW$2,Entry!$C$5:$H$5,EW$1))</f>
        <v/>
      </c>
      <c r="EX4" s="15" t="str">
        <f>IF(OR($B4="",EX$2=""),"",SUMIFS(INDEX(Tbl_Marks,MATCH($B4,Tbl_Student_Names,0),),Entry!$A$4:$H$4,EX$2,Entry!$A$5:$H$5,EX$1) / SUMIFS(Entry!$C$6:$H$6,Entry!$C$4:$H$4,EX$2,Entry!$C$5:$H$5,EX$1))</f>
        <v/>
      </c>
      <c r="EY4" s="15" t="str">
        <f>IF(OR($B4="",EY$2=""),"",SUMIFS(INDEX(Tbl_Marks,MATCH($B4,Tbl_Student_Names,0),),Entry!$A$4:$H$4,EY$2,Entry!$A$5:$H$5,EY$1) / SUMIFS(Entry!$C$6:$H$6,Entry!$C$4:$H$4,EY$2,Entry!$C$5:$H$5,EY$1))</f>
        <v/>
      </c>
      <c r="EZ4" s="15" t="str">
        <f>IF(OR($B4="",EZ$2=""),"",SUMIFS(INDEX(Tbl_Marks,MATCH($B4,Tbl_Student_Names,0),),Entry!$A$4:$H$4,EZ$2,Entry!$A$5:$H$5,EZ$1) / SUMIFS(Entry!$C$6:$H$6,Entry!$C$4:$H$4,EZ$2,Entry!$C$5:$H$5,EZ$1))</f>
        <v/>
      </c>
      <c r="FA4" s="15" t="str">
        <f>IF(OR($B4="",FA$2=""),"",SUMIFS(INDEX(Tbl_Marks,MATCH($B4,Tbl_Student_Names,0),),Entry!$A$4:$H$4,FA$2,Entry!$A$5:$H$5,FA$1) / SUMIFS(Entry!$C$6:$H$6,Entry!$C$4:$H$4,FA$2,Entry!$C$5:$H$5,FA$1))</f>
        <v/>
      </c>
      <c r="FB4" s="15" t="str">
        <f>IF(OR($B4="",FB$2=""),"",SUMIFS(INDEX(Tbl_Marks,MATCH($B4,Tbl_Student_Names,0),),Entry!$A$4:$H$4,FB$2,Entry!$A$5:$H$5,FB$1) / SUMIFS(Entry!$C$6:$H$6,Entry!$C$4:$H$4,FB$2,Entry!$C$5:$H$5,FB$1))</f>
        <v/>
      </c>
      <c r="FC4" s="15" t="str">
        <f>IF(OR($B4="",FC$2=""),"",SUMIFS(INDEX(Tbl_Marks,MATCH($B4,Tbl_Student_Names,0),),Entry!$A$4:$H$4,FC$2,Entry!$A$5:$H$5,FC$1) / SUMIFS(Entry!$C$6:$H$6,Entry!$C$4:$H$4,FC$2,Entry!$C$5:$H$5,FC$1))</f>
        <v/>
      </c>
      <c r="FD4" s="15" t="str">
        <f>IF(OR($B4="",FD$2=""),"",SUMIFS(INDEX(Tbl_Marks,MATCH($B4,Tbl_Student_Names,0),),Entry!$A$4:$H$4,FD$2,Entry!$A$5:$H$5,FD$1) / SUMIFS(Entry!$C$6:$H$6,Entry!$C$4:$H$4,FD$2,Entry!$C$5:$H$5,FD$1))</f>
        <v/>
      </c>
      <c r="FE4" s="15" t="str">
        <f>IF(OR($B4="",FE$2=""),"",SUMIFS(INDEX(Tbl_Marks,MATCH($B4,Tbl_Student_Names,0),),Entry!$A$4:$H$4,FE$2,Entry!$A$5:$H$5,FE$1) / SUMIFS(Entry!$C$6:$H$6,Entry!$C$4:$H$4,FE$2,Entry!$C$5:$H$5,FE$1))</f>
        <v/>
      </c>
      <c r="FF4" s="15" t="str">
        <f>IF(OR($B4="",FF$2=""),"",SUMIFS(INDEX(Tbl_Marks,MATCH($B4,Tbl_Student_Names,0),),Entry!$A$4:$H$4,FF$2,Entry!$A$5:$H$5,FF$1) / SUMIFS(Entry!$C$6:$H$6,Entry!$C$4:$H$4,FF$2,Entry!$C$5:$H$5,FF$1))</f>
        <v/>
      </c>
      <c r="FG4" s="15" t="str">
        <f>IF(OR($B4="",FG$2=""),"",SUMIFS(INDEX(Tbl_Marks,MATCH($B4,Tbl_Student_Names,0),),Entry!$A$4:$H$4,FG$2,Entry!$A$5:$H$5,FG$1) / SUMIFS(Entry!$C$6:$H$6,Entry!$C$4:$H$4,FG$2,Entry!$C$5:$H$5,FG$1))</f>
        <v/>
      </c>
      <c r="FH4" s="15" t="str">
        <f>IF(OR($B4="",FH$2=""),"",SUMIFS(INDEX(Tbl_Marks,MATCH($B4,Tbl_Student_Names,0),),Entry!$A$4:$H$4,FH$2,Entry!$A$5:$H$5,FH$1) / SUMIFS(Entry!$C$6:$H$6,Entry!$C$4:$H$4,FH$2,Entry!$C$5:$H$5,FH$1))</f>
        <v/>
      </c>
      <c r="FI4" s="15" t="str">
        <f>IF(OR($B4="",FI$2=""),"",SUMIFS(INDEX(Tbl_Marks,MATCH($B4,Tbl_Student_Names,0),),Entry!$A$4:$H$4,FI$2,Entry!$A$5:$H$5,FI$1) / SUMIFS(Entry!$C$6:$H$6,Entry!$C$4:$H$4,FI$2,Entry!$C$5:$H$5,FI$1))</f>
        <v/>
      </c>
      <c r="FJ4" s="15" t="str">
        <f>IF(OR($B4="",FJ$2=""),"",SUMIFS(INDEX(Tbl_Marks,MATCH($B4,Tbl_Student_Names,0),),Entry!$A$4:$H$4,FJ$2,Entry!$A$5:$H$5,FJ$1) / SUMIFS(Entry!$C$6:$H$6,Entry!$C$4:$H$4,FJ$2,Entry!$C$5:$H$5,FJ$1))</f>
        <v/>
      </c>
      <c r="FK4" s="15" t="str">
        <f>IF(OR($B4="",FK$2=""),"",SUMIFS(INDEX(Tbl_Marks,MATCH($B4,Tbl_Student_Names,0),),Entry!$A$4:$H$4,FK$2,Entry!$A$5:$H$5,FK$1) / SUMIFS(Entry!$C$6:$H$6,Entry!$C$4:$H$4,FK$2,Entry!$C$5:$H$5,FK$1))</f>
        <v/>
      </c>
      <c r="FL4" s="15" t="str">
        <f>IF(OR($B4="",FL$2=""),"",SUMIFS(INDEX(Tbl_Marks,MATCH($B4,Tbl_Student_Names,0),),Entry!$A$4:$H$4,FL$2,Entry!$A$5:$H$5,FL$1) / SUMIFS(Entry!$C$6:$H$6,Entry!$C$4:$H$4,FL$2,Entry!$C$5:$H$5,FL$1))</f>
        <v/>
      </c>
      <c r="FM4" s="15" t="str">
        <f>IF(OR($B4="",FM$2=""),"",SUMIFS(INDEX(Tbl_Marks,MATCH($B4,Tbl_Student_Names,0),),Entry!$A$4:$H$4,FM$2,Entry!$A$5:$H$5,FM$1) / SUMIFS(Entry!$C$6:$H$6,Entry!$C$4:$H$4,FM$2,Entry!$C$5:$H$5,FM$1))</f>
        <v/>
      </c>
      <c r="FN4" s="15" t="str">
        <f>IF(OR($B4="",FN$2=""),"",SUMIFS(INDEX(Tbl_Marks,MATCH($B4,Tbl_Student_Names,0),),Entry!$A$4:$H$4,FN$2,Entry!$A$5:$H$5,FN$1) / SUMIFS(Entry!$C$6:$H$6,Entry!$C$4:$H$4,FN$2,Entry!$C$5:$H$5,FN$1))</f>
        <v/>
      </c>
      <c r="FO4" s="15" t="str">
        <f>IF(OR($B4="",FO$2=""),"",SUMIFS(INDEX(Tbl_Marks,MATCH($B4,Tbl_Student_Names,0),),Entry!$A$4:$H$4,FO$2,Entry!$A$5:$H$5,FO$1) / SUMIFS(Entry!$C$6:$H$6,Entry!$C$4:$H$4,FO$2,Entry!$C$5:$H$5,FO$1))</f>
        <v/>
      </c>
      <c r="FP4" s="15" t="str">
        <f>IF(OR($B4="",FP$2=""),"",SUMIFS(INDEX(Tbl_Marks,MATCH($B4,Tbl_Student_Names,0),),Entry!$A$4:$H$4,FP$2,Entry!$A$5:$H$5,FP$1) / SUMIFS(Entry!$C$6:$H$6,Entry!$C$4:$H$4,FP$2,Entry!$C$5:$H$5,FP$1))</f>
        <v/>
      </c>
      <c r="FQ4" s="15" t="str">
        <f>IF(OR($B4="",FQ$2=""),"",SUMIFS(INDEX(Tbl_Marks,MATCH($B4,Tbl_Student_Names,0),),Entry!$A$4:$H$4,FQ$2,Entry!$A$5:$H$5,FQ$1) / SUMIFS(Entry!$C$6:$H$6,Entry!$C$4:$H$4,FQ$2,Entry!$C$5:$H$5,FQ$1))</f>
        <v/>
      </c>
      <c r="FR4" s="15" t="str">
        <f>IF(OR($B4="",FR$2=""),"",SUMIFS(INDEX(Tbl_Marks,MATCH($B4,Tbl_Student_Names,0),),Entry!$A$4:$H$4,FR$2,Entry!$A$5:$H$5,FR$1) / SUMIFS(Entry!$C$6:$H$6,Entry!$C$4:$H$4,FR$2,Entry!$C$5:$H$5,FR$1))</f>
        <v/>
      </c>
      <c r="FS4" s="15" t="str">
        <f>IF(OR($B4="",FS$2=""),"",SUMIFS(INDEX(Tbl_Marks,MATCH($B4,Tbl_Student_Names,0),),Entry!$A$4:$H$4,FS$2,Entry!$A$5:$H$5,FS$1) / SUMIFS(Entry!$C$6:$H$6,Entry!$C$4:$H$4,FS$2,Entry!$C$5:$H$5,FS$1))</f>
        <v/>
      </c>
      <c r="FT4" s="15" t="str">
        <f>IF(OR($B4="",FT$2=""),"",SUMIFS(INDEX(Tbl_Marks,MATCH($B4,Tbl_Student_Names,0),),Entry!$A$4:$H$4,FT$2,Entry!$A$5:$H$5,FT$1) / SUMIFS(Entry!$C$6:$H$6,Entry!$C$4:$H$4,FT$2,Entry!$C$5:$H$5,FT$1))</f>
        <v/>
      </c>
      <c r="FU4" s="15" t="str">
        <f>IF(OR($B4="",FU$2=""),"",SUMIFS(INDEX(Tbl_Marks,MATCH($B4,Tbl_Student_Names,0),),Entry!$A$4:$H$4,FU$2,Entry!$A$5:$H$5,FU$1) / SUMIFS(Entry!$C$6:$H$6,Entry!$C$4:$H$4,FU$2,Entry!$C$5:$H$5,FU$1))</f>
        <v/>
      </c>
      <c r="FV4" s="15" t="str">
        <f>IF(OR($B4="",FV$2=""),"",SUMIFS(INDEX(Tbl_Marks,MATCH($B4,Tbl_Student_Names,0),),Entry!$A$4:$H$4,FV$2,Entry!$A$5:$H$5,FV$1) / SUMIFS(Entry!$C$6:$H$6,Entry!$C$4:$H$4,FV$2,Entry!$C$5:$H$5,FV$1))</f>
        <v/>
      </c>
      <c r="FW4" s="15" t="str">
        <f>IF(OR($B4="",FW$2=""),"",SUMIFS(INDEX(Tbl_Marks,MATCH($B4,Tbl_Student_Names,0),),Entry!$A$4:$H$4,FW$2,Entry!$A$5:$H$5,FW$1) / SUMIFS(Entry!$C$6:$H$6,Entry!$C$4:$H$4,FW$2,Entry!$C$5:$H$5,FW$1))</f>
        <v/>
      </c>
      <c r="FX4" s="15" t="str">
        <f>IF(OR($B4="",FX$2=""),"",SUMIFS(INDEX(Tbl_Marks,MATCH($B4,Tbl_Student_Names,0),),Entry!$A$4:$H$4,FX$2,Entry!$A$5:$H$5,FX$1) / SUMIFS(Entry!$C$6:$H$6,Entry!$C$4:$H$4,FX$2,Entry!$C$5:$H$5,FX$1))</f>
        <v/>
      </c>
      <c r="FY4" s="15" t="str">
        <f>IF(OR($B4="",FY$2=""),"",SUMIFS(INDEX(Tbl_Marks,MATCH($B4,Tbl_Student_Names,0),),Entry!$A$4:$H$4,FY$2,Entry!$A$5:$H$5,FY$1) / SUMIFS(Entry!$C$6:$H$6,Entry!$C$4:$H$4,FY$2,Entry!$C$5:$H$5,FY$1))</f>
        <v/>
      </c>
      <c r="FZ4" s="15" t="str">
        <f>IF(OR($B4="",FZ$2=""),"",SUMIFS(INDEX(Tbl_Marks,MATCH($B4,Tbl_Student_Names,0),),Entry!$A$4:$H$4,FZ$2,Entry!$A$5:$H$5,FZ$1) / SUMIFS(Entry!$C$6:$H$6,Entry!$C$4:$H$4,FZ$2,Entry!$C$5:$H$5,FZ$1))</f>
        <v/>
      </c>
      <c r="GA4" s="15" t="str">
        <f>IF(OR($B4="",GA$2=""),"",SUMIFS(INDEX(Tbl_Marks,MATCH($B4,Tbl_Student_Names,0),),Entry!$A$4:$H$4,GA$2,Entry!$A$5:$H$5,GA$1) / SUMIFS(Entry!$C$6:$H$6,Entry!$C$4:$H$4,GA$2,Entry!$C$5:$H$5,GA$1))</f>
        <v/>
      </c>
      <c r="GB4" s="15" t="str">
        <f>IF(OR($B4="",GB$2=""),"",SUMIFS(INDEX(Tbl_Marks,MATCH($B4,Tbl_Student_Names,0),),Entry!$A$4:$H$4,GB$2,Entry!$A$5:$H$5,GB$1) / SUMIFS(Entry!$C$6:$H$6,Entry!$C$4:$H$4,GB$2,Entry!$C$5:$H$5,GB$1))</f>
        <v/>
      </c>
      <c r="GC4" s="15" t="str">
        <f>IF(OR($B4="",GC$2=""),"",SUMIFS(INDEX(Tbl_Marks,MATCH($B4,Tbl_Student_Names,0),),Entry!$A$4:$H$4,GC$2,Entry!$A$5:$H$5,GC$1) / SUMIFS(Entry!$C$6:$H$6,Entry!$C$4:$H$4,GC$2,Entry!$C$5:$H$5,GC$1))</f>
        <v/>
      </c>
      <c r="GD4" s="15" t="str">
        <f>IF(OR($B4="",GD$2=""),"",SUMIFS(INDEX(Tbl_Marks,MATCH($B4,Tbl_Student_Names,0),),Entry!$A$4:$H$4,GD$2,Entry!$A$5:$H$5,GD$1) / SUMIFS(Entry!$C$6:$H$6,Entry!$C$4:$H$4,GD$2,Entry!$C$5:$H$5,GD$1))</f>
        <v/>
      </c>
      <c r="GE4" s="15" t="str">
        <f>IF(OR($B4="",GE$2=""),"",SUMIFS(INDEX(Tbl_Marks,MATCH($B4,Tbl_Student_Names,0),),Entry!$A$4:$H$4,GE$2,Entry!$A$5:$H$5,GE$1) / SUMIFS(Entry!$C$6:$H$6,Entry!$C$4:$H$4,GE$2,Entry!$C$5:$H$5,GE$1))</f>
        <v/>
      </c>
      <c r="GF4" s="15" t="str">
        <f>IF(OR($B4="",GF$2=""),"",SUMIFS(INDEX(Tbl_Marks,MATCH($B4,Tbl_Student_Names,0),),Entry!$A$4:$H$4,GF$2,Entry!$A$5:$H$5,GF$1) / SUMIFS(Entry!$C$6:$H$6,Entry!$C$4:$H$4,GF$2,Entry!$C$5:$H$5,GF$1))</f>
        <v/>
      </c>
      <c r="GG4" s="15" t="str">
        <f>IF(OR($B4="",GG$2=""),"",SUMIFS(INDEX(Tbl_Marks,MATCH($B4,Tbl_Student_Names,0),),Entry!$A$4:$H$4,GG$2,Entry!$A$5:$H$5,GG$1) / SUMIFS(Entry!$C$6:$H$6,Entry!$C$4:$H$4,GG$2,Entry!$C$5:$H$5,GG$1))</f>
        <v/>
      </c>
      <c r="GH4" s="15" t="str">
        <f>IF(OR($B4="",GH$2=""),"",SUMIFS(INDEX(Tbl_Marks,MATCH($B4,Tbl_Student_Names,0),),Entry!$A$4:$H$4,GH$2,Entry!$A$5:$H$5,GH$1) / SUMIFS(Entry!$C$6:$H$6,Entry!$C$4:$H$4,GH$2,Entry!$C$5:$H$5,GH$1))</f>
        <v/>
      </c>
      <c r="GI4" s="15" t="str">
        <f>IF(OR($B4="",GI$2=""),"",SUMIFS(INDEX(Tbl_Marks,MATCH($B4,Tbl_Student_Names,0),),Entry!$A$4:$H$4,GI$2,Entry!$A$5:$H$5,GI$1) / SUMIFS(Entry!$C$6:$H$6,Entry!$C$4:$H$4,GI$2,Entry!$C$5:$H$5,GI$1))</f>
        <v/>
      </c>
      <c r="GJ4" s="15" t="str">
        <f>IF(OR($B4="",GJ$2=""),"",SUMIFS(INDEX(Tbl_Marks,MATCH($B4,Tbl_Student_Names,0),),Entry!$A$4:$H$4,GJ$2,Entry!$A$5:$H$5,GJ$1) / SUMIFS(Entry!$C$6:$H$6,Entry!$C$4:$H$4,GJ$2,Entry!$C$5:$H$5,GJ$1))</f>
        <v/>
      </c>
      <c r="GK4" s="15" t="str">
        <f>IF(OR($B4="",GK$2=""),"",SUMIFS(INDEX(Tbl_Marks,MATCH($B4,Tbl_Student_Names,0),),Entry!$A$4:$H$4,GK$2,Entry!$A$5:$H$5,GK$1) / SUMIFS(Entry!$C$6:$H$6,Entry!$C$4:$H$4,GK$2,Entry!$C$5:$H$5,GK$1))</f>
        <v/>
      </c>
      <c r="GL4" s="15" t="str">
        <f>IF(OR($B4="",GL$2=""),"",SUMIFS(INDEX(Tbl_Marks,MATCH($B4,Tbl_Student_Names,0),),Entry!$A$4:$H$4,GL$2,Entry!$A$5:$H$5,GL$1) / SUMIFS(Entry!$C$6:$H$6,Entry!$C$4:$H$4,GL$2,Entry!$C$5:$H$5,GL$1))</f>
        <v/>
      </c>
      <c r="GM4" s="15" t="str">
        <f>IF(OR($B4="",GM$2=""),"",SUMIFS(INDEX(Tbl_Marks,MATCH($B4,Tbl_Student_Names,0),),Entry!$A$4:$H$4,GM$2,Entry!$A$5:$H$5,GM$1) / SUMIFS(Entry!$C$6:$H$6,Entry!$C$4:$H$4,GM$2,Entry!$C$5:$H$5,GM$1))</f>
        <v/>
      </c>
      <c r="GN4" s="15" t="str">
        <f>IF(OR($B4="",GN$2=""),"",SUMIFS(INDEX(Tbl_Marks,MATCH($B4,Tbl_Student_Names,0),),Entry!$A$4:$H$4,GN$2,Entry!$A$5:$H$5,GN$1) / SUMIFS(Entry!$C$6:$H$6,Entry!$C$4:$H$4,GN$2,Entry!$C$5:$H$5,GN$1))</f>
        <v/>
      </c>
      <c r="GO4" s="15" t="str">
        <f>IF(OR($B4="",GO$2=""),"",SUMIFS(INDEX(Tbl_Marks,MATCH($B4,Tbl_Student_Names,0),),Entry!$A$4:$H$4,GO$2,Entry!$A$5:$H$5,GO$1) / SUMIFS(Entry!$C$6:$H$6,Entry!$C$4:$H$4,GO$2,Entry!$C$5:$H$5,GO$1))</f>
        <v/>
      </c>
      <c r="GP4" s="15" t="str">
        <f>IF(OR($B4="",GP$2=""),"",SUMIFS(INDEX(Tbl_Marks,MATCH($B4,Tbl_Student_Names,0),),Entry!$A$4:$H$4,GP$2,Entry!$A$5:$H$5,GP$1) / SUMIFS(Entry!$C$6:$H$6,Entry!$C$4:$H$4,GP$2,Entry!$C$5:$H$5,GP$1))</f>
        <v/>
      </c>
      <c r="GQ4" s="32" t="str">
        <f t="array" ref="GQ4">IF(OR(GQ$1="",$B4=""),"",SUMPRODUCT(TRANSPOSE($BC4:$BN4),(Settings!$D$19:$D$30)))</f>
        <v/>
      </c>
      <c r="GR4" s="32" t="str">
        <f t="array" ref="GR4">IF(OR(GR$1="",$B4=""),"",SUMPRODUCT(TRANSPOSE($BO4:$BZ4),(Settings!$D$19:$D$30)))</f>
        <v/>
      </c>
      <c r="GS4" s="32" t="str">
        <f t="array" ref="GS4">IF(OR(GS$1="",$B4=""),"",SUMPRODUCT(TRANSPOSE($CA4:$CL4),(Settings!$D$19:$D$30)))</f>
        <v/>
      </c>
      <c r="GT4" s="32" t="str">
        <f t="array" ref="GT4">IF(OR(GT$1="",$B4=""),"",SUMPRODUCT(TRANSPOSE($CM4:$CX4),(Settings!$D$19:$D$30)))</f>
        <v/>
      </c>
      <c r="GU4" s="32" t="str">
        <f t="array" ref="GU4">IF(OR(GU$1="",$B4=""),"",SUMPRODUCT(TRANSPOSE($CY4:$DJ4),(Settings!$D$19:$D$30)))</f>
        <v/>
      </c>
      <c r="GV4" s="32" t="str">
        <f t="array" ref="GV4">IF(OR(GV$1="",$B4=""),"",SUMPRODUCT(TRANSPOSE($DK4:$DV4),(Settings!$D$19:$D$30)))</f>
        <v/>
      </c>
      <c r="GW4" s="32" t="str">
        <f t="array" ref="GW4">IF(OR(GW$1="",$B4=""),"",SUMPRODUCT(TRANSPOSE($DW4:$EH4),(Settings!$D$19:$D$30)))</f>
        <v/>
      </c>
      <c r="GX4" s="32" t="str">
        <f t="array" ref="GX4">IF(OR(GX$1="",$B4=""),"",SUMPRODUCT(TRANSPOSE($EI4:$ET4),(Settings!$D$19:$D$30)))</f>
        <v/>
      </c>
      <c r="GY4" s="32" t="str">
        <f t="array" ref="GY4">IF(OR(GY$1="",$B4=""),"",SUMPRODUCT(TRANSPOSE($EU4:$FF4),(Settings!$D$19:$D$30)))</f>
        <v/>
      </c>
      <c r="GZ4" s="32" t="str">
        <f t="array" ref="GZ4">IF(OR(GZ$1="",$B4=""),"",SUMPRODUCT(TRANSPOSE($FG4:$FR4),(Settings!$D$19:$D$30)))</f>
        <v/>
      </c>
      <c r="HA4" s="32" t="str">
        <f t="array" ref="HA4">IF(OR(HA$1="",$B4=""),"",SUMPRODUCT(TRANSPOSE($FS4:$GD4),(Settings!$D$19:$D$30)))</f>
        <v/>
      </c>
      <c r="HB4" s="33" t="str">
        <f t="array" ref="HB4">IF(OR(HB$1="",$B4=""),"",SUMPRODUCT(TRANSPOSE($GE4:$GP4),(Settings!$D$19:$D$30)))</f>
        <v/>
      </c>
      <c r="HC4" s="5"/>
      <c r="HD4" s="15" t="str">
        <f>IF(OR(HD$2="",$B4=""),"",SUMIFS(INDEX(Tbl_Marks,MATCH($B4,Tbl_Student_Names,0),),Entry!$A$4:$H$4,HD$2) / SUMIFS(Entry!$C$6:$H$6,Entry!$C$4:$H$4,HD$2))</f>
        <v/>
      </c>
      <c r="HE4" s="15" t="str">
        <f>IF(OR(HE$2="",$B4=""),"",SUMIFS(INDEX(Tbl_Marks,MATCH($B4,Tbl_Student_Names,0),),Entry!$A$4:$H$4,HE$2) / SUMIFS(Entry!$C$6:$H$6,Entry!$C$4:$H$4,HE$2))</f>
        <v/>
      </c>
      <c r="HF4" s="15" t="str">
        <f>IF(OR(HF$2="",$B4=""),"",SUMIFS(INDEX(Tbl_Marks,MATCH($B4,Tbl_Student_Names,0),),Entry!$A$4:$H$4,HF$2) / SUMIFS(Entry!$C$6:$H$6,Entry!$C$4:$H$4,HF$2))</f>
        <v/>
      </c>
      <c r="HG4" s="15" t="str">
        <f>IF(OR(HG$2="",$B4=""),"",SUMIFS(INDEX(Tbl_Marks,MATCH($B4,Tbl_Student_Names,0),),Entry!$A$4:$H$4,HG$2) / SUMIFS(Entry!$C$6:$H$6,Entry!$C$4:$H$4,HG$2))</f>
        <v/>
      </c>
      <c r="HH4" s="15" t="str">
        <f>IF(OR(HH$2="",$B4=""),"",SUMIFS(INDEX(Tbl_Marks,MATCH($B4,Tbl_Student_Names,0),),Entry!$A$4:$H$4,HH$2) / SUMIFS(Entry!$C$6:$H$6,Entry!$C$4:$H$4,HH$2))</f>
        <v/>
      </c>
      <c r="HI4" s="15" t="str">
        <f>IF(OR(HI$2="",$B4=""),"",SUMIFS(INDEX(Tbl_Marks,MATCH($B4,Tbl_Student_Names,0),),Entry!$A$4:$H$4,HI$2) / SUMIFS(Entry!$C$6:$H$6,Entry!$C$4:$H$4,HI$2))</f>
        <v/>
      </c>
      <c r="HJ4" s="15" t="str">
        <f>IF(OR(HJ$2="",$B4=""),"",SUMIFS(INDEX(Tbl_Marks,MATCH($B4,Tbl_Student_Names,0),),Entry!$A$4:$H$4,HJ$2) / SUMIFS(Entry!$C$6:$H$6,Entry!$C$4:$H$4,HJ$2))</f>
        <v/>
      </c>
      <c r="HK4" s="15" t="str">
        <f>IF(OR(HK$2="",$B4=""),"",SUMIFS(INDEX(Tbl_Marks,MATCH($B4,Tbl_Student_Names,0),),Entry!$A$4:$H$4,HK$2) / SUMIFS(Entry!$C$6:$H$6,Entry!$C$4:$H$4,HK$2))</f>
        <v/>
      </c>
      <c r="HL4" s="15" t="str">
        <f>IF(OR(HL$2="",$B4=""),"",SUMIFS(INDEX(Tbl_Marks,MATCH($B4,Tbl_Student_Names,0),),Entry!$A$4:$H$4,HL$2) / SUMIFS(Entry!$C$6:$H$6,Entry!$C$4:$H$4,HL$2))</f>
        <v/>
      </c>
      <c r="HM4" s="15" t="str">
        <f>IF(OR(HM$2="",$B4=""),"",SUMIFS(INDEX(Tbl_Marks,MATCH($B4,Tbl_Student_Names,0),),Entry!$A$4:$H$4,HM$2) / SUMIFS(Entry!$C$6:$H$6,Entry!$C$4:$H$4,HM$2))</f>
        <v/>
      </c>
      <c r="HN4" s="15" t="str">
        <f>IF(OR(HN$2="",$B4=""),"",SUMIFS(INDEX(Tbl_Marks,MATCH($B4,Tbl_Student_Names,0),),Entry!$A$4:$H$4,HN$2) / SUMIFS(Entry!$C$6:$H$6,Entry!$C$4:$H$4,HN$2))</f>
        <v/>
      </c>
      <c r="HO4" s="15" t="str">
        <f>IF(OR(HO$2="",$B4=""),"",SUMIFS(INDEX(Tbl_Marks,MATCH($B4,Tbl_Student_Names,0),),Entry!$A$4:$H$4,HO$2) / SUMIFS(Entry!$C$6:$H$6,Entry!$C$4:$H$4,HO$2))</f>
        <v/>
      </c>
      <c r="HP4" s="15" t="str">
        <f t="shared" ref="HP4:HP52" si="40">IF($B4="","",AVERAGE($GQ4:$HB4))</f>
        <v/>
      </c>
    </row>
    <row r="5" spans="1:225" customFormat="1" x14ac:dyDescent="0.25">
      <c r="A5">
        <f t="shared" si="31"/>
        <v>0</v>
      </c>
      <c r="B5" t="str">
        <f t="shared" si="32"/>
        <v/>
      </c>
      <c r="C5" t="str">
        <f>IF(OR($B5="",C$2=""),"",SUMIF(Entry!$A$4:$H$4,C$2,INDEX(Tbl_Marks,MATCH($B5,Tbl_Student_Names,0),)))</f>
        <v/>
      </c>
      <c r="D5" t="str">
        <f>IF(OR($B5="",D$2=""),"",SUMIF(Entry!$A$4:$H$4,D$2,INDEX(Tbl_Marks,MATCH($B5,Tbl_Student_Names,0),)))</f>
        <v/>
      </c>
      <c r="E5" t="str">
        <f>IF(OR($B5="",E$2=""),"",SUMIF(Entry!$A$4:$H$4,E$2,INDEX(Tbl_Marks,MATCH($B5,Tbl_Student_Names,0),)))</f>
        <v/>
      </c>
      <c r="F5" t="str">
        <f>IF(OR($B5="",F$2=""),"",SUMIF(Entry!$A$4:$H$4,F$2,INDEX(Tbl_Marks,MATCH($B5,Tbl_Student_Names,0),)))</f>
        <v/>
      </c>
      <c r="G5" t="str">
        <f>IF(OR($B5="",G$2=""),"",SUMIF(Entry!$A$4:$H$4,G$2,INDEX(Tbl_Marks,MATCH($B5,Tbl_Student_Names,0),)))</f>
        <v/>
      </c>
      <c r="H5" t="str">
        <f>IF(OR($B5="",H$2=""),"",SUMIF(Entry!$A$4:$H$4,H$2,INDEX(Tbl_Marks,MATCH($B5,Tbl_Student_Names,0),)))</f>
        <v/>
      </c>
      <c r="I5" t="str">
        <f>IF(OR($B5="",I$2=""),"",SUMIF(Entry!$A$4:$H$4,I$2,INDEX(Tbl_Marks,MATCH($B5,Tbl_Student_Names,0),)))</f>
        <v/>
      </c>
      <c r="J5" t="str">
        <f>IF(OR($B5="",J$2=""),"",SUMIF(Entry!$A$4:$H$4,J$2,INDEX(Tbl_Marks,MATCH($B5,Tbl_Student_Names,0),)))</f>
        <v/>
      </c>
      <c r="K5" t="str">
        <f>IF(OR($B5="",K$2=""),"",SUMIF(Entry!$A$4:$H$4,K$2,INDEX(Tbl_Marks,MATCH($B5,Tbl_Student_Names,0),)))</f>
        <v/>
      </c>
      <c r="L5" t="str">
        <f>IF(OR($B5="",L$2=""),"",SUMIF(Entry!$A$4:$H$4,L$2,INDEX(Tbl_Marks,MATCH($B5,Tbl_Student_Names,0),)))</f>
        <v/>
      </c>
      <c r="M5" t="str">
        <f>IF(OR($B5="",M$2=""),"",SUMIF(Entry!$A$4:$H$4,M$2,INDEX(Tbl_Marks,MATCH($B5,Tbl_Student_Names,0),)))</f>
        <v/>
      </c>
      <c r="N5" t="str">
        <f>IF(OR($B5="",N$2=""),"",SUMIF(Entry!$A$4:$H$4,N$2,INDEX(Tbl_Marks,MATCH($B5,Tbl_Student_Names,0),)))</f>
        <v/>
      </c>
      <c r="O5" s="12" t="str">
        <f t="shared" si="33"/>
        <v/>
      </c>
      <c r="P5" s="24" t="str">
        <f t="array" ref="P5">IF(OR($B5="",P$2=""),"",IF(MIN(IF(Help_Lookup_Tests=P$2,$BC5:$GP5,""))&gt;=I_PassPercentage,"PASS","FAIL"))</f>
        <v/>
      </c>
      <c r="Q5" s="24" t="str">
        <f t="array" ref="Q5">IF(OR($B5="",Q$2=""),"",IF(MIN(IF(Help_Lookup_Tests=Q$2,$BC5:$GP5,""))&gt;=I_PassPercentage,"PASS","FAIL"))</f>
        <v/>
      </c>
      <c r="R5" s="24" t="str">
        <f t="array" ref="R5">IF(OR($B5="",R$2=""),"",IF(MIN(IF(Help_Lookup_Tests=R$2,$BC5:$GP5,""))&gt;=I_PassPercentage,"PASS","FAIL"))</f>
        <v/>
      </c>
      <c r="S5" s="24" t="str">
        <f t="array" ref="S5">IF(OR($B5="",S$2=""),"",IF(MIN(IF(Help_Lookup_Tests=S$2,$BC5:$GP5,""))&gt;=I_PassPercentage,"PASS","FAIL"))</f>
        <v/>
      </c>
      <c r="T5" s="24" t="str">
        <f t="array" ref="T5">IF(OR($B5="",T$2=""),"",IF(MIN(IF(Help_Lookup_Tests=T$2,$BC5:$GP5,""))&gt;=I_PassPercentage,"PASS","FAIL"))</f>
        <v/>
      </c>
      <c r="U5" s="24" t="str">
        <f t="array" ref="U5">IF(OR($B5="",U$2=""),"",IF(MIN(IF(Help_Lookup_Tests=U$2,$BC5:$GP5,""))&gt;=I_PassPercentage,"PASS","FAIL"))</f>
        <v/>
      </c>
      <c r="V5" s="24" t="str">
        <f t="array" ref="V5">IF(OR($B5="",V$2=""),"",IF(MIN(IF(Help_Lookup_Tests=V$2,$BC5:$GP5,""))&gt;=I_PassPercentage,"PASS","FAIL"))</f>
        <v/>
      </c>
      <c r="W5" s="24" t="str">
        <f t="array" ref="W5">IF(OR($B5="",W$2=""),"",IF(MIN(IF(Help_Lookup_Tests=W$2,$BC5:$GP5,""))&gt;=I_PassPercentage,"PASS","FAIL"))</f>
        <v/>
      </c>
      <c r="X5" s="24" t="str">
        <f t="array" ref="X5">IF(OR($B5="",X$2=""),"",IF(MIN(IF(Help_Lookup_Tests=X$2,$BC5:$GP5,""))&gt;=I_PassPercentage,"PASS","FAIL"))</f>
        <v/>
      </c>
      <c r="Y5" s="24" t="str">
        <f t="array" ref="Y5">IF(OR($B5="",Y$2=""),"",IF(MIN(IF(Help_Lookup_Tests=Y$2,$BC5:$GP5,""))&gt;=I_PassPercentage,"PASS","FAIL"))</f>
        <v/>
      </c>
      <c r="Z5" s="24" t="str">
        <f t="array" ref="Z5">IF(OR($B5="",Z$2=""),"",IF(MIN(IF(Help_Lookup_Tests=Z$2,$BC5:$GP5,""))&gt;=I_PassPercentage,"PASS","FAIL"))</f>
        <v/>
      </c>
      <c r="AA5" s="24" t="str">
        <f t="array" ref="AA5">IF(OR($B5="",AA$2=""),"",IF(MIN(IF(Help_Lookup_Tests=AA$2,$BC5:$GP5,""))&gt;=I_PassPercentage,"PASS","FAIL"))</f>
        <v/>
      </c>
      <c r="AB5" s="20" t="str">
        <f t="array" ref="AB5">IF(OR($B5=""),"",IF(MIN(IF($GQ$2:$HB$2="FINAL",$GQ5:$HB5,""))&gt;=I_PassPercentage,"PASS","FAIL"))</f>
        <v/>
      </c>
      <c r="AC5" t="str">
        <f t="shared" si="36"/>
        <v/>
      </c>
      <c r="AD5" t="str">
        <f t="shared" si="34"/>
        <v/>
      </c>
      <c r="AE5" t="str">
        <f t="shared" si="34"/>
        <v/>
      </c>
      <c r="AF5" t="str">
        <f t="shared" si="34"/>
        <v/>
      </c>
      <c r="AG5" t="str">
        <f t="shared" si="34"/>
        <v/>
      </c>
      <c r="AH5" t="str">
        <f t="shared" si="34"/>
        <v/>
      </c>
      <c r="AI5" t="str">
        <f t="shared" si="34"/>
        <v/>
      </c>
      <c r="AJ5" t="str">
        <f t="shared" si="34"/>
        <v/>
      </c>
      <c r="AK5" t="str">
        <f t="shared" si="34"/>
        <v/>
      </c>
      <c r="AL5" t="str">
        <f t="shared" si="34"/>
        <v/>
      </c>
      <c r="AM5" t="str">
        <f t="shared" si="34"/>
        <v/>
      </c>
      <c r="AN5" t="str">
        <f t="shared" si="34"/>
        <v/>
      </c>
      <c r="AO5" s="34" t="str">
        <f t="shared" si="37"/>
        <v/>
      </c>
      <c r="AP5" s="22" t="str">
        <f t="shared" si="38"/>
        <v/>
      </c>
      <c r="AQ5" s="22" t="str">
        <f t="shared" si="35"/>
        <v/>
      </c>
      <c r="AR5" s="22" t="str">
        <f t="shared" si="35"/>
        <v/>
      </c>
      <c r="AS5" s="22" t="str">
        <f t="shared" si="35"/>
        <v/>
      </c>
      <c r="AT5" s="22" t="str">
        <f t="shared" si="35"/>
        <v/>
      </c>
      <c r="AU5" s="22" t="str">
        <f t="shared" si="35"/>
        <v/>
      </c>
      <c r="AV5" s="22" t="str">
        <f t="shared" si="35"/>
        <v/>
      </c>
      <c r="AW5" s="22" t="str">
        <f t="shared" si="35"/>
        <v/>
      </c>
      <c r="AX5" s="22" t="str">
        <f t="shared" si="35"/>
        <v/>
      </c>
      <c r="AY5" s="22" t="str">
        <f t="shared" si="35"/>
        <v/>
      </c>
      <c r="AZ5" s="22" t="str">
        <f t="shared" si="35"/>
        <v/>
      </c>
      <c r="BA5" s="22" t="str">
        <f t="shared" si="35"/>
        <v/>
      </c>
      <c r="BB5" s="23" t="str">
        <f t="shared" si="39"/>
        <v/>
      </c>
      <c r="BC5" s="15" t="str">
        <f>IF(OR($B5="",BC$2=""),"",SUMIFS(INDEX(Tbl_Marks,MATCH($B5,Tbl_Student_Names,0),),Entry!$A$4:$H$4,BC$2,Entry!$A$5:$H$5,BC$1) / SUMIFS(Entry!$C$6:$H$6,Entry!$C$4:$H$4,BC$2,Entry!$C$5:$H$5,BC$1))</f>
        <v/>
      </c>
      <c r="BD5" s="15" t="str">
        <f>IF(OR($B5="",BD$2=""),"",SUMIFS(INDEX(Tbl_Marks,MATCH($B5,Tbl_Student_Names,0),),Entry!$A$4:$H$4,BD$2,Entry!$A$5:$H$5,BD$1) / SUMIFS(Entry!$C$6:$H$6,Entry!$C$4:$H$4,BD$2,Entry!$C$5:$H$5,BD$1))</f>
        <v/>
      </c>
      <c r="BE5" s="15" t="str">
        <f>IF(OR($B5="",BE$2=""),"",SUMIFS(INDEX(Tbl_Marks,MATCH($B5,Tbl_Student_Names,0),),Entry!$A$4:$H$4,BE$2,Entry!$A$5:$H$5,BE$1) / SUMIFS(Entry!$C$6:$H$6,Entry!$C$4:$H$4,BE$2,Entry!$C$5:$H$5,BE$1))</f>
        <v/>
      </c>
      <c r="BF5" s="15" t="str">
        <f>IF(OR($B5="",BF$2=""),"",SUMIFS(INDEX(Tbl_Marks,MATCH($B5,Tbl_Student_Names,0),),Entry!$A$4:$H$4,BF$2,Entry!$A$5:$H$5,BF$1) / SUMIFS(Entry!$C$6:$H$6,Entry!$C$4:$H$4,BF$2,Entry!$C$5:$H$5,BF$1))</f>
        <v/>
      </c>
      <c r="BG5" s="15" t="str">
        <f>IF(OR($B5="",BG$2=""),"",SUMIFS(INDEX(Tbl_Marks,MATCH($B5,Tbl_Student_Names,0),),Entry!$A$4:$H$4,BG$2,Entry!$A$5:$H$5,BG$1) / SUMIFS(Entry!$C$6:$H$6,Entry!$C$4:$H$4,BG$2,Entry!$C$5:$H$5,BG$1))</f>
        <v/>
      </c>
      <c r="BH5" s="15" t="str">
        <f>IF(OR($B5="",BH$2=""),"",SUMIFS(INDEX(Tbl_Marks,MATCH($B5,Tbl_Student_Names,0),),Entry!$A$4:$H$4,BH$2,Entry!$A$5:$H$5,BH$1) / SUMIFS(Entry!$C$6:$H$6,Entry!$C$4:$H$4,BH$2,Entry!$C$5:$H$5,BH$1))</f>
        <v/>
      </c>
      <c r="BI5" s="15" t="str">
        <f>IF(OR($B5="",BI$2=""),"",SUMIFS(INDEX(Tbl_Marks,MATCH($B5,Tbl_Student_Names,0),),Entry!$A$4:$H$4,BI$2,Entry!$A$5:$H$5,BI$1) / SUMIFS(Entry!$C$6:$H$6,Entry!$C$4:$H$4,BI$2,Entry!$C$5:$H$5,BI$1))</f>
        <v/>
      </c>
      <c r="BJ5" s="15" t="str">
        <f>IF(OR($B5="",BJ$2=""),"",SUMIFS(INDEX(Tbl_Marks,MATCH($B5,Tbl_Student_Names,0),),Entry!$A$4:$H$4,BJ$2,Entry!$A$5:$H$5,BJ$1) / SUMIFS(Entry!$C$6:$H$6,Entry!$C$4:$H$4,BJ$2,Entry!$C$5:$H$5,BJ$1))</f>
        <v/>
      </c>
      <c r="BK5" s="15" t="str">
        <f>IF(OR($B5="",BK$2=""),"",SUMIFS(INDEX(Tbl_Marks,MATCH($B5,Tbl_Student_Names,0),),Entry!$A$4:$H$4,BK$2,Entry!$A$5:$H$5,BK$1) / SUMIFS(Entry!$C$6:$H$6,Entry!$C$4:$H$4,BK$2,Entry!$C$5:$H$5,BK$1))</f>
        <v/>
      </c>
      <c r="BL5" s="15" t="str">
        <f>IF(OR($B5="",BL$2=""),"",SUMIFS(INDEX(Tbl_Marks,MATCH($B5,Tbl_Student_Names,0),),Entry!$A$4:$H$4,BL$2,Entry!$A$5:$H$5,BL$1) / SUMIFS(Entry!$C$6:$H$6,Entry!$C$4:$H$4,BL$2,Entry!$C$5:$H$5,BL$1))</f>
        <v/>
      </c>
      <c r="BM5" s="15" t="str">
        <f>IF(OR($B5="",BM$2=""),"",SUMIFS(INDEX(Tbl_Marks,MATCH($B5,Tbl_Student_Names,0),),Entry!$A$4:$H$4,BM$2,Entry!$A$5:$H$5,BM$1) / SUMIFS(Entry!$C$6:$H$6,Entry!$C$4:$H$4,BM$2,Entry!$C$5:$H$5,BM$1))</f>
        <v/>
      </c>
      <c r="BN5" s="15" t="str">
        <f>IF(OR($B5="",BN$2=""),"",SUMIFS(INDEX(Tbl_Marks,MATCH($B5,Tbl_Student_Names,0),),Entry!$A$4:$H$4,BN$2,Entry!$A$5:$H$5,BN$1) / SUMIFS(Entry!$C$6:$H$6,Entry!$C$4:$H$4,BN$2,Entry!$C$5:$H$5,BN$1))</f>
        <v/>
      </c>
      <c r="BO5" s="15" t="str">
        <f>IF(OR($B5="",BO$2=""),"",SUMIFS(INDEX(Tbl_Marks,MATCH($B5,Tbl_Student_Names,0),),Entry!$A$4:$H$4,BO$2,Entry!$A$5:$H$5,BO$1) / SUMIFS(Entry!$C$6:$H$6,Entry!$C$4:$H$4,BO$2,Entry!$C$5:$H$5,BO$1))</f>
        <v/>
      </c>
      <c r="BP5" s="15" t="str">
        <f>IF(OR($B5="",BP$2=""),"",SUMIFS(INDEX(Tbl_Marks,MATCH($B5,Tbl_Student_Names,0),),Entry!$A$4:$H$4,BP$2,Entry!$A$5:$H$5,BP$1) / SUMIFS(Entry!$C$6:$H$6,Entry!$C$4:$H$4,BP$2,Entry!$C$5:$H$5,BP$1))</f>
        <v/>
      </c>
      <c r="BQ5" s="15" t="str">
        <f>IF(OR($B5="",BQ$2=""),"",SUMIFS(INDEX(Tbl_Marks,MATCH($B5,Tbl_Student_Names,0),),Entry!$A$4:$H$4,BQ$2,Entry!$A$5:$H$5,BQ$1) / SUMIFS(Entry!$C$6:$H$6,Entry!$C$4:$H$4,BQ$2,Entry!$C$5:$H$5,BQ$1))</f>
        <v/>
      </c>
      <c r="BR5" s="15" t="str">
        <f>IF(OR($B5="",BR$2=""),"",SUMIFS(INDEX(Tbl_Marks,MATCH($B5,Tbl_Student_Names,0),),Entry!$A$4:$H$4,BR$2,Entry!$A$5:$H$5,BR$1) / SUMIFS(Entry!$C$6:$H$6,Entry!$C$4:$H$4,BR$2,Entry!$C$5:$H$5,BR$1))</f>
        <v/>
      </c>
      <c r="BS5" s="15" t="str">
        <f>IF(OR($B5="",BS$2=""),"",SUMIFS(INDEX(Tbl_Marks,MATCH($B5,Tbl_Student_Names,0),),Entry!$A$4:$H$4,BS$2,Entry!$A$5:$H$5,BS$1) / SUMIFS(Entry!$C$6:$H$6,Entry!$C$4:$H$4,BS$2,Entry!$C$5:$H$5,BS$1))</f>
        <v/>
      </c>
      <c r="BT5" s="15" t="str">
        <f>IF(OR($B5="",BT$2=""),"",SUMIFS(INDEX(Tbl_Marks,MATCH($B5,Tbl_Student_Names,0),),Entry!$A$4:$H$4,BT$2,Entry!$A$5:$H$5,BT$1) / SUMIFS(Entry!$C$6:$H$6,Entry!$C$4:$H$4,BT$2,Entry!$C$5:$H$5,BT$1))</f>
        <v/>
      </c>
      <c r="BU5" s="15" t="str">
        <f>IF(OR($B5="",BU$2=""),"",SUMIFS(INDEX(Tbl_Marks,MATCH($B5,Tbl_Student_Names,0),),Entry!$A$4:$H$4,BU$2,Entry!$A$5:$H$5,BU$1) / SUMIFS(Entry!$C$6:$H$6,Entry!$C$4:$H$4,BU$2,Entry!$C$5:$H$5,BU$1))</f>
        <v/>
      </c>
      <c r="BV5" s="15" t="str">
        <f>IF(OR($B5="",BV$2=""),"",SUMIFS(INDEX(Tbl_Marks,MATCH($B5,Tbl_Student_Names,0),),Entry!$A$4:$H$4,BV$2,Entry!$A$5:$H$5,BV$1) / SUMIFS(Entry!$C$6:$H$6,Entry!$C$4:$H$4,BV$2,Entry!$C$5:$H$5,BV$1))</f>
        <v/>
      </c>
      <c r="BW5" s="15" t="str">
        <f>IF(OR($B5="",BW$2=""),"",SUMIFS(INDEX(Tbl_Marks,MATCH($B5,Tbl_Student_Names,0),),Entry!$A$4:$H$4,BW$2,Entry!$A$5:$H$5,BW$1) / SUMIFS(Entry!$C$6:$H$6,Entry!$C$4:$H$4,BW$2,Entry!$C$5:$H$5,BW$1))</f>
        <v/>
      </c>
      <c r="BX5" s="15" t="str">
        <f>IF(OR($B5="",BX$2=""),"",SUMIFS(INDEX(Tbl_Marks,MATCH($B5,Tbl_Student_Names,0),),Entry!$A$4:$H$4,BX$2,Entry!$A$5:$H$5,BX$1) / SUMIFS(Entry!$C$6:$H$6,Entry!$C$4:$H$4,BX$2,Entry!$C$5:$H$5,BX$1))</f>
        <v/>
      </c>
      <c r="BY5" s="15" t="str">
        <f>IF(OR($B5="",BY$2=""),"",SUMIFS(INDEX(Tbl_Marks,MATCH($B5,Tbl_Student_Names,0),),Entry!$A$4:$H$4,BY$2,Entry!$A$5:$H$5,BY$1) / SUMIFS(Entry!$C$6:$H$6,Entry!$C$4:$H$4,BY$2,Entry!$C$5:$H$5,BY$1))</f>
        <v/>
      </c>
      <c r="BZ5" s="15" t="str">
        <f>IF(OR($B5="",BZ$2=""),"",SUMIFS(INDEX(Tbl_Marks,MATCH($B5,Tbl_Student_Names,0),),Entry!$A$4:$H$4,BZ$2,Entry!$A$5:$H$5,BZ$1) / SUMIFS(Entry!$C$6:$H$6,Entry!$C$4:$H$4,BZ$2,Entry!$C$5:$H$5,BZ$1))</f>
        <v/>
      </c>
      <c r="CA5" s="15" t="str">
        <f>IF(OR($B5="",CA$2=""),"",SUMIFS(INDEX(Tbl_Marks,MATCH($B5,Tbl_Student_Names,0),),Entry!$A$4:$H$4,CA$2,Entry!$A$5:$H$5,CA$1) / SUMIFS(Entry!$C$6:$H$6,Entry!$C$4:$H$4,CA$2,Entry!$C$5:$H$5,CA$1))</f>
        <v/>
      </c>
      <c r="CB5" s="15" t="str">
        <f>IF(OR($B5="",CB$2=""),"",SUMIFS(INDEX(Tbl_Marks,MATCH($B5,Tbl_Student_Names,0),),Entry!$A$4:$H$4,CB$2,Entry!$A$5:$H$5,CB$1) / SUMIFS(Entry!$C$6:$H$6,Entry!$C$4:$H$4,CB$2,Entry!$C$5:$H$5,CB$1))</f>
        <v/>
      </c>
      <c r="CC5" s="15" t="str">
        <f>IF(OR($B5="",CC$2=""),"",SUMIFS(INDEX(Tbl_Marks,MATCH($B5,Tbl_Student_Names,0),),Entry!$A$4:$H$4,CC$2,Entry!$A$5:$H$5,CC$1) / SUMIFS(Entry!$C$6:$H$6,Entry!$C$4:$H$4,CC$2,Entry!$C$5:$H$5,CC$1))</f>
        <v/>
      </c>
      <c r="CD5" s="15" t="str">
        <f>IF(OR($B5="",CD$2=""),"",SUMIFS(INDEX(Tbl_Marks,MATCH($B5,Tbl_Student_Names,0),),Entry!$A$4:$H$4,CD$2,Entry!$A$5:$H$5,CD$1) / SUMIFS(Entry!$C$6:$H$6,Entry!$C$4:$H$4,CD$2,Entry!$C$5:$H$5,CD$1))</f>
        <v/>
      </c>
      <c r="CE5" s="15" t="str">
        <f>IF(OR($B5="",CE$2=""),"",SUMIFS(INDEX(Tbl_Marks,MATCH($B5,Tbl_Student_Names,0),),Entry!$A$4:$H$4,CE$2,Entry!$A$5:$H$5,CE$1) / SUMIFS(Entry!$C$6:$H$6,Entry!$C$4:$H$4,CE$2,Entry!$C$5:$H$5,CE$1))</f>
        <v/>
      </c>
      <c r="CF5" s="15" t="str">
        <f>IF(OR($B5="",CF$2=""),"",SUMIFS(INDEX(Tbl_Marks,MATCH($B5,Tbl_Student_Names,0),),Entry!$A$4:$H$4,CF$2,Entry!$A$5:$H$5,CF$1) / SUMIFS(Entry!$C$6:$H$6,Entry!$C$4:$H$4,CF$2,Entry!$C$5:$H$5,CF$1))</f>
        <v/>
      </c>
      <c r="CG5" s="15" t="str">
        <f>IF(OR($B5="",CG$2=""),"",SUMIFS(INDEX(Tbl_Marks,MATCH($B5,Tbl_Student_Names,0),),Entry!$A$4:$H$4,CG$2,Entry!$A$5:$H$5,CG$1) / SUMIFS(Entry!$C$6:$H$6,Entry!$C$4:$H$4,CG$2,Entry!$C$5:$H$5,CG$1))</f>
        <v/>
      </c>
      <c r="CH5" s="15" t="str">
        <f>IF(OR($B5="",CH$2=""),"",SUMIFS(INDEX(Tbl_Marks,MATCH($B5,Tbl_Student_Names,0),),Entry!$A$4:$H$4,CH$2,Entry!$A$5:$H$5,CH$1) / SUMIFS(Entry!$C$6:$H$6,Entry!$C$4:$H$4,CH$2,Entry!$C$5:$H$5,CH$1))</f>
        <v/>
      </c>
      <c r="CI5" s="15" t="str">
        <f>IF(OR($B5="",CI$2=""),"",SUMIFS(INDEX(Tbl_Marks,MATCH($B5,Tbl_Student_Names,0),),Entry!$A$4:$H$4,CI$2,Entry!$A$5:$H$5,CI$1) / SUMIFS(Entry!$C$6:$H$6,Entry!$C$4:$H$4,CI$2,Entry!$C$5:$H$5,CI$1))</f>
        <v/>
      </c>
      <c r="CJ5" s="15" t="str">
        <f>IF(OR($B5="",CJ$2=""),"",SUMIFS(INDEX(Tbl_Marks,MATCH($B5,Tbl_Student_Names,0),),Entry!$A$4:$H$4,CJ$2,Entry!$A$5:$H$5,CJ$1) / SUMIFS(Entry!$C$6:$H$6,Entry!$C$4:$H$4,CJ$2,Entry!$C$5:$H$5,CJ$1))</f>
        <v/>
      </c>
      <c r="CK5" s="15" t="str">
        <f>IF(OR($B5="",CK$2=""),"",SUMIFS(INDEX(Tbl_Marks,MATCH($B5,Tbl_Student_Names,0),),Entry!$A$4:$H$4,CK$2,Entry!$A$5:$H$5,CK$1) / SUMIFS(Entry!$C$6:$H$6,Entry!$C$4:$H$4,CK$2,Entry!$C$5:$H$5,CK$1))</f>
        <v/>
      </c>
      <c r="CL5" s="15" t="str">
        <f>IF(OR($B5="",CL$2=""),"",SUMIFS(INDEX(Tbl_Marks,MATCH($B5,Tbl_Student_Names,0),),Entry!$A$4:$H$4,CL$2,Entry!$A$5:$H$5,CL$1) / SUMIFS(Entry!$C$6:$H$6,Entry!$C$4:$H$4,CL$2,Entry!$C$5:$H$5,CL$1))</f>
        <v/>
      </c>
      <c r="CM5" s="15" t="str">
        <f>IF(OR($B5="",CM$2=""),"",SUMIFS(INDEX(Tbl_Marks,MATCH($B5,Tbl_Student_Names,0),),Entry!$A$4:$H$4,CM$2,Entry!$A$5:$H$5,CM$1) / SUMIFS(Entry!$C$6:$H$6,Entry!$C$4:$H$4,CM$2,Entry!$C$5:$H$5,CM$1))</f>
        <v/>
      </c>
      <c r="CN5" s="15" t="str">
        <f>IF(OR($B5="",CN$2=""),"",SUMIFS(INDEX(Tbl_Marks,MATCH($B5,Tbl_Student_Names,0),),Entry!$A$4:$H$4,CN$2,Entry!$A$5:$H$5,CN$1) / SUMIFS(Entry!$C$6:$H$6,Entry!$C$4:$H$4,CN$2,Entry!$C$5:$H$5,CN$1))</f>
        <v/>
      </c>
      <c r="CO5" s="15" t="str">
        <f>IF(OR($B5="",CO$2=""),"",SUMIFS(INDEX(Tbl_Marks,MATCH($B5,Tbl_Student_Names,0),),Entry!$A$4:$H$4,CO$2,Entry!$A$5:$H$5,CO$1) / SUMIFS(Entry!$C$6:$H$6,Entry!$C$4:$H$4,CO$2,Entry!$C$5:$H$5,CO$1))</f>
        <v/>
      </c>
      <c r="CP5" s="15" t="str">
        <f>IF(OR($B5="",CP$2=""),"",SUMIFS(INDEX(Tbl_Marks,MATCH($B5,Tbl_Student_Names,0),),Entry!$A$4:$H$4,CP$2,Entry!$A$5:$H$5,CP$1) / SUMIFS(Entry!$C$6:$H$6,Entry!$C$4:$H$4,CP$2,Entry!$C$5:$H$5,CP$1))</f>
        <v/>
      </c>
      <c r="CQ5" s="15" t="str">
        <f>IF(OR($B5="",CQ$2=""),"",SUMIFS(INDEX(Tbl_Marks,MATCH($B5,Tbl_Student_Names,0),),Entry!$A$4:$H$4,CQ$2,Entry!$A$5:$H$5,CQ$1) / SUMIFS(Entry!$C$6:$H$6,Entry!$C$4:$H$4,CQ$2,Entry!$C$5:$H$5,CQ$1))</f>
        <v/>
      </c>
      <c r="CR5" s="15" t="str">
        <f>IF(OR($B5="",CR$2=""),"",SUMIFS(INDEX(Tbl_Marks,MATCH($B5,Tbl_Student_Names,0),),Entry!$A$4:$H$4,CR$2,Entry!$A$5:$H$5,CR$1) / SUMIFS(Entry!$C$6:$H$6,Entry!$C$4:$H$4,CR$2,Entry!$C$5:$H$5,CR$1))</f>
        <v/>
      </c>
      <c r="CS5" s="15" t="str">
        <f>IF(OR($B5="",CS$2=""),"",SUMIFS(INDEX(Tbl_Marks,MATCH($B5,Tbl_Student_Names,0),),Entry!$A$4:$H$4,CS$2,Entry!$A$5:$H$5,CS$1) / SUMIFS(Entry!$C$6:$H$6,Entry!$C$4:$H$4,CS$2,Entry!$C$5:$H$5,CS$1))</f>
        <v/>
      </c>
      <c r="CT5" s="15" t="str">
        <f>IF(OR($B5="",CT$2=""),"",SUMIFS(INDEX(Tbl_Marks,MATCH($B5,Tbl_Student_Names,0),),Entry!$A$4:$H$4,CT$2,Entry!$A$5:$H$5,CT$1) / SUMIFS(Entry!$C$6:$H$6,Entry!$C$4:$H$4,CT$2,Entry!$C$5:$H$5,CT$1))</f>
        <v/>
      </c>
      <c r="CU5" s="15" t="str">
        <f>IF(OR($B5="",CU$2=""),"",SUMIFS(INDEX(Tbl_Marks,MATCH($B5,Tbl_Student_Names,0),),Entry!$A$4:$H$4,CU$2,Entry!$A$5:$H$5,CU$1) / SUMIFS(Entry!$C$6:$H$6,Entry!$C$4:$H$4,CU$2,Entry!$C$5:$H$5,CU$1))</f>
        <v/>
      </c>
      <c r="CV5" s="15" t="str">
        <f>IF(OR($B5="",CV$2=""),"",SUMIFS(INDEX(Tbl_Marks,MATCH($B5,Tbl_Student_Names,0),),Entry!$A$4:$H$4,CV$2,Entry!$A$5:$H$5,CV$1) / SUMIFS(Entry!$C$6:$H$6,Entry!$C$4:$H$4,CV$2,Entry!$C$5:$H$5,CV$1))</f>
        <v/>
      </c>
      <c r="CW5" s="15" t="str">
        <f>IF(OR($B5="",CW$2=""),"",SUMIFS(INDEX(Tbl_Marks,MATCH($B5,Tbl_Student_Names,0),),Entry!$A$4:$H$4,CW$2,Entry!$A$5:$H$5,CW$1) / SUMIFS(Entry!$C$6:$H$6,Entry!$C$4:$H$4,CW$2,Entry!$C$5:$H$5,CW$1))</f>
        <v/>
      </c>
      <c r="CX5" s="15" t="str">
        <f>IF(OR($B5="",CX$2=""),"",SUMIFS(INDEX(Tbl_Marks,MATCH($B5,Tbl_Student_Names,0),),Entry!$A$4:$H$4,CX$2,Entry!$A$5:$H$5,CX$1) / SUMIFS(Entry!$C$6:$H$6,Entry!$C$4:$H$4,CX$2,Entry!$C$5:$H$5,CX$1))</f>
        <v/>
      </c>
      <c r="CY5" s="15" t="str">
        <f>IF(OR($B5="",CY$2=""),"",SUMIFS(INDEX(Tbl_Marks,MATCH($B5,Tbl_Student_Names,0),),Entry!$A$4:$H$4,CY$2,Entry!$A$5:$H$5,CY$1) / SUMIFS(Entry!$C$6:$H$6,Entry!$C$4:$H$4,CY$2,Entry!$C$5:$H$5,CY$1))</f>
        <v/>
      </c>
      <c r="CZ5" s="15" t="str">
        <f>IF(OR($B5="",CZ$2=""),"",SUMIFS(INDEX(Tbl_Marks,MATCH($B5,Tbl_Student_Names,0),),Entry!$A$4:$H$4,CZ$2,Entry!$A$5:$H$5,CZ$1) / SUMIFS(Entry!$C$6:$H$6,Entry!$C$4:$H$4,CZ$2,Entry!$C$5:$H$5,CZ$1))</f>
        <v/>
      </c>
      <c r="DA5" s="15" t="str">
        <f>IF(OR($B5="",DA$2=""),"",SUMIFS(INDEX(Tbl_Marks,MATCH($B5,Tbl_Student_Names,0),),Entry!$A$4:$H$4,DA$2,Entry!$A$5:$H$5,DA$1) / SUMIFS(Entry!$C$6:$H$6,Entry!$C$4:$H$4,DA$2,Entry!$C$5:$H$5,DA$1))</f>
        <v/>
      </c>
      <c r="DB5" s="15" t="str">
        <f>IF(OR($B5="",DB$2=""),"",SUMIFS(INDEX(Tbl_Marks,MATCH($B5,Tbl_Student_Names,0),),Entry!$A$4:$H$4,DB$2,Entry!$A$5:$H$5,DB$1) / SUMIFS(Entry!$C$6:$H$6,Entry!$C$4:$H$4,DB$2,Entry!$C$5:$H$5,DB$1))</f>
        <v/>
      </c>
      <c r="DC5" s="15" t="str">
        <f>IF(OR($B5="",DC$2=""),"",SUMIFS(INDEX(Tbl_Marks,MATCH($B5,Tbl_Student_Names,0),),Entry!$A$4:$H$4,DC$2,Entry!$A$5:$H$5,DC$1) / SUMIFS(Entry!$C$6:$H$6,Entry!$C$4:$H$4,DC$2,Entry!$C$5:$H$5,DC$1))</f>
        <v/>
      </c>
      <c r="DD5" s="15" t="str">
        <f>IF(OR($B5="",DD$2=""),"",SUMIFS(INDEX(Tbl_Marks,MATCH($B5,Tbl_Student_Names,0),),Entry!$A$4:$H$4,DD$2,Entry!$A$5:$H$5,DD$1) / SUMIFS(Entry!$C$6:$H$6,Entry!$C$4:$H$4,DD$2,Entry!$C$5:$H$5,DD$1))</f>
        <v/>
      </c>
      <c r="DE5" s="15" t="str">
        <f>IF(OR($B5="",DE$2=""),"",SUMIFS(INDEX(Tbl_Marks,MATCH($B5,Tbl_Student_Names,0),),Entry!$A$4:$H$4,DE$2,Entry!$A$5:$H$5,DE$1) / SUMIFS(Entry!$C$6:$H$6,Entry!$C$4:$H$4,DE$2,Entry!$C$5:$H$5,DE$1))</f>
        <v/>
      </c>
      <c r="DF5" s="15" t="str">
        <f>IF(OR($B5="",DF$2=""),"",SUMIFS(INDEX(Tbl_Marks,MATCH($B5,Tbl_Student_Names,0),),Entry!$A$4:$H$4,DF$2,Entry!$A$5:$H$5,DF$1) / SUMIFS(Entry!$C$6:$H$6,Entry!$C$4:$H$4,DF$2,Entry!$C$5:$H$5,DF$1))</f>
        <v/>
      </c>
      <c r="DG5" s="15" t="str">
        <f>IF(OR($B5="",DG$2=""),"",SUMIFS(INDEX(Tbl_Marks,MATCH($B5,Tbl_Student_Names,0),),Entry!$A$4:$H$4,DG$2,Entry!$A$5:$H$5,DG$1) / SUMIFS(Entry!$C$6:$H$6,Entry!$C$4:$H$4,DG$2,Entry!$C$5:$H$5,DG$1))</f>
        <v/>
      </c>
      <c r="DH5" s="15" t="str">
        <f>IF(OR($B5="",DH$2=""),"",SUMIFS(INDEX(Tbl_Marks,MATCH($B5,Tbl_Student_Names,0),),Entry!$A$4:$H$4,DH$2,Entry!$A$5:$H$5,DH$1) / SUMIFS(Entry!$C$6:$H$6,Entry!$C$4:$H$4,DH$2,Entry!$C$5:$H$5,DH$1))</f>
        <v/>
      </c>
      <c r="DI5" s="15" t="str">
        <f>IF(OR($B5="",DI$2=""),"",SUMIFS(INDEX(Tbl_Marks,MATCH($B5,Tbl_Student_Names,0),),Entry!$A$4:$H$4,DI$2,Entry!$A$5:$H$5,DI$1) / SUMIFS(Entry!$C$6:$H$6,Entry!$C$4:$H$4,DI$2,Entry!$C$5:$H$5,DI$1))</f>
        <v/>
      </c>
      <c r="DJ5" s="15" t="str">
        <f>IF(OR($B5="",DJ$2=""),"",SUMIFS(INDEX(Tbl_Marks,MATCH($B5,Tbl_Student_Names,0),),Entry!$A$4:$H$4,DJ$2,Entry!$A$5:$H$5,DJ$1) / SUMIFS(Entry!$C$6:$H$6,Entry!$C$4:$H$4,DJ$2,Entry!$C$5:$H$5,DJ$1))</f>
        <v/>
      </c>
      <c r="DK5" s="15" t="str">
        <f>IF(OR($B5="",DK$2=""),"",SUMIFS(INDEX(Tbl_Marks,MATCH($B5,Tbl_Student_Names,0),),Entry!$A$4:$H$4,DK$2,Entry!$A$5:$H$5,DK$1) / SUMIFS(Entry!$C$6:$H$6,Entry!$C$4:$H$4,DK$2,Entry!$C$5:$H$5,DK$1))</f>
        <v/>
      </c>
      <c r="DL5" s="15" t="str">
        <f>IF(OR($B5="",DL$2=""),"",SUMIFS(INDEX(Tbl_Marks,MATCH($B5,Tbl_Student_Names,0),),Entry!$A$4:$H$4,DL$2,Entry!$A$5:$H$5,DL$1) / SUMIFS(Entry!$C$6:$H$6,Entry!$C$4:$H$4,DL$2,Entry!$C$5:$H$5,DL$1))</f>
        <v/>
      </c>
      <c r="DM5" s="15" t="str">
        <f>IF(OR($B5="",DM$2=""),"",SUMIFS(INDEX(Tbl_Marks,MATCH($B5,Tbl_Student_Names,0),),Entry!$A$4:$H$4,DM$2,Entry!$A$5:$H$5,DM$1) / SUMIFS(Entry!$C$6:$H$6,Entry!$C$4:$H$4,DM$2,Entry!$C$5:$H$5,DM$1))</f>
        <v/>
      </c>
      <c r="DN5" s="15" t="str">
        <f>IF(OR($B5="",DN$2=""),"",SUMIFS(INDEX(Tbl_Marks,MATCH($B5,Tbl_Student_Names,0),),Entry!$A$4:$H$4,DN$2,Entry!$A$5:$H$5,DN$1) / SUMIFS(Entry!$C$6:$H$6,Entry!$C$4:$H$4,DN$2,Entry!$C$5:$H$5,DN$1))</f>
        <v/>
      </c>
      <c r="DO5" s="15" t="str">
        <f>IF(OR($B5="",DO$2=""),"",SUMIFS(INDEX(Tbl_Marks,MATCH($B5,Tbl_Student_Names,0),),Entry!$A$4:$H$4,DO$2,Entry!$A$5:$H$5,DO$1) / SUMIFS(Entry!$C$6:$H$6,Entry!$C$4:$H$4,DO$2,Entry!$C$5:$H$5,DO$1))</f>
        <v/>
      </c>
      <c r="DP5" s="15" t="str">
        <f>IF(OR($B5="",DP$2=""),"",SUMIFS(INDEX(Tbl_Marks,MATCH($B5,Tbl_Student_Names,0),),Entry!$A$4:$H$4,DP$2,Entry!$A$5:$H$5,DP$1) / SUMIFS(Entry!$C$6:$H$6,Entry!$C$4:$H$4,DP$2,Entry!$C$5:$H$5,DP$1))</f>
        <v/>
      </c>
      <c r="DQ5" s="15" t="str">
        <f>IF(OR($B5="",DQ$2=""),"",SUMIFS(INDEX(Tbl_Marks,MATCH($B5,Tbl_Student_Names,0),),Entry!$A$4:$H$4,DQ$2,Entry!$A$5:$H$5,DQ$1) / SUMIFS(Entry!$C$6:$H$6,Entry!$C$4:$H$4,DQ$2,Entry!$C$5:$H$5,DQ$1))</f>
        <v/>
      </c>
      <c r="DR5" s="15" t="str">
        <f>IF(OR($B5="",DR$2=""),"",SUMIFS(INDEX(Tbl_Marks,MATCH($B5,Tbl_Student_Names,0),),Entry!$A$4:$H$4,DR$2,Entry!$A$5:$H$5,DR$1) / SUMIFS(Entry!$C$6:$H$6,Entry!$C$4:$H$4,DR$2,Entry!$C$5:$H$5,DR$1))</f>
        <v/>
      </c>
      <c r="DS5" s="15" t="str">
        <f>IF(OR($B5="",DS$2=""),"",SUMIFS(INDEX(Tbl_Marks,MATCH($B5,Tbl_Student_Names,0),),Entry!$A$4:$H$4,DS$2,Entry!$A$5:$H$5,DS$1) / SUMIFS(Entry!$C$6:$H$6,Entry!$C$4:$H$4,DS$2,Entry!$C$5:$H$5,DS$1))</f>
        <v/>
      </c>
      <c r="DT5" s="15" t="str">
        <f>IF(OR($B5="",DT$2=""),"",SUMIFS(INDEX(Tbl_Marks,MATCH($B5,Tbl_Student_Names,0),),Entry!$A$4:$H$4,DT$2,Entry!$A$5:$H$5,DT$1) / SUMIFS(Entry!$C$6:$H$6,Entry!$C$4:$H$4,DT$2,Entry!$C$5:$H$5,DT$1))</f>
        <v/>
      </c>
      <c r="DU5" s="15" t="str">
        <f>IF(OR($B5="",DU$2=""),"",SUMIFS(INDEX(Tbl_Marks,MATCH($B5,Tbl_Student_Names,0),),Entry!$A$4:$H$4,DU$2,Entry!$A$5:$H$5,DU$1) / SUMIFS(Entry!$C$6:$H$6,Entry!$C$4:$H$4,DU$2,Entry!$C$5:$H$5,DU$1))</f>
        <v/>
      </c>
      <c r="DV5" s="15" t="str">
        <f>IF(OR($B5="",DV$2=""),"",SUMIFS(INDEX(Tbl_Marks,MATCH($B5,Tbl_Student_Names,0),),Entry!$A$4:$H$4,DV$2,Entry!$A$5:$H$5,DV$1) / SUMIFS(Entry!$C$6:$H$6,Entry!$C$4:$H$4,DV$2,Entry!$C$5:$H$5,DV$1))</f>
        <v/>
      </c>
      <c r="DW5" s="15" t="str">
        <f>IF(OR($B5="",DW$2=""),"",SUMIFS(INDEX(Tbl_Marks,MATCH($B5,Tbl_Student_Names,0),),Entry!$A$4:$H$4,DW$2,Entry!$A$5:$H$5,DW$1) / SUMIFS(Entry!$C$6:$H$6,Entry!$C$4:$H$4,DW$2,Entry!$C$5:$H$5,DW$1))</f>
        <v/>
      </c>
      <c r="DX5" s="15" t="str">
        <f>IF(OR($B5="",DX$2=""),"",SUMIFS(INDEX(Tbl_Marks,MATCH($B5,Tbl_Student_Names,0),),Entry!$A$4:$H$4,DX$2,Entry!$A$5:$H$5,DX$1) / SUMIFS(Entry!$C$6:$H$6,Entry!$C$4:$H$4,DX$2,Entry!$C$5:$H$5,DX$1))</f>
        <v/>
      </c>
      <c r="DY5" s="15" t="str">
        <f>IF(OR($B5="",DY$2=""),"",SUMIFS(INDEX(Tbl_Marks,MATCH($B5,Tbl_Student_Names,0),),Entry!$A$4:$H$4,DY$2,Entry!$A$5:$H$5,DY$1) / SUMIFS(Entry!$C$6:$H$6,Entry!$C$4:$H$4,DY$2,Entry!$C$5:$H$5,DY$1))</f>
        <v/>
      </c>
      <c r="DZ5" s="15" t="str">
        <f>IF(OR($B5="",DZ$2=""),"",SUMIFS(INDEX(Tbl_Marks,MATCH($B5,Tbl_Student_Names,0),),Entry!$A$4:$H$4,DZ$2,Entry!$A$5:$H$5,DZ$1) / SUMIFS(Entry!$C$6:$H$6,Entry!$C$4:$H$4,DZ$2,Entry!$C$5:$H$5,DZ$1))</f>
        <v/>
      </c>
      <c r="EA5" s="15" t="str">
        <f>IF(OR($B5="",EA$2=""),"",SUMIFS(INDEX(Tbl_Marks,MATCH($B5,Tbl_Student_Names,0),),Entry!$A$4:$H$4,EA$2,Entry!$A$5:$H$5,EA$1) / SUMIFS(Entry!$C$6:$H$6,Entry!$C$4:$H$4,EA$2,Entry!$C$5:$H$5,EA$1))</f>
        <v/>
      </c>
      <c r="EB5" s="15" t="str">
        <f>IF(OR($B5="",EB$2=""),"",SUMIFS(INDEX(Tbl_Marks,MATCH($B5,Tbl_Student_Names,0),),Entry!$A$4:$H$4,EB$2,Entry!$A$5:$H$5,EB$1) / SUMIFS(Entry!$C$6:$H$6,Entry!$C$4:$H$4,EB$2,Entry!$C$5:$H$5,EB$1))</f>
        <v/>
      </c>
      <c r="EC5" s="15" t="str">
        <f>IF(OR($B5="",EC$2=""),"",SUMIFS(INDEX(Tbl_Marks,MATCH($B5,Tbl_Student_Names,0),),Entry!$A$4:$H$4,EC$2,Entry!$A$5:$H$5,EC$1) / SUMIFS(Entry!$C$6:$H$6,Entry!$C$4:$H$4,EC$2,Entry!$C$5:$H$5,EC$1))</f>
        <v/>
      </c>
      <c r="ED5" s="15" t="str">
        <f>IF(OR($B5="",ED$2=""),"",SUMIFS(INDEX(Tbl_Marks,MATCH($B5,Tbl_Student_Names,0),),Entry!$A$4:$H$4,ED$2,Entry!$A$5:$H$5,ED$1) / SUMIFS(Entry!$C$6:$H$6,Entry!$C$4:$H$4,ED$2,Entry!$C$5:$H$5,ED$1))</f>
        <v/>
      </c>
      <c r="EE5" s="15" t="str">
        <f>IF(OR($B5="",EE$2=""),"",SUMIFS(INDEX(Tbl_Marks,MATCH($B5,Tbl_Student_Names,0),),Entry!$A$4:$H$4,EE$2,Entry!$A$5:$H$5,EE$1) / SUMIFS(Entry!$C$6:$H$6,Entry!$C$4:$H$4,EE$2,Entry!$C$5:$H$5,EE$1))</f>
        <v/>
      </c>
      <c r="EF5" s="15" t="str">
        <f>IF(OR($B5="",EF$2=""),"",SUMIFS(INDEX(Tbl_Marks,MATCH($B5,Tbl_Student_Names,0),),Entry!$A$4:$H$4,EF$2,Entry!$A$5:$H$5,EF$1) / SUMIFS(Entry!$C$6:$H$6,Entry!$C$4:$H$4,EF$2,Entry!$C$5:$H$5,EF$1))</f>
        <v/>
      </c>
      <c r="EG5" s="15" t="str">
        <f>IF(OR($B5="",EG$2=""),"",SUMIFS(INDEX(Tbl_Marks,MATCH($B5,Tbl_Student_Names,0),),Entry!$A$4:$H$4,EG$2,Entry!$A$5:$H$5,EG$1) / SUMIFS(Entry!$C$6:$H$6,Entry!$C$4:$H$4,EG$2,Entry!$C$5:$H$5,EG$1))</f>
        <v/>
      </c>
      <c r="EH5" s="15" t="str">
        <f>IF(OR($B5="",EH$2=""),"",SUMIFS(INDEX(Tbl_Marks,MATCH($B5,Tbl_Student_Names,0),),Entry!$A$4:$H$4,EH$2,Entry!$A$5:$H$5,EH$1) / SUMIFS(Entry!$C$6:$H$6,Entry!$C$4:$H$4,EH$2,Entry!$C$5:$H$5,EH$1))</f>
        <v/>
      </c>
      <c r="EI5" s="15" t="str">
        <f>IF(OR($B5="",EI$2=""),"",SUMIFS(INDEX(Tbl_Marks,MATCH($B5,Tbl_Student_Names,0),),Entry!$A$4:$H$4,EI$2,Entry!$A$5:$H$5,EI$1) / SUMIFS(Entry!$C$6:$H$6,Entry!$C$4:$H$4,EI$2,Entry!$C$5:$H$5,EI$1))</f>
        <v/>
      </c>
      <c r="EJ5" s="15" t="str">
        <f>IF(OR($B5="",EJ$2=""),"",SUMIFS(INDEX(Tbl_Marks,MATCH($B5,Tbl_Student_Names,0),),Entry!$A$4:$H$4,EJ$2,Entry!$A$5:$H$5,EJ$1) / SUMIFS(Entry!$C$6:$H$6,Entry!$C$4:$H$4,EJ$2,Entry!$C$5:$H$5,EJ$1))</f>
        <v/>
      </c>
      <c r="EK5" s="15" t="str">
        <f>IF(OR($B5="",EK$2=""),"",SUMIFS(INDEX(Tbl_Marks,MATCH($B5,Tbl_Student_Names,0),),Entry!$A$4:$H$4,EK$2,Entry!$A$5:$H$5,EK$1) / SUMIFS(Entry!$C$6:$H$6,Entry!$C$4:$H$4,EK$2,Entry!$C$5:$H$5,EK$1))</f>
        <v/>
      </c>
      <c r="EL5" s="15" t="str">
        <f>IF(OR($B5="",EL$2=""),"",SUMIFS(INDEX(Tbl_Marks,MATCH($B5,Tbl_Student_Names,0),),Entry!$A$4:$H$4,EL$2,Entry!$A$5:$H$5,EL$1) / SUMIFS(Entry!$C$6:$H$6,Entry!$C$4:$H$4,EL$2,Entry!$C$5:$H$5,EL$1))</f>
        <v/>
      </c>
      <c r="EM5" s="15" t="str">
        <f>IF(OR($B5="",EM$2=""),"",SUMIFS(INDEX(Tbl_Marks,MATCH($B5,Tbl_Student_Names,0),),Entry!$A$4:$H$4,EM$2,Entry!$A$5:$H$5,EM$1) / SUMIFS(Entry!$C$6:$H$6,Entry!$C$4:$H$4,EM$2,Entry!$C$5:$H$5,EM$1))</f>
        <v/>
      </c>
      <c r="EN5" s="15" t="str">
        <f>IF(OR($B5="",EN$2=""),"",SUMIFS(INDEX(Tbl_Marks,MATCH($B5,Tbl_Student_Names,0),),Entry!$A$4:$H$4,EN$2,Entry!$A$5:$H$5,EN$1) / SUMIFS(Entry!$C$6:$H$6,Entry!$C$4:$H$4,EN$2,Entry!$C$5:$H$5,EN$1))</f>
        <v/>
      </c>
      <c r="EO5" s="15" t="str">
        <f>IF(OR($B5="",EO$2=""),"",SUMIFS(INDEX(Tbl_Marks,MATCH($B5,Tbl_Student_Names,0),),Entry!$A$4:$H$4,EO$2,Entry!$A$5:$H$5,EO$1) / SUMIFS(Entry!$C$6:$H$6,Entry!$C$4:$H$4,EO$2,Entry!$C$5:$H$5,EO$1))</f>
        <v/>
      </c>
      <c r="EP5" s="15" t="str">
        <f>IF(OR($B5="",EP$2=""),"",SUMIFS(INDEX(Tbl_Marks,MATCH($B5,Tbl_Student_Names,0),),Entry!$A$4:$H$4,EP$2,Entry!$A$5:$H$5,EP$1) / SUMIFS(Entry!$C$6:$H$6,Entry!$C$4:$H$4,EP$2,Entry!$C$5:$H$5,EP$1))</f>
        <v/>
      </c>
      <c r="EQ5" s="15" t="str">
        <f>IF(OR($B5="",EQ$2=""),"",SUMIFS(INDEX(Tbl_Marks,MATCH($B5,Tbl_Student_Names,0),),Entry!$A$4:$H$4,EQ$2,Entry!$A$5:$H$5,EQ$1) / SUMIFS(Entry!$C$6:$H$6,Entry!$C$4:$H$4,EQ$2,Entry!$C$5:$H$5,EQ$1))</f>
        <v/>
      </c>
      <c r="ER5" s="15" t="str">
        <f>IF(OR($B5="",ER$2=""),"",SUMIFS(INDEX(Tbl_Marks,MATCH($B5,Tbl_Student_Names,0),),Entry!$A$4:$H$4,ER$2,Entry!$A$5:$H$5,ER$1) / SUMIFS(Entry!$C$6:$H$6,Entry!$C$4:$H$4,ER$2,Entry!$C$5:$H$5,ER$1))</f>
        <v/>
      </c>
      <c r="ES5" s="15" t="str">
        <f>IF(OR($B5="",ES$2=""),"",SUMIFS(INDEX(Tbl_Marks,MATCH($B5,Tbl_Student_Names,0),),Entry!$A$4:$H$4,ES$2,Entry!$A$5:$H$5,ES$1) / SUMIFS(Entry!$C$6:$H$6,Entry!$C$4:$H$4,ES$2,Entry!$C$5:$H$5,ES$1))</f>
        <v/>
      </c>
      <c r="ET5" s="15" t="str">
        <f>IF(OR($B5="",ET$2=""),"",SUMIFS(INDEX(Tbl_Marks,MATCH($B5,Tbl_Student_Names,0),),Entry!$A$4:$H$4,ET$2,Entry!$A$5:$H$5,ET$1) / SUMIFS(Entry!$C$6:$H$6,Entry!$C$4:$H$4,ET$2,Entry!$C$5:$H$5,ET$1))</f>
        <v/>
      </c>
      <c r="EU5" s="15" t="str">
        <f>IF(OR($B5="",EU$2=""),"",SUMIFS(INDEX(Tbl_Marks,MATCH($B5,Tbl_Student_Names,0),),Entry!$A$4:$H$4,EU$2,Entry!$A$5:$H$5,EU$1) / SUMIFS(Entry!$C$6:$H$6,Entry!$C$4:$H$4,EU$2,Entry!$C$5:$H$5,EU$1))</f>
        <v/>
      </c>
      <c r="EV5" s="15" t="str">
        <f>IF(OR($B5="",EV$2=""),"",SUMIFS(INDEX(Tbl_Marks,MATCH($B5,Tbl_Student_Names,0),),Entry!$A$4:$H$4,EV$2,Entry!$A$5:$H$5,EV$1) / SUMIFS(Entry!$C$6:$H$6,Entry!$C$4:$H$4,EV$2,Entry!$C$5:$H$5,EV$1))</f>
        <v/>
      </c>
      <c r="EW5" s="15" t="str">
        <f>IF(OR($B5="",EW$2=""),"",SUMIFS(INDEX(Tbl_Marks,MATCH($B5,Tbl_Student_Names,0),),Entry!$A$4:$H$4,EW$2,Entry!$A$5:$H$5,EW$1) / SUMIFS(Entry!$C$6:$H$6,Entry!$C$4:$H$4,EW$2,Entry!$C$5:$H$5,EW$1))</f>
        <v/>
      </c>
      <c r="EX5" s="15" t="str">
        <f>IF(OR($B5="",EX$2=""),"",SUMIFS(INDEX(Tbl_Marks,MATCH($B5,Tbl_Student_Names,0),),Entry!$A$4:$H$4,EX$2,Entry!$A$5:$H$5,EX$1) / SUMIFS(Entry!$C$6:$H$6,Entry!$C$4:$H$4,EX$2,Entry!$C$5:$H$5,EX$1))</f>
        <v/>
      </c>
      <c r="EY5" s="15" t="str">
        <f>IF(OR($B5="",EY$2=""),"",SUMIFS(INDEX(Tbl_Marks,MATCH($B5,Tbl_Student_Names,0),),Entry!$A$4:$H$4,EY$2,Entry!$A$5:$H$5,EY$1) / SUMIFS(Entry!$C$6:$H$6,Entry!$C$4:$H$4,EY$2,Entry!$C$5:$H$5,EY$1))</f>
        <v/>
      </c>
      <c r="EZ5" s="15" t="str">
        <f>IF(OR($B5="",EZ$2=""),"",SUMIFS(INDEX(Tbl_Marks,MATCH($B5,Tbl_Student_Names,0),),Entry!$A$4:$H$4,EZ$2,Entry!$A$5:$H$5,EZ$1) / SUMIFS(Entry!$C$6:$H$6,Entry!$C$4:$H$4,EZ$2,Entry!$C$5:$H$5,EZ$1))</f>
        <v/>
      </c>
      <c r="FA5" s="15" t="str">
        <f>IF(OR($B5="",FA$2=""),"",SUMIFS(INDEX(Tbl_Marks,MATCH($B5,Tbl_Student_Names,0),),Entry!$A$4:$H$4,FA$2,Entry!$A$5:$H$5,FA$1) / SUMIFS(Entry!$C$6:$H$6,Entry!$C$4:$H$4,FA$2,Entry!$C$5:$H$5,FA$1))</f>
        <v/>
      </c>
      <c r="FB5" s="15" t="str">
        <f>IF(OR($B5="",FB$2=""),"",SUMIFS(INDEX(Tbl_Marks,MATCH($B5,Tbl_Student_Names,0),),Entry!$A$4:$H$4,FB$2,Entry!$A$5:$H$5,FB$1) / SUMIFS(Entry!$C$6:$H$6,Entry!$C$4:$H$4,FB$2,Entry!$C$5:$H$5,FB$1))</f>
        <v/>
      </c>
      <c r="FC5" s="15" t="str">
        <f>IF(OR($B5="",FC$2=""),"",SUMIFS(INDEX(Tbl_Marks,MATCH($B5,Tbl_Student_Names,0),),Entry!$A$4:$H$4,FC$2,Entry!$A$5:$H$5,FC$1) / SUMIFS(Entry!$C$6:$H$6,Entry!$C$4:$H$4,FC$2,Entry!$C$5:$H$5,FC$1))</f>
        <v/>
      </c>
      <c r="FD5" s="15" t="str">
        <f>IF(OR($B5="",FD$2=""),"",SUMIFS(INDEX(Tbl_Marks,MATCH($B5,Tbl_Student_Names,0),),Entry!$A$4:$H$4,FD$2,Entry!$A$5:$H$5,FD$1) / SUMIFS(Entry!$C$6:$H$6,Entry!$C$4:$H$4,FD$2,Entry!$C$5:$H$5,FD$1))</f>
        <v/>
      </c>
      <c r="FE5" s="15" t="str">
        <f>IF(OR($B5="",FE$2=""),"",SUMIFS(INDEX(Tbl_Marks,MATCH($B5,Tbl_Student_Names,0),),Entry!$A$4:$H$4,FE$2,Entry!$A$5:$H$5,FE$1) / SUMIFS(Entry!$C$6:$H$6,Entry!$C$4:$H$4,FE$2,Entry!$C$5:$H$5,FE$1))</f>
        <v/>
      </c>
      <c r="FF5" s="15" t="str">
        <f>IF(OR($B5="",FF$2=""),"",SUMIFS(INDEX(Tbl_Marks,MATCH($B5,Tbl_Student_Names,0),),Entry!$A$4:$H$4,FF$2,Entry!$A$5:$H$5,FF$1) / SUMIFS(Entry!$C$6:$H$6,Entry!$C$4:$H$4,FF$2,Entry!$C$5:$H$5,FF$1))</f>
        <v/>
      </c>
      <c r="FG5" s="15" t="str">
        <f>IF(OR($B5="",FG$2=""),"",SUMIFS(INDEX(Tbl_Marks,MATCH($B5,Tbl_Student_Names,0),),Entry!$A$4:$H$4,FG$2,Entry!$A$5:$H$5,FG$1) / SUMIFS(Entry!$C$6:$H$6,Entry!$C$4:$H$4,FG$2,Entry!$C$5:$H$5,FG$1))</f>
        <v/>
      </c>
      <c r="FH5" s="15" t="str">
        <f>IF(OR($B5="",FH$2=""),"",SUMIFS(INDEX(Tbl_Marks,MATCH($B5,Tbl_Student_Names,0),),Entry!$A$4:$H$4,FH$2,Entry!$A$5:$H$5,FH$1) / SUMIFS(Entry!$C$6:$H$6,Entry!$C$4:$H$4,FH$2,Entry!$C$5:$H$5,FH$1))</f>
        <v/>
      </c>
      <c r="FI5" s="15" t="str">
        <f>IF(OR($B5="",FI$2=""),"",SUMIFS(INDEX(Tbl_Marks,MATCH($B5,Tbl_Student_Names,0),),Entry!$A$4:$H$4,FI$2,Entry!$A$5:$H$5,FI$1) / SUMIFS(Entry!$C$6:$H$6,Entry!$C$4:$H$4,FI$2,Entry!$C$5:$H$5,FI$1))</f>
        <v/>
      </c>
      <c r="FJ5" s="15" t="str">
        <f>IF(OR($B5="",FJ$2=""),"",SUMIFS(INDEX(Tbl_Marks,MATCH($B5,Tbl_Student_Names,0),),Entry!$A$4:$H$4,FJ$2,Entry!$A$5:$H$5,FJ$1) / SUMIFS(Entry!$C$6:$H$6,Entry!$C$4:$H$4,FJ$2,Entry!$C$5:$H$5,FJ$1))</f>
        <v/>
      </c>
      <c r="FK5" s="15" t="str">
        <f>IF(OR($B5="",FK$2=""),"",SUMIFS(INDEX(Tbl_Marks,MATCH($B5,Tbl_Student_Names,0),),Entry!$A$4:$H$4,FK$2,Entry!$A$5:$H$5,FK$1) / SUMIFS(Entry!$C$6:$H$6,Entry!$C$4:$H$4,FK$2,Entry!$C$5:$H$5,FK$1))</f>
        <v/>
      </c>
      <c r="FL5" s="15" t="str">
        <f>IF(OR($B5="",FL$2=""),"",SUMIFS(INDEX(Tbl_Marks,MATCH($B5,Tbl_Student_Names,0),),Entry!$A$4:$H$4,FL$2,Entry!$A$5:$H$5,FL$1) / SUMIFS(Entry!$C$6:$H$6,Entry!$C$4:$H$4,FL$2,Entry!$C$5:$H$5,FL$1))</f>
        <v/>
      </c>
      <c r="FM5" s="15" t="str">
        <f>IF(OR($B5="",FM$2=""),"",SUMIFS(INDEX(Tbl_Marks,MATCH($B5,Tbl_Student_Names,0),),Entry!$A$4:$H$4,FM$2,Entry!$A$5:$H$5,FM$1) / SUMIFS(Entry!$C$6:$H$6,Entry!$C$4:$H$4,FM$2,Entry!$C$5:$H$5,FM$1))</f>
        <v/>
      </c>
      <c r="FN5" s="15" t="str">
        <f>IF(OR($B5="",FN$2=""),"",SUMIFS(INDEX(Tbl_Marks,MATCH($B5,Tbl_Student_Names,0),),Entry!$A$4:$H$4,FN$2,Entry!$A$5:$H$5,FN$1) / SUMIFS(Entry!$C$6:$H$6,Entry!$C$4:$H$4,FN$2,Entry!$C$5:$H$5,FN$1))</f>
        <v/>
      </c>
      <c r="FO5" s="15" t="str">
        <f>IF(OR($B5="",FO$2=""),"",SUMIFS(INDEX(Tbl_Marks,MATCH($B5,Tbl_Student_Names,0),),Entry!$A$4:$H$4,FO$2,Entry!$A$5:$H$5,FO$1) / SUMIFS(Entry!$C$6:$H$6,Entry!$C$4:$H$4,FO$2,Entry!$C$5:$H$5,FO$1))</f>
        <v/>
      </c>
      <c r="FP5" s="15" t="str">
        <f>IF(OR($B5="",FP$2=""),"",SUMIFS(INDEX(Tbl_Marks,MATCH($B5,Tbl_Student_Names,0),),Entry!$A$4:$H$4,FP$2,Entry!$A$5:$H$5,FP$1) / SUMIFS(Entry!$C$6:$H$6,Entry!$C$4:$H$4,FP$2,Entry!$C$5:$H$5,FP$1))</f>
        <v/>
      </c>
      <c r="FQ5" s="15" t="str">
        <f>IF(OR($B5="",FQ$2=""),"",SUMIFS(INDEX(Tbl_Marks,MATCH($B5,Tbl_Student_Names,0),),Entry!$A$4:$H$4,FQ$2,Entry!$A$5:$H$5,FQ$1) / SUMIFS(Entry!$C$6:$H$6,Entry!$C$4:$H$4,FQ$2,Entry!$C$5:$H$5,FQ$1))</f>
        <v/>
      </c>
      <c r="FR5" s="15" t="str">
        <f>IF(OR($B5="",FR$2=""),"",SUMIFS(INDEX(Tbl_Marks,MATCH($B5,Tbl_Student_Names,0),),Entry!$A$4:$H$4,FR$2,Entry!$A$5:$H$5,FR$1) / SUMIFS(Entry!$C$6:$H$6,Entry!$C$4:$H$4,FR$2,Entry!$C$5:$H$5,FR$1))</f>
        <v/>
      </c>
      <c r="FS5" s="15" t="str">
        <f>IF(OR($B5="",FS$2=""),"",SUMIFS(INDEX(Tbl_Marks,MATCH($B5,Tbl_Student_Names,0),),Entry!$A$4:$H$4,FS$2,Entry!$A$5:$H$5,FS$1) / SUMIFS(Entry!$C$6:$H$6,Entry!$C$4:$H$4,FS$2,Entry!$C$5:$H$5,FS$1))</f>
        <v/>
      </c>
      <c r="FT5" s="15" t="str">
        <f>IF(OR($B5="",FT$2=""),"",SUMIFS(INDEX(Tbl_Marks,MATCH($B5,Tbl_Student_Names,0),),Entry!$A$4:$H$4,FT$2,Entry!$A$5:$H$5,FT$1) / SUMIFS(Entry!$C$6:$H$6,Entry!$C$4:$H$4,FT$2,Entry!$C$5:$H$5,FT$1))</f>
        <v/>
      </c>
      <c r="FU5" s="15" t="str">
        <f>IF(OR($B5="",FU$2=""),"",SUMIFS(INDEX(Tbl_Marks,MATCH($B5,Tbl_Student_Names,0),),Entry!$A$4:$H$4,FU$2,Entry!$A$5:$H$5,FU$1) / SUMIFS(Entry!$C$6:$H$6,Entry!$C$4:$H$4,FU$2,Entry!$C$5:$H$5,FU$1))</f>
        <v/>
      </c>
      <c r="FV5" s="15" t="str">
        <f>IF(OR($B5="",FV$2=""),"",SUMIFS(INDEX(Tbl_Marks,MATCH($B5,Tbl_Student_Names,0),),Entry!$A$4:$H$4,FV$2,Entry!$A$5:$H$5,FV$1) / SUMIFS(Entry!$C$6:$H$6,Entry!$C$4:$H$4,FV$2,Entry!$C$5:$H$5,FV$1))</f>
        <v/>
      </c>
      <c r="FW5" s="15" t="str">
        <f>IF(OR($B5="",FW$2=""),"",SUMIFS(INDEX(Tbl_Marks,MATCH($B5,Tbl_Student_Names,0),),Entry!$A$4:$H$4,FW$2,Entry!$A$5:$H$5,FW$1) / SUMIFS(Entry!$C$6:$H$6,Entry!$C$4:$H$4,FW$2,Entry!$C$5:$H$5,FW$1))</f>
        <v/>
      </c>
      <c r="FX5" s="15" t="str">
        <f>IF(OR($B5="",FX$2=""),"",SUMIFS(INDEX(Tbl_Marks,MATCH($B5,Tbl_Student_Names,0),),Entry!$A$4:$H$4,FX$2,Entry!$A$5:$H$5,FX$1) / SUMIFS(Entry!$C$6:$H$6,Entry!$C$4:$H$4,FX$2,Entry!$C$5:$H$5,FX$1))</f>
        <v/>
      </c>
      <c r="FY5" s="15" t="str">
        <f>IF(OR($B5="",FY$2=""),"",SUMIFS(INDEX(Tbl_Marks,MATCH($B5,Tbl_Student_Names,0),),Entry!$A$4:$H$4,FY$2,Entry!$A$5:$H$5,FY$1) / SUMIFS(Entry!$C$6:$H$6,Entry!$C$4:$H$4,FY$2,Entry!$C$5:$H$5,FY$1))</f>
        <v/>
      </c>
      <c r="FZ5" s="15" t="str">
        <f>IF(OR($B5="",FZ$2=""),"",SUMIFS(INDEX(Tbl_Marks,MATCH($B5,Tbl_Student_Names,0),),Entry!$A$4:$H$4,FZ$2,Entry!$A$5:$H$5,FZ$1) / SUMIFS(Entry!$C$6:$H$6,Entry!$C$4:$H$4,FZ$2,Entry!$C$5:$H$5,FZ$1))</f>
        <v/>
      </c>
      <c r="GA5" s="15" t="str">
        <f>IF(OR($B5="",GA$2=""),"",SUMIFS(INDEX(Tbl_Marks,MATCH($B5,Tbl_Student_Names,0),),Entry!$A$4:$H$4,GA$2,Entry!$A$5:$H$5,GA$1) / SUMIFS(Entry!$C$6:$H$6,Entry!$C$4:$H$4,GA$2,Entry!$C$5:$H$5,GA$1))</f>
        <v/>
      </c>
      <c r="GB5" s="15" t="str">
        <f>IF(OR($B5="",GB$2=""),"",SUMIFS(INDEX(Tbl_Marks,MATCH($B5,Tbl_Student_Names,0),),Entry!$A$4:$H$4,GB$2,Entry!$A$5:$H$5,GB$1) / SUMIFS(Entry!$C$6:$H$6,Entry!$C$4:$H$4,GB$2,Entry!$C$5:$H$5,GB$1))</f>
        <v/>
      </c>
      <c r="GC5" s="15" t="str">
        <f>IF(OR($B5="",GC$2=""),"",SUMIFS(INDEX(Tbl_Marks,MATCH($B5,Tbl_Student_Names,0),),Entry!$A$4:$H$4,GC$2,Entry!$A$5:$H$5,GC$1) / SUMIFS(Entry!$C$6:$H$6,Entry!$C$4:$H$4,GC$2,Entry!$C$5:$H$5,GC$1))</f>
        <v/>
      </c>
      <c r="GD5" s="15" t="str">
        <f>IF(OR($B5="",GD$2=""),"",SUMIFS(INDEX(Tbl_Marks,MATCH($B5,Tbl_Student_Names,0),),Entry!$A$4:$H$4,GD$2,Entry!$A$5:$H$5,GD$1) / SUMIFS(Entry!$C$6:$H$6,Entry!$C$4:$H$4,GD$2,Entry!$C$5:$H$5,GD$1))</f>
        <v/>
      </c>
      <c r="GE5" s="15" t="str">
        <f>IF(OR($B5="",GE$2=""),"",SUMIFS(INDEX(Tbl_Marks,MATCH($B5,Tbl_Student_Names,0),),Entry!$A$4:$H$4,GE$2,Entry!$A$5:$H$5,GE$1) / SUMIFS(Entry!$C$6:$H$6,Entry!$C$4:$H$4,GE$2,Entry!$C$5:$H$5,GE$1))</f>
        <v/>
      </c>
      <c r="GF5" s="15" t="str">
        <f>IF(OR($B5="",GF$2=""),"",SUMIFS(INDEX(Tbl_Marks,MATCH($B5,Tbl_Student_Names,0),),Entry!$A$4:$H$4,GF$2,Entry!$A$5:$H$5,GF$1) / SUMIFS(Entry!$C$6:$H$6,Entry!$C$4:$H$4,GF$2,Entry!$C$5:$H$5,GF$1))</f>
        <v/>
      </c>
      <c r="GG5" s="15" t="str">
        <f>IF(OR($B5="",GG$2=""),"",SUMIFS(INDEX(Tbl_Marks,MATCH($B5,Tbl_Student_Names,0),),Entry!$A$4:$H$4,GG$2,Entry!$A$5:$H$5,GG$1) / SUMIFS(Entry!$C$6:$H$6,Entry!$C$4:$H$4,GG$2,Entry!$C$5:$H$5,GG$1))</f>
        <v/>
      </c>
      <c r="GH5" s="15" t="str">
        <f>IF(OR($B5="",GH$2=""),"",SUMIFS(INDEX(Tbl_Marks,MATCH($B5,Tbl_Student_Names,0),),Entry!$A$4:$H$4,GH$2,Entry!$A$5:$H$5,GH$1) / SUMIFS(Entry!$C$6:$H$6,Entry!$C$4:$H$4,GH$2,Entry!$C$5:$H$5,GH$1))</f>
        <v/>
      </c>
      <c r="GI5" s="15" t="str">
        <f>IF(OR($B5="",GI$2=""),"",SUMIFS(INDEX(Tbl_Marks,MATCH($B5,Tbl_Student_Names,0),),Entry!$A$4:$H$4,GI$2,Entry!$A$5:$H$5,GI$1) / SUMIFS(Entry!$C$6:$H$6,Entry!$C$4:$H$4,GI$2,Entry!$C$5:$H$5,GI$1))</f>
        <v/>
      </c>
      <c r="GJ5" s="15" t="str">
        <f>IF(OR($B5="",GJ$2=""),"",SUMIFS(INDEX(Tbl_Marks,MATCH($B5,Tbl_Student_Names,0),),Entry!$A$4:$H$4,GJ$2,Entry!$A$5:$H$5,GJ$1) / SUMIFS(Entry!$C$6:$H$6,Entry!$C$4:$H$4,GJ$2,Entry!$C$5:$H$5,GJ$1))</f>
        <v/>
      </c>
      <c r="GK5" s="15" t="str">
        <f>IF(OR($B5="",GK$2=""),"",SUMIFS(INDEX(Tbl_Marks,MATCH($B5,Tbl_Student_Names,0),),Entry!$A$4:$H$4,GK$2,Entry!$A$5:$H$5,GK$1) / SUMIFS(Entry!$C$6:$H$6,Entry!$C$4:$H$4,GK$2,Entry!$C$5:$H$5,GK$1))</f>
        <v/>
      </c>
      <c r="GL5" s="15" t="str">
        <f>IF(OR($B5="",GL$2=""),"",SUMIFS(INDEX(Tbl_Marks,MATCH($B5,Tbl_Student_Names,0),),Entry!$A$4:$H$4,GL$2,Entry!$A$5:$H$5,GL$1) / SUMIFS(Entry!$C$6:$H$6,Entry!$C$4:$H$4,GL$2,Entry!$C$5:$H$5,GL$1))</f>
        <v/>
      </c>
      <c r="GM5" s="15" t="str">
        <f>IF(OR($B5="",GM$2=""),"",SUMIFS(INDEX(Tbl_Marks,MATCH($B5,Tbl_Student_Names,0),),Entry!$A$4:$H$4,GM$2,Entry!$A$5:$H$5,GM$1) / SUMIFS(Entry!$C$6:$H$6,Entry!$C$4:$H$4,GM$2,Entry!$C$5:$H$5,GM$1))</f>
        <v/>
      </c>
      <c r="GN5" s="15" t="str">
        <f>IF(OR($B5="",GN$2=""),"",SUMIFS(INDEX(Tbl_Marks,MATCH($B5,Tbl_Student_Names,0),),Entry!$A$4:$H$4,GN$2,Entry!$A$5:$H$5,GN$1) / SUMIFS(Entry!$C$6:$H$6,Entry!$C$4:$H$4,GN$2,Entry!$C$5:$H$5,GN$1))</f>
        <v/>
      </c>
      <c r="GO5" s="15" t="str">
        <f>IF(OR($B5="",GO$2=""),"",SUMIFS(INDEX(Tbl_Marks,MATCH($B5,Tbl_Student_Names,0),),Entry!$A$4:$H$4,GO$2,Entry!$A$5:$H$5,GO$1) / SUMIFS(Entry!$C$6:$H$6,Entry!$C$4:$H$4,GO$2,Entry!$C$5:$H$5,GO$1))</f>
        <v/>
      </c>
      <c r="GP5" s="15" t="str">
        <f>IF(OR($B5="",GP$2=""),"",SUMIFS(INDEX(Tbl_Marks,MATCH($B5,Tbl_Student_Names,0),),Entry!$A$4:$H$4,GP$2,Entry!$A$5:$H$5,GP$1) / SUMIFS(Entry!$C$6:$H$6,Entry!$C$4:$H$4,GP$2,Entry!$C$5:$H$5,GP$1))</f>
        <v/>
      </c>
      <c r="GQ5" s="32" t="str">
        <f t="array" ref="GQ5">IF(OR(GQ$1="",$B5=""),"",SUMPRODUCT(TRANSPOSE($BC5:$BN5),(Settings!$D$19:$D$30)))</f>
        <v/>
      </c>
      <c r="GR5" s="32" t="str">
        <f t="array" ref="GR5">IF(OR(GR$1="",$B5=""),"",SUMPRODUCT(TRANSPOSE($BO5:$BZ5),(Settings!$D$19:$D$30)))</f>
        <v/>
      </c>
      <c r="GS5" s="32" t="str">
        <f t="array" ref="GS5">IF(OR(GS$1="",$B5=""),"",SUMPRODUCT(TRANSPOSE($CA5:$CL5),(Settings!$D$19:$D$30)))</f>
        <v/>
      </c>
      <c r="GT5" s="32" t="str">
        <f t="array" ref="GT5">IF(OR(GT$1="",$B5=""),"",SUMPRODUCT(TRANSPOSE($CM5:$CX5),(Settings!$D$19:$D$30)))</f>
        <v/>
      </c>
      <c r="GU5" s="32" t="str">
        <f t="array" ref="GU5">IF(OR(GU$1="",$B5=""),"",SUMPRODUCT(TRANSPOSE($CY5:$DJ5),(Settings!$D$19:$D$30)))</f>
        <v/>
      </c>
      <c r="GV5" s="32" t="str">
        <f t="array" ref="GV5">IF(OR(GV$1="",$B5=""),"",SUMPRODUCT(TRANSPOSE($DK5:$DV5),(Settings!$D$19:$D$30)))</f>
        <v/>
      </c>
      <c r="GW5" s="32" t="str">
        <f t="array" ref="GW5">IF(OR(GW$1="",$B5=""),"",SUMPRODUCT(TRANSPOSE($DW5:$EH5),(Settings!$D$19:$D$30)))</f>
        <v/>
      </c>
      <c r="GX5" s="32" t="str">
        <f t="array" ref="GX5">IF(OR(GX$1="",$B5=""),"",SUMPRODUCT(TRANSPOSE($EI5:$ET5),(Settings!$D$19:$D$30)))</f>
        <v/>
      </c>
      <c r="GY5" s="32" t="str">
        <f t="array" ref="GY5">IF(OR(GY$1="",$B5=""),"",SUMPRODUCT(TRANSPOSE($EU5:$FF5),(Settings!$D$19:$D$30)))</f>
        <v/>
      </c>
      <c r="GZ5" s="32" t="str">
        <f t="array" ref="GZ5">IF(OR(GZ$1="",$B5=""),"",SUMPRODUCT(TRANSPOSE($FG5:$FR5),(Settings!$D$19:$D$30)))</f>
        <v/>
      </c>
      <c r="HA5" s="32" t="str">
        <f t="array" ref="HA5">IF(OR(HA$1="",$B5=""),"",SUMPRODUCT(TRANSPOSE($FS5:$GD5),(Settings!$D$19:$D$30)))</f>
        <v/>
      </c>
      <c r="HB5" s="33" t="str">
        <f t="array" ref="HB5">IF(OR(HB$1="",$B5=""),"",SUMPRODUCT(TRANSPOSE($GE5:$GP5),(Settings!$D$19:$D$30)))</f>
        <v/>
      </c>
      <c r="HC5" s="5"/>
      <c r="HD5" s="15" t="str">
        <f>IF(OR(HD$2="",$B5=""),"",SUMIFS(INDEX(Tbl_Marks,MATCH($B5,Tbl_Student_Names,0),),Entry!$A$4:$H$4,HD$2) / SUMIFS(Entry!$C$6:$H$6,Entry!$C$4:$H$4,HD$2))</f>
        <v/>
      </c>
      <c r="HE5" s="15" t="str">
        <f>IF(OR(HE$2="",$B5=""),"",SUMIFS(INDEX(Tbl_Marks,MATCH($B5,Tbl_Student_Names,0),),Entry!$A$4:$H$4,HE$2) / SUMIFS(Entry!$C$6:$H$6,Entry!$C$4:$H$4,HE$2))</f>
        <v/>
      </c>
      <c r="HF5" s="15" t="str">
        <f>IF(OR(HF$2="",$B5=""),"",SUMIFS(INDEX(Tbl_Marks,MATCH($B5,Tbl_Student_Names,0),),Entry!$A$4:$H$4,HF$2) / SUMIFS(Entry!$C$6:$H$6,Entry!$C$4:$H$4,HF$2))</f>
        <v/>
      </c>
      <c r="HG5" s="15" t="str">
        <f>IF(OR(HG$2="",$B5=""),"",SUMIFS(INDEX(Tbl_Marks,MATCH($B5,Tbl_Student_Names,0),),Entry!$A$4:$H$4,HG$2) / SUMIFS(Entry!$C$6:$H$6,Entry!$C$4:$H$4,HG$2))</f>
        <v/>
      </c>
      <c r="HH5" s="15" t="str">
        <f>IF(OR(HH$2="",$B5=""),"",SUMIFS(INDEX(Tbl_Marks,MATCH($B5,Tbl_Student_Names,0),),Entry!$A$4:$H$4,HH$2) / SUMIFS(Entry!$C$6:$H$6,Entry!$C$4:$H$4,HH$2))</f>
        <v/>
      </c>
      <c r="HI5" s="15" t="str">
        <f>IF(OR(HI$2="",$B5=""),"",SUMIFS(INDEX(Tbl_Marks,MATCH($B5,Tbl_Student_Names,0),),Entry!$A$4:$H$4,HI$2) / SUMIFS(Entry!$C$6:$H$6,Entry!$C$4:$H$4,HI$2))</f>
        <v/>
      </c>
      <c r="HJ5" s="15" t="str">
        <f>IF(OR(HJ$2="",$B5=""),"",SUMIFS(INDEX(Tbl_Marks,MATCH($B5,Tbl_Student_Names,0),),Entry!$A$4:$H$4,HJ$2) / SUMIFS(Entry!$C$6:$H$6,Entry!$C$4:$H$4,HJ$2))</f>
        <v/>
      </c>
      <c r="HK5" s="15" t="str">
        <f>IF(OR(HK$2="",$B5=""),"",SUMIFS(INDEX(Tbl_Marks,MATCH($B5,Tbl_Student_Names,0),),Entry!$A$4:$H$4,HK$2) / SUMIFS(Entry!$C$6:$H$6,Entry!$C$4:$H$4,HK$2))</f>
        <v/>
      </c>
      <c r="HL5" s="15" t="str">
        <f>IF(OR(HL$2="",$B5=""),"",SUMIFS(INDEX(Tbl_Marks,MATCH($B5,Tbl_Student_Names,0),),Entry!$A$4:$H$4,HL$2) / SUMIFS(Entry!$C$6:$H$6,Entry!$C$4:$H$4,HL$2))</f>
        <v/>
      </c>
      <c r="HM5" s="15" t="str">
        <f>IF(OR(HM$2="",$B5=""),"",SUMIFS(INDEX(Tbl_Marks,MATCH($B5,Tbl_Student_Names,0),),Entry!$A$4:$H$4,HM$2) / SUMIFS(Entry!$C$6:$H$6,Entry!$C$4:$H$4,HM$2))</f>
        <v/>
      </c>
      <c r="HN5" s="15" t="str">
        <f>IF(OR(HN$2="",$B5=""),"",SUMIFS(INDEX(Tbl_Marks,MATCH($B5,Tbl_Student_Names,0),),Entry!$A$4:$H$4,HN$2) / SUMIFS(Entry!$C$6:$H$6,Entry!$C$4:$H$4,HN$2))</f>
        <v/>
      </c>
      <c r="HO5" s="15" t="str">
        <f>IF(OR(HO$2="",$B5=""),"",SUMIFS(INDEX(Tbl_Marks,MATCH($B5,Tbl_Student_Names,0),),Entry!$A$4:$H$4,HO$2) / SUMIFS(Entry!$C$6:$H$6,Entry!$C$4:$H$4,HO$2))</f>
        <v/>
      </c>
      <c r="HP5" s="15" t="str">
        <f t="shared" si="40"/>
        <v/>
      </c>
    </row>
    <row r="6" spans="1:225" customFormat="1" x14ac:dyDescent="0.25">
      <c r="A6">
        <f t="shared" si="31"/>
        <v>0</v>
      </c>
      <c r="B6" t="str">
        <f t="shared" si="32"/>
        <v/>
      </c>
      <c r="C6" t="str">
        <f>IF(OR($B6="",C$2=""),"",SUMIF(Entry!$A$4:$H$4,C$2,INDEX(Tbl_Marks,MATCH($B6,Tbl_Student_Names,0),)))</f>
        <v/>
      </c>
      <c r="D6" t="str">
        <f>IF(OR($B6="",D$2=""),"",SUMIF(Entry!$A$4:$H$4,D$2,INDEX(Tbl_Marks,MATCH($B6,Tbl_Student_Names,0),)))</f>
        <v/>
      </c>
      <c r="E6" t="str">
        <f>IF(OR($B6="",E$2=""),"",SUMIF(Entry!$A$4:$H$4,E$2,INDEX(Tbl_Marks,MATCH($B6,Tbl_Student_Names,0),)))</f>
        <v/>
      </c>
      <c r="F6" t="str">
        <f>IF(OR($B6="",F$2=""),"",SUMIF(Entry!$A$4:$H$4,F$2,INDEX(Tbl_Marks,MATCH($B6,Tbl_Student_Names,0),)))</f>
        <v/>
      </c>
      <c r="G6" t="str">
        <f>IF(OR($B6="",G$2=""),"",SUMIF(Entry!$A$4:$H$4,G$2,INDEX(Tbl_Marks,MATCH($B6,Tbl_Student_Names,0),)))</f>
        <v/>
      </c>
      <c r="H6" t="str">
        <f>IF(OR($B6="",H$2=""),"",SUMIF(Entry!$A$4:$H$4,H$2,INDEX(Tbl_Marks,MATCH($B6,Tbl_Student_Names,0),)))</f>
        <v/>
      </c>
      <c r="I6" t="str">
        <f>IF(OR($B6="",I$2=""),"",SUMIF(Entry!$A$4:$H$4,I$2,INDEX(Tbl_Marks,MATCH($B6,Tbl_Student_Names,0),)))</f>
        <v/>
      </c>
      <c r="J6" t="str">
        <f>IF(OR($B6="",J$2=""),"",SUMIF(Entry!$A$4:$H$4,J$2,INDEX(Tbl_Marks,MATCH($B6,Tbl_Student_Names,0),)))</f>
        <v/>
      </c>
      <c r="K6" t="str">
        <f>IF(OR($B6="",K$2=""),"",SUMIF(Entry!$A$4:$H$4,K$2,INDEX(Tbl_Marks,MATCH($B6,Tbl_Student_Names,0),)))</f>
        <v/>
      </c>
      <c r="L6" t="str">
        <f>IF(OR($B6="",L$2=""),"",SUMIF(Entry!$A$4:$H$4,L$2,INDEX(Tbl_Marks,MATCH($B6,Tbl_Student_Names,0),)))</f>
        <v/>
      </c>
      <c r="M6" t="str">
        <f>IF(OR($B6="",M$2=""),"",SUMIF(Entry!$A$4:$H$4,M$2,INDEX(Tbl_Marks,MATCH($B6,Tbl_Student_Names,0),)))</f>
        <v/>
      </c>
      <c r="N6" t="str">
        <f>IF(OR($B6="",N$2=""),"",SUMIF(Entry!$A$4:$H$4,N$2,INDEX(Tbl_Marks,MATCH($B6,Tbl_Student_Names,0),)))</f>
        <v/>
      </c>
      <c r="O6" s="12" t="str">
        <f t="shared" si="33"/>
        <v/>
      </c>
      <c r="P6" s="24" t="str">
        <f t="array" ref="P6">IF(OR($B6="",P$2=""),"",IF(MIN(IF(Help_Lookup_Tests=P$2,$BC6:$GP6,""))&gt;=I_PassPercentage,"PASS","FAIL"))</f>
        <v/>
      </c>
      <c r="Q6" s="24" t="str">
        <f t="array" ref="Q6">IF(OR($B6="",Q$2=""),"",IF(MIN(IF(Help_Lookup_Tests=Q$2,$BC6:$GP6,""))&gt;=I_PassPercentage,"PASS","FAIL"))</f>
        <v/>
      </c>
      <c r="R6" s="24" t="str">
        <f t="array" ref="R6">IF(OR($B6="",R$2=""),"",IF(MIN(IF(Help_Lookup_Tests=R$2,$BC6:$GP6,""))&gt;=I_PassPercentage,"PASS","FAIL"))</f>
        <v/>
      </c>
      <c r="S6" s="24" t="str">
        <f t="array" ref="S6">IF(OR($B6="",S$2=""),"",IF(MIN(IF(Help_Lookup_Tests=S$2,$BC6:$GP6,""))&gt;=I_PassPercentage,"PASS","FAIL"))</f>
        <v/>
      </c>
      <c r="T6" s="24" t="str">
        <f t="array" ref="T6">IF(OR($B6="",T$2=""),"",IF(MIN(IF(Help_Lookup_Tests=T$2,$BC6:$GP6,""))&gt;=I_PassPercentage,"PASS","FAIL"))</f>
        <v/>
      </c>
      <c r="U6" s="24" t="str">
        <f t="array" ref="U6">IF(OR($B6="",U$2=""),"",IF(MIN(IF(Help_Lookup_Tests=U$2,$BC6:$GP6,""))&gt;=I_PassPercentage,"PASS","FAIL"))</f>
        <v/>
      </c>
      <c r="V6" s="24" t="str">
        <f t="array" ref="V6">IF(OR($B6="",V$2=""),"",IF(MIN(IF(Help_Lookup_Tests=V$2,$BC6:$GP6,""))&gt;=I_PassPercentage,"PASS","FAIL"))</f>
        <v/>
      </c>
      <c r="W6" s="24" t="str">
        <f t="array" ref="W6">IF(OR($B6="",W$2=""),"",IF(MIN(IF(Help_Lookup_Tests=W$2,$BC6:$GP6,""))&gt;=I_PassPercentage,"PASS","FAIL"))</f>
        <v/>
      </c>
      <c r="X6" s="24" t="str">
        <f t="array" ref="X6">IF(OR($B6="",X$2=""),"",IF(MIN(IF(Help_Lookup_Tests=X$2,$BC6:$GP6,""))&gt;=I_PassPercentage,"PASS","FAIL"))</f>
        <v/>
      </c>
      <c r="Y6" s="24" t="str">
        <f t="array" ref="Y6">IF(OR($B6="",Y$2=""),"",IF(MIN(IF(Help_Lookup_Tests=Y$2,$BC6:$GP6,""))&gt;=I_PassPercentage,"PASS","FAIL"))</f>
        <v/>
      </c>
      <c r="Z6" s="24" t="str">
        <f t="array" ref="Z6">IF(OR($B6="",Z$2=""),"",IF(MIN(IF(Help_Lookup_Tests=Z$2,$BC6:$GP6,""))&gt;=I_PassPercentage,"PASS","FAIL"))</f>
        <v/>
      </c>
      <c r="AA6" s="24" t="str">
        <f t="array" ref="AA6">IF(OR($B6="",AA$2=""),"",IF(MIN(IF(Help_Lookup_Tests=AA$2,$BC6:$GP6,""))&gt;=I_PassPercentage,"PASS","FAIL"))</f>
        <v/>
      </c>
      <c r="AB6" s="20" t="str">
        <f t="array" ref="AB6">IF(OR($B6=""),"",IF(MIN(IF($GQ$2:$HB$2="FINAL",$GQ6:$HB6,""))&gt;=I_PassPercentage,"PASS","FAIL"))</f>
        <v/>
      </c>
      <c r="AC6" t="str">
        <f t="shared" si="36"/>
        <v/>
      </c>
      <c r="AD6" t="str">
        <f t="shared" si="34"/>
        <v/>
      </c>
      <c r="AE6" t="str">
        <f t="shared" si="34"/>
        <v/>
      </c>
      <c r="AF6" t="str">
        <f t="shared" si="34"/>
        <v/>
      </c>
      <c r="AG6" t="str">
        <f t="shared" si="34"/>
        <v/>
      </c>
      <c r="AH6" t="str">
        <f t="shared" si="34"/>
        <v/>
      </c>
      <c r="AI6" t="str">
        <f t="shared" si="34"/>
        <v/>
      </c>
      <c r="AJ6" t="str">
        <f t="shared" si="34"/>
        <v/>
      </c>
      <c r="AK6" t="str">
        <f t="shared" si="34"/>
        <v/>
      </c>
      <c r="AL6" t="str">
        <f t="shared" si="34"/>
        <v/>
      </c>
      <c r="AM6" t="str">
        <f t="shared" si="34"/>
        <v/>
      </c>
      <c r="AN6" t="str">
        <f t="shared" si="34"/>
        <v/>
      </c>
      <c r="AO6" s="34" t="str">
        <f t="shared" si="37"/>
        <v/>
      </c>
      <c r="AP6" s="22" t="str">
        <f t="shared" si="38"/>
        <v/>
      </c>
      <c r="AQ6" s="22" t="str">
        <f t="shared" si="35"/>
        <v/>
      </c>
      <c r="AR6" s="22" t="str">
        <f t="shared" si="35"/>
        <v/>
      </c>
      <c r="AS6" s="22" t="str">
        <f t="shared" si="35"/>
        <v/>
      </c>
      <c r="AT6" s="22" t="str">
        <f t="shared" si="35"/>
        <v/>
      </c>
      <c r="AU6" s="22" t="str">
        <f t="shared" si="35"/>
        <v/>
      </c>
      <c r="AV6" s="22" t="str">
        <f t="shared" si="35"/>
        <v/>
      </c>
      <c r="AW6" s="22" t="str">
        <f t="shared" si="35"/>
        <v/>
      </c>
      <c r="AX6" s="22" t="str">
        <f t="shared" si="35"/>
        <v/>
      </c>
      <c r="AY6" s="22" t="str">
        <f t="shared" si="35"/>
        <v/>
      </c>
      <c r="AZ6" s="22" t="str">
        <f t="shared" si="35"/>
        <v/>
      </c>
      <c r="BA6" s="22" t="str">
        <f t="shared" si="35"/>
        <v/>
      </c>
      <c r="BB6" s="23" t="str">
        <f t="shared" si="39"/>
        <v/>
      </c>
      <c r="BC6" s="15" t="str">
        <f>IF(OR($B6="",BC$2=""),"",SUMIFS(INDEX(Tbl_Marks,MATCH($B6,Tbl_Student_Names,0),),Entry!$A$4:$H$4,BC$2,Entry!$A$5:$H$5,BC$1) / SUMIFS(Entry!$C$6:$H$6,Entry!$C$4:$H$4,BC$2,Entry!$C$5:$H$5,BC$1))</f>
        <v/>
      </c>
      <c r="BD6" s="15" t="str">
        <f>IF(OR($B6="",BD$2=""),"",SUMIFS(INDEX(Tbl_Marks,MATCH($B6,Tbl_Student_Names,0),),Entry!$A$4:$H$4,BD$2,Entry!$A$5:$H$5,BD$1) / SUMIFS(Entry!$C$6:$H$6,Entry!$C$4:$H$4,BD$2,Entry!$C$5:$H$5,BD$1))</f>
        <v/>
      </c>
      <c r="BE6" s="15" t="str">
        <f>IF(OR($B6="",BE$2=""),"",SUMIFS(INDEX(Tbl_Marks,MATCH($B6,Tbl_Student_Names,0),),Entry!$A$4:$H$4,BE$2,Entry!$A$5:$H$5,BE$1) / SUMIFS(Entry!$C$6:$H$6,Entry!$C$4:$H$4,BE$2,Entry!$C$5:$H$5,BE$1))</f>
        <v/>
      </c>
      <c r="BF6" s="15" t="str">
        <f>IF(OR($B6="",BF$2=""),"",SUMIFS(INDEX(Tbl_Marks,MATCH($B6,Tbl_Student_Names,0),),Entry!$A$4:$H$4,BF$2,Entry!$A$5:$H$5,BF$1) / SUMIFS(Entry!$C$6:$H$6,Entry!$C$4:$H$4,BF$2,Entry!$C$5:$H$5,BF$1))</f>
        <v/>
      </c>
      <c r="BG6" s="15" t="str">
        <f>IF(OR($B6="",BG$2=""),"",SUMIFS(INDEX(Tbl_Marks,MATCH($B6,Tbl_Student_Names,0),),Entry!$A$4:$H$4,BG$2,Entry!$A$5:$H$5,BG$1) / SUMIFS(Entry!$C$6:$H$6,Entry!$C$4:$H$4,BG$2,Entry!$C$5:$H$5,BG$1))</f>
        <v/>
      </c>
      <c r="BH6" s="15" t="str">
        <f>IF(OR($B6="",BH$2=""),"",SUMIFS(INDEX(Tbl_Marks,MATCH($B6,Tbl_Student_Names,0),),Entry!$A$4:$H$4,BH$2,Entry!$A$5:$H$5,BH$1) / SUMIFS(Entry!$C$6:$H$6,Entry!$C$4:$H$4,BH$2,Entry!$C$5:$H$5,BH$1))</f>
        <v/>
      </c>
      <c r="BI6" s="15" t="str">
        <f>IF(OR($B6="",BI$2=""),"",SUMIFS(INDEX(Tbl_Marks,MATCH($B6,Tbl_Student_Names,0),),Entry!$A$4:$H$4,BI$2,Entry!$A$5:$H$5,BI$1) / SUMIFS(Entry!$C$6:$H$6,Entry!$C$4:$H$4,BI$2,Entry!$C$5:$H$5,BI$1))</f>
        <v/>
      </c>
      <c r="BJ6" s="15" t="str">
        <f>IF(OR($B6="",BJ$2=""),"",SUMIFS(INDEX(Tbl_Marks,MATCH($B6,Tbl_Student_Names,0),),Entry!$A$4:$H$4,BJ$2,Entry!$A$5:$H$5,BJ$1) / SUMIFS(Entry!$C$6:$H$6,Entry!$C$4:$H$4,BJ$2,Entry!$C$5:$H$5,BJ$1))</f>
        <v/>
      </c>
      <c r="BK6" s="15" t="str">
        <f>IF(OR($B6="",BK$2=""),"",SUMIFS(INDEX(Tbl_Marks,MATCH($B6,Tbl_Student_Names,0),),Entry!$A$4:$H$4,BK$2,Entry!$A$5:$H$5,BK$1) / SUMIFS(Entry!$C$6:$H$6,Entry!$C$4:$H$4,BK$2,Entry!$C$5:$H$5,BK$1))</f>
        <v/>
      </c>
      <c r="BL6" s="15" t="str">
        <f>IF(OR($B6="",BL$2=""),"",SUMIFS(INDEX(Tbl_Marks,MATCH($B6,Tbl_Student_Names,0),),Entry!$A$4:$H$4,BL$2,Entry!$A$5:$H$5,BL$1) / SUMIFS(Entry!$C$6:$H$6,Entry!$C$4:$H$4,BL$2,Entry!$C$5:$H$5,BL$1))</f>
        <v/>
      </c>
      <c r="BM6" s="15" t="str">
        <f>IF(OR($B6="",BM$2=""),"",SUMIFS(INDEX(Tbl_Marks,MATCH($B6,Tbl_Student_Names,0),),Entry!$A$4:$H$4,BM$2,Entry!$A$5:$H$5,BM$1) / SUMIFS(Entry!$C$6:$H$6,Entry!$C$4:$H$4,BM$2,Entry!$C$5:$H$5,BM$1))</f>
        <v/>
      </c>
      <c r="BN6" s="15" t="str">
        <f>IF(OR($B6="",BN$2=""),"",SUMIFS(INDEX(Tbl_Marks,MATCH($B6,Tbl_Student_Names,0),),Entry!$A$4:$H$4,BN$2,Entry!$A$5:$H$5,BN$1) / SUMIFS(Entry!$C$6:$H$6,Entry!$C$4:$H$4,BN$2,Entry!$C$5:$H$5,BN$1))</f>
        <v/>
      </c>
      <c r="BO6" s="15" t="str">
        <f>IF(OR($B6="",BO$2=""),"",SUMIFS(INDEX(Tbl_Marks,MATCH($B6,Tbl_Student_Names,0),),Entry!$A$4:$H$4,BO$2,Entry!$A$5:$H$5,BO$1) / SUMIFS(Entry!$C$6:$H$6,Entry!$C$4:$H$4,BO$2,Entry!$C$5:$H$5,BO$1))</f>
        <v/>
      </c>
      <c r="BP6" s="15" t="str">
        <f>IF(OR($B6="",BP$2=""),"",SUMIFS(INDEX(Tbl_Marks,MATCH($B6,Tbl_Student_Names,0),),Entry!$A$4:$H$4,BP$2,Entry!$A$5:$H$5,BP$1) / SUMIFS(Entry!$C$6:$H$6,Entry!$C$4:$H$4,BP$2,Entry!$C$5:$H$5,BP$1))</f>
        <v/>
      </c>
      <c r="BQ6" s="15" t="str">
        <f>IF(OR($B6="",BQ$2=""),"",SUMIFS(INDEX(Tbl_Marks,MATCH($B6,Tbl_Student_Names,0),),Entry!$A$4:$H$4,BQ$2,Entry!$A$5:$H$5,BQ$1) / SUMIFS(Entry!$C$6:$H$6,Entry!$C$4:$H$4,BQ$2,Entry!$C$5:$H$5,BQ$1))</f>
        <v/>
      </c>
      <c r="BR6" s="15" t="str">
        <f>IF(OR($B6="",BR$2=""),"",SUMIFS(INDEX(Tbl_Marks,MATCH($B6,Tbl_Student_Names,0),),Entry!$A$4:$H$4,BR$2,Entry!$A$5:$H$5,BR$1) / SUMIFS(Entry!$C$6:$H$6,Entry!$C$4:$H$4,BR$2,Entry!$C$5:$H$5,BR$1))</f>
        <v/>
      </c>
      <c r="BS6" s="15" t="str">
        <f>IF(OR($B6="",BS$2=""),"",SUMIFS(INDEX(Tbl_Marks,MATCH($B6,Tbl_Student_Names,0),),Entry!$A$4:$H$4,BS$2,Entry!$A$5:$H$5,BS$1) / SUMIFS(Entry!$C$6:$H$6,Entry!$C$4:$H$4,BS$2,Entry!$C$5:$H$5,BS$1))</f>
        <v/>
      </c>
      <c r="BT6" s="15" t="str">
        <f>IF(OR($B6="",BT$2=""),"",SUMIFS(INDEX(Tbl_Marks,MATCH($B6,Tbl_Student_Names,0),),Entry!$A$4:$H$4,BT$2,Entry!$A$5:$H$5,BT$1) / SUMIFS(Entry!$C$6:$H$6,Entry!$C$4:$H$4,BT$2,Entry!$C$5:$H$5,BT$1))</f>
        <v/>
      </c>
      <c r="BU6" s="15" t="str">
        <f>IF(OR($B6="",BU$2=""),"",SUMIFS(INDEX(Tbl_Marks,MATCH($B6,Tbl_Student_Names,0),),Entry!$A$4:$H$4,BU$2,Entry!$A$5:$H$5,BU$1) / SUMIFS(Entry!$C$6:$H$6,Entry!$C$4:$H$4,BU$2,Entry!$C$5:$H$5,BU$1))</f>
        <v/>
      </c>
      <c r="BV6" s="15" t="str">
        <f>IF(OR($B6="",BV$2=""),"",SUMIFS(INDEX(Tbl_Marks,MATCH($B6,Tbl_Student_Names,0),),Entry!$A$4:$H$4,BV$2,Entry!$A$5:$H$5,BV$1) / SUMIFS(Entry!$C$6:$H$6,Entry!$C$4:$H$4,BV$2,Entry!$C$5:$H$5,BV$1))</f>
        <v/>
      </c>
      <c r="BW6" s="15" t="str">
        <f>IF(OR($B6="",BW$2=""),"",SUMIFS(INDEX(Tbl_Marks,MATCH($B6,Tbl_Student_Names,0),),Entry!$A$4:$H$4,BW$2,Entry!$A$5:$H$5,BW$1) / SUMIFS(Entry!$C$6:$H$6,Entry!$C$4:$H$4,BW$2,Entry!$C$5:$H$5,BW$1))</f>
        <v/>
      </c>
      <c r="BX6" s="15" t="str">
        <f>IF(OR($B6="",BX$2=""),"",SUMIFS(INDEX(Tbl_Marks,MATCH($B6,Tbl_Student_Names,0),),Entry!$A$4:$H$4,BX$2,Entry!$A$5:$H$5,BX$1) / SUMIFS(Entry!$C$6:$H$6,Entry!$C$4:$H$4,BX$2,Entry!$C$5:$H$5,BX$1))</f>
        <v/>
      </c>
      <c r="BY6" s="15" t="str">
        <f>IF(OR($B6="",BY$2=""),"",SUMIFS(INDEX(Tbl_Marks,MATCH($B6,Tbl_Student_Names,0),),Entry!$A$4:$H$4,BY$2,Entry!$A$5:$H$5,BY$1) / SUMIFS(Entry!$C$6:$H$6,Entry!$C$4:$H$4,BY$2,Entry!$C$5:$H$5,BY$1))</f>
        <v/>
      </c>
      <c r="BZ6" s="15" t="str">
        <f>IF(OR($B6="",BZ$2=""),"",SUMIFS(INDEX(Tbl_Marks,MATCH($B6,Tbl_Student_Names,0),),Entry!$A$4:$H$4,BZ$2,Entry!$A$5:$H$5,BZ$1) / SUMIFS(Entry!$C$6:$H$6,Entry!$C$4:$H$4,BZ$2,Entry!$C$5:$H$5,BZ$1))</f>
        <v/>
      </c>
      <c r="CA6" s="15" t="str">
        <f>IF(OR($B6="",CA$2=""),"",SUMIFS(INDEX(Tbl_Marks,MATCH($B6,Tbl_Student_Names,0),),Entry!$A$4:$H$4,CA$2,Entry!$A$5:$H$5,CA$1) / SUMIFS(Entry!$C$6:$H$6,Entry!$C$4:$H$4,CA$2,Entry!$C$5:$H$5,CA$1))</f>
        <v/>
      </c>
      <c r="CB6" s="15" t="str">
        <f>IF(OR($B6="",CB$2=""),"",SUMIFS(INDEX(Tbl_Marks,MATCH($B6,Tbl_Student_Names,0),),Entry!$A$4:$H$4,CB$2,Entry!$A$5:$H$5,CB$1) / SUMIFS(Entry!$C$6:$H$6,Entry!$C$4:$H$4,CB$2,Entry!$C$5:$H$5,CB$1))</f>
        <v/>
      </c>
      <c r="CC6" s="15" t="str">
        <f>IF(OR($B6="",CC$2=""),"",SUMIFS(INDEX(Tbl_Marks,MATCH($B6,Tbl_Student_Names,0),),Entry!$A$4:$H$4,CC$2,Entry!$A$5:$H$5,CC$1) / SUMIFS(Entry!$C$6:$H$6,Entry!$C$4:$H$4,CC$2,Entry!$C$5:$H$5,CC$1))</f>
        <v/>
      </c>
      <c r="CD6" s="15" t="str">
        <f>IF(OR($B6="",CD$2=""),"",SUMIFS(INDEX(Tbl_Marks,MATCH($B6,Tbl_Student_Names,0),),Entry!$A$4:$H$4,CD$2,Entry!$A$5:$H$5,CD$1) / SUMIFS(Entry!$C$6:$H$6,Entry!$C$4:$H$4,CD$2,Entry!$C$5:$H$5,CD$1))</f>
        <v/>
      </c>
      <c r="CE6" s="15" t="str">
        <f>IF(OR($B6="",CE$2=""),"",SUMIFS(INDEX(Tbl_Marks,MATCH($B6,Tbl_Student_Names,0),),Entry!$A$4:$H$4,CE$2,Entry!$A$5:$H$5,CE$1) / SUMIFS(Entry!$C$6:$H$6,Entry!$C$4:$H$4,CE$2,Entry!$C$5:$H$5,CE$1))</f>
        <v/>
      </c>
      <c r="CF6" s="15" t="str">
        <f>IF(OR($B6="",CF$2=""),"",SUMIFS(INDEX(Tbl_Marks,MATCH($B6,Tbl_Student_Names,0),),Entry!$A$4:$H$4,CF$2,Entry!$A$5:$H$5,CF$1) / SUMIFS(Entry!$C$6:$H$6,Entry!$C$4:$H$4,CF$2,Entry!$C$5:$H$5,CF$1))</f>
        <v/>
      </c>
      <c r="CG6" s="15" t="str">
        <f>IF(OR($B6="",CG$2=""),"",SUMIFS(INDEX(Tbl_Marks,MATCH($B6,Tbl_Student_Names,0),),Entry!$A$4:$H$4,CG$2,Entry!$A$5:$H$5,CG$1) / SUMIFS(Entry!$C$6:$H$6,Entry!$C$4:$H$4,CG$2,Entry!$C$5:$H$5,CG$1))</f>
        <v/>
      </c>
      <c r="CH6" s="15" t="str">
        <f>IF(OR($B6="",CH$2=""),"",SUMIFS(INDEX(Tbl_Marks,MATCH($B6,Tbl_Student_Names,0),),Entry!$A$4:$H$4,CH$2,Entry!$A$5:$H$5,CH$1) / SUMIFS(Entry!$C$6:$H$6,Entry!$C$4:$H$4,CH$2,Entry!$C$5:$H$5,CH$1))</f>
        <v/>
      </c>
      <c r="CI6" s="15" t="str">
        <f>IF(OR($B6="",CI$2=""),"",SUMIFS(INDEX(Tbl_Marks,MATCH($B6,Tbl_Student_Names,0),),Entry!$A$4:$H$4,CI$2,Entry!$A$5:$H$5,CI$1) / SUMIFS(Entry!$C$6:$H$6,Entry!$C$4:$H$4,CI$2,Entry!$C$5:$H$5,CI$1))</f>
        <v/>
      </c>
      <c r="CJ6" s="15" t="str">
        <f>IF(OR($B6="",CJ$2=""),"",SUMIFS(INDEX(Tbl_Marks,MATCH($B6,Tbl_Student_Names,0),),Entry!$A$4:$H$4,CJ$2,Entry!$A$5:$H$5,CJ$1) / SUMIFS(Entry!$C$6:$H$6,Entry!$C$4:$H$4,CJ$2,Entry!$C$5:$H$5,CJ$1))</f>
        <v/>
      </c>
      <c r="CK6" s="15" t="str">
        <f>IF(OR($B6="",CK$2=""),"",SUMIFS(INDEX(Tbl_Marks,MATCH($B6,Tbl_Student_Names,0),),Entry!$A$4:$H$4,CK$2,Entry!$A$5:$H$5,CK$1) / SUMIFS(Entry!$C$6:$H$6,Entry!$C$4:$H$4,CK$2,Entry!$C$5:$H$5,CK$1))</f>
        <v/>
      </c>
      <c r="CL6" s="15" t="str">
        <f>IF(OR($B6="",CL$2=""),"",SUMIFS(INDEX(Tbl_Marks,MATCH($B6,Tbl_Student_Names,0),),Entry!$A$4:$H$4,CL$2,Entry!$A$5:$H$5,CL$1) / SUMIFS(Entry!$C$6:$H$6,Entry!$C$4:$H$4,CL$2,Entry!$C$5:$H$5,CL$1))</f>
        <v/>
      </c>
      <c r="CM6" s="15" t="str">
        <f>IF(OR($B6="",CM$2=""),"",SUMIFS(INDEX(Tbl_Marks,MATCH($B6,Tbl_Student_Names,0),),Entry!$A$4:$H$4,CM$2,Entry!$A$5:$H$5,CM$1) / SUMIFS(Entry!$C$6:$H$6,Entry!$C$4:$H$4,CM$2,Entry!$C$5:$H$5,CM$1))</f>
        <v/>
      </c>
      <c r="CN6" s="15" t="str">
        <f>IF(OR($B6="",CN$2=""),"",SUMIFS(INDEX(Tbl_Marks,MATCH($B6,Tbl_Student_Names,0),),Entry!$A$4:$H$4,CN$2,Entry!$A$5:$H$5,CN$1) / SUMIFS(Entry!$C$6:$H$6,Entry!$C$4:$H$4,CN$2,Entry!$C$5:$H$5,CN$1))</f>
        <v/>
      </c>
      <c r="CO6" s="15" t="str">
        <f>IF(OR($B6="",CO$2=""),"",SUMIFS(INDEX(Tbl_Marks,MATCH($B6,Tbl_Student_Names,0),),Entry!$A$4:$H$4,CO$2,Entry!$A$5:$H$5,CO$1) / SUMIFS(Entry!$C$6:$H$6,Entry!$C$4:$H$4,CO$2,Entry!$C$5:$H$5,CO$1))</f>
        <v/>
      </c>
      <c r="CP6" s="15" t="str">
        <f>IF(OR($B6="",CP$2=""),"",SUMIFS(INDEX(Tbl_Marks,MATCH($B6,Tbl_Student_Names,0),),Entry!$A$4:$H$4,CP$2,Entry!$A$5:$H$5,CP$1) / SUMIFS(Entry!$C$6:$H$6,Entry!$C$4:$H$4,CP$2,Entry!$C$5:$H$5,CP$1))</f>
        <v/>
      </c>
      <c r="CQ6" s="15" t="str">
        <f>IF(OR($B6="",CQ$2=""),"",SUMIFS(INDEX(Tbl_Marks,MATCH($B6,Tbl_Student_Names,0),),Entry!$A$4:$H$4,CQ$2,Entry!$A$5:$H$5,CQ$1) / SUMIFS(Entry!$C$6:$H$6,Entry!$C$4:$H$4,CQ$2,Entry!$C$5:$H$5,CQ$1))</f>
        <v/>
      </c>
      <c r="CR6" s="15" t="str">
        <f>IF(OR($B6="",CR$2=""),"",SUMIFS(INDEX(Tbl_Marks,MATCH($B6,Tbl_Student_Names,0),),Entry!$A$4:$H$4,CR$2,Entry!$A$5:$H$5,CR$1) / SUMIFS(Entry!$C$6:$H$6,Entry!$C$4:$H$4,CR$2,Entry!$C$5:$H$5,CR$1))</f>
        <v/>
      </c>
      <c r="CS6" s="15" t="str">
        <f>IF(OR($B6="",CS$2=""),"",SUMIFS(INDEX(Tbl_Marks,MATCH($B6,Tbl_Student_Names,0),),Entry!$A$4:$H$4,CS$2,Entry!$A$5:$H$5,CS$1) / SUMIFS(Entry!$C$6:$H$6,Entry!$C$4:$H$4,CS$2,Entry!$C$5:$H$5,CS$1))</f>
        <v/>
      </c>
      <c r="CT6" s="15" t="str">
        <f>IF(OR($B6="",CT$2=""),"",SUMIFS(INDEX(Tbl_Marks,MATCH($B6,Tbl_Student_Names,0),),Entry!$A$4:$H$4,CT$2,Entry!$A$5:$H$5,CT$1) / SUMIFS(Entry!$C$6:$H$6,Entry!$C$4:$H$4,CT$2,Entry!$C$5:$H$5,CT$1))</f>
        <v/>
      </c>
      <c r="CU6" s="15" t="str">
        <f>IF(OR($B6="",CU$2=""),"",SUMIFS(INDEX(Tbl_Marks,MATCH($B6,Tbl_Student_Names,0),),Entry!$A$4:$H$4,CU$2,Entry!$A$5:$H$5,CU$1) / SUMIFS(Entry!$C$6:$H$6,Entry!$C$4:$H$4,CU$2,Entry!$C$5:$H$5,CU$1))</f>
        <v/>
      </c>
      <c r="CV6" s="15" t="str">
        <f>IF(OR($B6="",CV$2=""),"",SUMIFS(INDEX(Tbl_Marks,MATCH($B6,Tbl_Student_Names,0),),Entry!$A$4:$H$4,CV$2,Entry!$A$5:$H$5,CV$1) / SUMIFS(Entry!$C$6:$H$6,Entry!$C$4:$H$4,CV$2,Entry!$C$5:$H$5,CV$1))</f>
        <v/>
      </c>
      <c r="CW6" s="15" t="str">
        <f>IF(OR($B6="",CW$2=""),"",SUMIFS(INDEX(Tbl_Marks,MATCH($B6,Tbl_Student_Names,0),),Entry!$A$4:$H$4,CW$2,Entry!$A$5:$H$5,CW$1) / SUMIFS(Entry!$C$6:$H$6,Entry!$C$4:$H$4,CW$2,Entry!$C$5:$H$5,CW$1))</f>
        <v/>
      </c>
      <c r="CX6" s="15" t="str">
        <f>IF(OR($B6="",CX$2=""),"",SUMIFS(INDEX(Tbl_Marks,MATCH($B6,Tbl_Student_Names,0),),Entry!$A$4:$H$4,CX$2,Entry!$A$5:$H$5,CX$1) / SUMIFS(Entry!$C$6:$H$6,Entry!$C$4:$H$4,CX$2,Entry!$C$5:$H$5,CX$1))</f>
        <v/>
      </c>
      <c r="CY6" s="15" t="str">
        <f>IF(OR($B6="",CY$2=""),"",SUMIFS(INDEX(Tbl_Marks,MATCH($B6,Tbl_Student_Names,0),),Entry!$A$4:$H$4,CY$2,Entry!$A$5:$H$5,CY$1) / SUMIFS(Entry!$C$6:$H$6,Entry!$C$4:$H$4,CY$2,Entry!$C$5:$H$5,CY$1))</f>
        <v/>
      </c>
      <c r="CZ6" s="15" t="str">
        <f>IF(OR($B6="",CZ$2=""),"",SUMIFS(INDEX(Tbl_Marks,MATCH($B6,Tbl_Student_Names,0),),Entry!$A$4:$H$4,CZ$2,Entry!$A$5:$H$5,CZ$1) / SUMIFS(Entry!$C$6:$H$6,Entry!$C$4:$H$4,CZ$2,Entry!$C$5:$H$5,CZ$1))</f>
        <v/>
      </c>
      <c r="DA6" s="15" t="str">
        <f>IF(OR($B6="",DA$2=""),"",SUMIFS(INDEX(Tbl_Marks,MATCH($B6,Tbl_Student_Names,0),),Entry!$A$4:$H$4,DA$2,Entry!$A$5:$H$5,DA$1) / SUMIFS(Entry!$C$6:$H$6,Entry!$C$4:$H$4,DA$2,Entry!$C$5:$H$5,DA$1))</f>
        <v/>
      </c>
      <c r="DB6" s="15" t="str">
        <f>IF(OR($B6="",DB$2=""),"",SUMIFS(INDEX(Tbl_Marks,MATCH($B6,Tbl_Student_Names,0),),Entry!$A$4:$H$4,DB$2,Entry!$A$5:$H$5,DB$1) / SUMIFS(Entry!$C$6:$H$6,Entry!$C$4:$H$4,DB$2,Entry!$C$5:$H$5,DB$1))</f>
        <v/>
      </c>
      <c r="DC6" s="15" t="str">
        <f>IF(OR($B6="",DC$2=""),"",SUMIFS(INDEX(Tbl_Marks,MATCH($B6,Tbl_Student_Names,0),),Entry!$A$4:$H$4,DC$2,Entry!$A$5:$H$5,DC$1) / SUMIFS(Entry!$C$6:$H$6,Entry!$C$4:$H$4,DC$2,Entry!$C$5:$H$5,DC$1))</f>
        <v/>
      </c>
      <c r="DD6" s="15" t="str">
        <f>IF(OR($B6="",DD$2=""),"",SUMIFS(INDEX(Tbl_Marks,MATCH($B6,Tbl_Student_Names,0),),Entry!$A$4:$H$4,DD$2,Entry!$A$5:$H$5,DD$1) / SUMIFS(Entry!$C$6:$H$6,Entry!$C$4:$H$4,DD$2,Entry!$C$5:$H$5,DD$1))</f>
        <v/>
      </c>
      <c r="DE6" s="15" t="str">
        <f>IF(OR($B6="",DE$2=""),"",SUMIFS(INDEX(Tbl_Marks,MATCH($B6,Tbl_Student_Names,0),),Entry!$A$4:$H$4,DE$2,Entry!$A$5:$H$5,DE$1) / SUMIFS(Entry!$C$6:$H$6,Entry!$C$4:$H$4,DE$2,Entry!$C$5:$H$5,DE$1))</f>
        <v/>
      </c>
      <c r="DF6" s="15" t="str">
        <f>IF(OR($B6="",DF$2=""),"",SUMIFS(INDEX(Tbl_Marks,MATCH($B6,Tbl_Student_Names,0),),Entry!$A$4:$H$4,DF$2,Entry!$A$5:$H$5,DF$1) / SUMIFS(Entry!$C$6:$H$6,Entry!$C$4:$H$4,DF$2,Entry!$C$5:$H$5,DF$1))</f>
        <v/>
      </c>
      <c r="DG6" s="15" t="str">
        <f>IF(OR($B6="",DG$2=""),"",SUMIFS(INDEX(Tbl_Marks,MATCH($B6,Tbl_Student_Names,0),),Entry!$A$4:$H$4,DG$2,Entry!$A$5:$H$5,DG$1) / SUMIFS(Entry!$C$6:$H$6,Entry!$C$4:$H$4,DG$2,Entry!$C$5:$H$5,DG$1))</f>
        <v/>
      </c>
      <c r="DH6" s="15" t="str">
        <f>IF(OR($B6="",DH$2=""),"",SUMIFS(INDEX(Tbl_Marks,MATCH($B6,Tbl_Student_Names,0),),Entry!$A$4:$H$4,DH$2,Entry!$A$5:$H$5,DH$1) / SUMIFS(Entry!$C$6:$H$6,Entry!$C$4:$H$4,DH$2,Entry!$C$5:$H$5,DH$1))</f>
        <v/>
      </c>
      <c r="DI6" s="15" t="str">
        <f>IF(OR($B6="",DI$2=""),"",SUMIFS(INDEX(Tbl_Marks,MATCH($B6,Tbl_Student_Names,0),),Entry!$A$4:$H$4,DI$2,Entry!$A$5:$H$5,DI$1) / SUMIFS(Entry!$C$6:$H$6,Entry!$C$4:$H$4,DI$2,Entry!$C$5:$H$5,DI$1))</f>
        <v/>
      </c>
      <c r="DJ6" s="15" t="str">
        <f>IF(OR($B6="",DJ$2=""),"",SUMIFS(INDEX(Tbl_Marks,MATCH($B6,Tbl_Student_Names,0),),Entry!$A$4:$H$4,DJ$2,Entry!$A$5:$H$5,DJ$1) / SUMIFS(Entry!$C$6:$H$6,Entry!$C$4:$H$4,DJ$2,Entry!$C$5:$H$5,DJ$1))</f>
        <v/>
      </c>
      <c r="DK6" s="15" t="str">
        <f>IF(OR($B6="",DK$2=""),"",SUMIFS(INDEX(Tbl_Marks,MATCH($B6,Tbl_Student_Names,0),),Entry!$A$4:$H$4,DK$2,Entry!$A$5:$H$5,DK$1) / SUMIFS(Entry!$C$6:$H$6,Entry!$C$4:$H$4,DK$2,Entry!$C$5:$H$5,DK$1))</f>
        <v/>
      </c>
      <c r="DL6" s="15" t="str">
        <f>IF(OR($B6="",DL$2=""),"",SUMIFS(INDEX(Tbl_Marks,MATCH($B6,Tbl_Student_Names,0),),Entry!$A$4:$H$4,DL$2,Entry!$A$5:$H$5,DL$1) / SUMIFS(Entry!$C$6:$H$6,Entry!$C$4:$H$4,DL$2,Entry!$C$5:$H$5,DL$1))</f>
        <v/>
      </c>
      <c r="DM6" s="15" t="str">
        <f>IF(OR($B6="",DM$2=""),"",SUMIFS(INDEX(Tbl_Marks,MATCH($B6,Tbl_Student_Names,0),),Entry!$A$4:$H$4,DM$2,Entry!$A$5:$H$5,DM$1) / SUMIFS(Entry!$C$6:$H$6,Entry!$C$4:$H$4,DM$2,Entry!$C$5:$H$5,DM$1))</f>
        <v/>
      </c>
      <c r="DN6" s="15" t="str">
        <f>IF(OR($B6="",DN$2=""),"",SUMIFS(INDEX(Tbl_Marks,MATCH($B6,Tbl_Student_Names,0),),Entry!$A$4:$H$4,DN$2,Entry!$A$5:$H$5,DN$1) / SUMIFS(Entry!$C$6:$H$6,Entry!$C$4:$H$4,DN$2,Entry!$C$5:$H$5,DN$1))</f>
        <v/>
      </c>
      <c r="DO6" s="15" t="str">
        <f>IF(OR($B6="",DO$2=""),"",SUMIFS(INDEX(Tbl_Marks,MATCH($B6,Tbl_Student_Names,0),),Entry!$A$4:$H$4,DO$2,Entry!$A$5:$H$5,DO$1) / SUMIFS(Entry!$C$6:$H$6,Entry!$C$4:$H$4,DO$2,Entry!$C$5:$H$5,DO$1))</f>
        <v/>
      </c>
      <c r="DP6" s="15" t="str">
        <f>IF(OR($B6="",DP$2=""),"",SUMIFS(INDEX(Tbl_Marks,MATCH($B6,Tbl_Student_Names,0),),Entry!$A$4:$H$4,DP$2,Entry!$A$5:$H$5,DP$1) / SUMIFS(Entry!$C$6:$H$6,Entry!$C$4:$H$4,DP$2,Entry!$C$5:$H$5,DP$1))</f>
        <v/>
      </c>
      <c r="DQ6" s="15" t="str">
        <f>IF(OR($B6="",DQ$2=""),"",SUMIFS(INDEX(Tbl_Marks,MATCH($B6,Tbl_Student_Names,0),),Entry!$A$4:$H$4,DQ$2,Entry!$A$5:$H$5,DQ$1) / SUMIFS(Entry!$C$6:$H$6,Entry!$C$4:$H$4,DQ$2,Entry!$C$5:$H$5,DQ$1))</f>
        <v/>
      </c>
      <c r="DR6" s="15" t="str">
        <f>IF(OR($B6="",DR$2=""),"",SUMIFS(INDEX(Tbl_Marks,MATCH($B6,Tbl_Student_Names,0),),Entry!$A$4:$H$4,DR$2,Entry!$A$5:$H$5,DR$1) / SUMIFS(Entry!$C$6:$H$6,Entry!$C$4:$H$4,DR$2,Entry!$C$5:$H$5,DR$1))</f>
        <v/>
      </c>
      <c r="DS6" s="15" t="str">
        <f>IF(OR($B6="",DS$2=""),"",SUMIFS(INDEX(Tbl_Marks,MATCH($B6,Tbl_Student_Names,0),),Entry!$A$4:$H$4,DS$2,Entry!$A$5:$H$5,DS$1) / SUMIFS(Entry!$C$6:$H$6,Entry!$C$4:$H$4,DS$2,Entry!$C$5:$H$5,DS$1))</f>
        <v/>
      </c>
      <c r="DT6" s="15" t="str">
        <f>IF(OR($B6="",DT$2=""),"",SUMIFS(INDEX(Tbl_Marks,MATCH($B6,Tbl_Student_Names,0),),Entry!$A$4:$H$4,DT$2,Entry!$A$5:$H$5,DT$1) / SUMIFS(Entry!$C$6:$H$6,Entry!$C$4:$H$4,DT$2,Entry!$C$5:$H$5,DT$1))</f>
        <v/>
      </c>
      <c r="DU6" s="15" t="str">
        <f>IF(OR($B6="",DU$2=""),"",SUMIFS(INDEX(Tbl_Marks,MATCH($B6,Tbl_Student_Names,0),),Entry!$A$4:$H$4,DU$2,Entry!$A$5:$H$5,DU$1) / SUMIFS(Entry!$C$6:$H$6,Entry!$C$4:$H$4,DU$2,Entry!$C$5:$H$5,DU$1))</f>
        <v/>
      </c>
      <c r="DV6" s="15" t="str">
        <f>IF(OR($B6="",DV$2=""),"",SUMIFS(INDEX(Tbl_Marks,MATCH($B6,Tbl_Student_Names,0),),Entry!$A$4:$H$4,DV$2,Entry!$A$5:$H$5,DV$1) / SUMIFS(Entry!$C$6:$H$6,Entry!$C$4:$H$4,DV$2,Entry!$C$5:$H$5,DV$1))</f>
        <v/>
      </c>
      <c r="DW6" s="15" t="str">
        <f>IF(OR($B6="",DW$2=""),"",SUMIFS(INDEX(Tbl_Marks,MATCH($B6,Tbl_Student_Names,0),),Entry!$A$4:$H$4,DW$2,Entry!$A$5:$H$5,DW$1) / SUMIFS(Entry!$C$6:$H$6,Entry!$C$4:$H$4,DW$2,Entry!$C$5:$H$5,DW$1))</f>
        <v/>
      </c>
      <c r="DX6" s="15" t="str">
        <f>IF(OR($B6="",DX$2=""),"",SUMIFS(INDEX(Tbl_Marks,MATCH($B6,Tbl_Student_Names,0),),Entry!$A$4:$H$4,DX$2,Entry!$A$5:$H$5,DX$1) / SUMIFS(Entry!$C$6:$H$6,Entry!$C$4:$H$4,DX$2,Entry!$C$5:$H$5,DX$1))</f>
        <v/>
      </c>
      <c r="DY6" s="15" t="str">
        <f>IF(OR($B6="",DY$2=""),"",SUMIFS(INDEX(Tbl_Marks,MATCH($B6,Tbl_Student_Names,0),),Entry!$A$4:$H$4,DY$2,Entry!$A$5:$H$5,DY$1) / SUMIFS(Entry!$C$6:$H$6,Entry!$C$4:$H$4,DY$2,Entry!$C$5:$H$5,DY$1))</f>
        <v/>
      </c>
      <c r="DZ6" s="15" t="str">
        <f>IF(OR($B6="",DZ$2=""),"",SUMIFS(INDEX(Tbl_Marks,MATCH($B6,Tbl_Student_Names,0),),Entry!$A$4:$H$4,DZ$2,Entry!$A$5:$H$5,DZ$1) / SUMIFS(Entry!$C$6:$H$6,Entry!$C$4:$H$4,DZ$2,Entry!$C$5:$H$5,DZ$1))</f>
        <v/>
      </c>
      <c r="EA6" s="15" t="str">
        <f>IF(OR($B6="",EA$2=""),"",SUMIFS(INDEX(Tbl_Marks,MATCH($B6,Tbl_Student_Names,0),),Entry!$A$4:$H$4,EA$2,Entry!$A$5:$H$5,EA$1) / SUMIFS(Entry!$C$6:$H$6,Entry!$C$4:$H$4,EA$2,Entry!$C$5:$H$5,EA$1))</f>
        <v/>
      </c>
      <c r="EB6" s="15" t="str">
        <f>IF(OR($B6="",EB$2=""),"",SUMIFS(INDEX(Tbl_Marks,MATCH($B6,Tbl_Student_Names,0),),Entry!$A$4:$H$4,EB$2,Entry!$A$5:$H$5,EB$1) / SUMIFS(Entry!$C$6:$H$6,Entry!$C$4:$H$4,EB$2,Entry!$C$5:$H$5,EB$1))</f>
        <v/>
      </c>
      <c r="EC6" s="15" t="str">
        <f>IF(OR($B6="",EC$2=""),"",SUMIFS(INDEX(Tbl_Marks,MATCH($B6,Tbl_Student_Names,0),),Entry!$A$4:$H$4,EC$2,Entry!$A$5:$H$5,EC$1) / SUMIFS(Entry!$C$6:$H$6,Entry!$C$4:$H$4,EC$2,Entry!$C$5:$H$5,EC$1))</f>
        <v/>
      </c>
      <c r="ED6" s="15" t="str">
        <f>IF(OR($B6="",ED$2=""),"",SUMIFS(INDEX(Tbl_Marks,MATCH($B6,Tbl_Student_Names,0),),Entry!$A$4:$H$4,ED$2,Entry!$A$5:$H$5,ED$1) / SUMIFS(Entry!$C$6:$H$6,Entry!$C$4:$H$4,ED$2,Entry!$C$5:$H$5,ED$1))</f>
        <v/>
      </c>
      <c r="EE6" s="15" t="str">
        <f>IF(OR($B6="",EE$2=""),"",SUMIFS(INDEX(Tbl_Marks,MATCH($B6,Tbl_Student_Names,0),),Entry!$A$4:$H$4,EE$2,Entry!$A$5:$H$5,EE$1) / SUMIFS(Entry!$C$6:$H$6,Entry!$C$4:$H$4,EE$2,Entry!$C$5:$H$5,EE$1))</f>
        <v/>
      </c>
      <c r="EF6" s="15" t="str">
        <f>IF(OR($B6="",EF$2=""),"",SUMIFS(INDEX(Tbl_Marks,MATCH($B6,Tbl_Student_Names,0),),Entry!$A$4:$H$4,EF$2,Entry!$A$5:$H$5,EF$1) / SUMIFS(Entry!$C$6:$H$6,Entry!$C$4:$H$4,EF$2,Entry!$C$5:$H$5,EF$1))</f>
        <v/>
      </c>
      <c r="EG6" s="15" t="str">
        <f>IF(OR($B6="",EG$2=""),"",SUMIFS(INDEX(Tbl_Marks,MATCH($B6,Tbl_Student_Names,0),),Entry!$A$4:$H$4,EG$2,Entry!$A$5:$H$5,EG$1) / SUMIFS(Entry!$C$6:$H$6,Entry!$C$4:$H$4,EG$2,Entry!$C$5:$H$5,EG$1))</f>
        <v/>
      </c>
      <c r="EH6" s="15" t="str">
        <f>IF(OR($B6="",EH$2=""),"",SUMIFS(INDEX(Tbl_Marks,MATCH($B6,Tbl_Student_Names,0),),Entry!$A$4:$H$4,EH$2,Entry!$A$5:$H$5,EH$1) / SUMIFS(Entry!$C$6:$H$6,Entry!$C$4:$H$4,EH$2,Entry!$C$5:$H$5,EH$1))</f>
        <v/>
      </c>
      <c r="EI6" s="15" t="str">
        <f>IF(OR($B6="",EI$2=""),"",SUMIFS(INDEX(Tbl_Marks,MATCH($B6,Tbl_Student_Names,0),),Entry!$A$4:$H$4,EI$2,Entry!$A$5:$H$5,EI$1) / SUMIFS(Entry!$C$6:$H$6,Entry!$C$4:$H$4,EI$2,Entry!$C$5:$H$5,EI$1))</f>
        <v/>
      </c>
      <c r="EJ6" s="15" t="str">
        <f>IF(OR($B6="",EJ$2=""),"",SUMIFS(INDEX(Tbl_Marks,MATCH($B6,Tbl_Student_Names,0),),Entry!$A$4:$H$4,EJ$2,Entry!$A$5:$H$5,EJ$1) / SUMIFS(Entry!$C$6:$H$6,Entry!$C$4:$H$4,EJ$2,Entry!$C$5:$H$5,EJ$1))</f>
        <v/>
      </c>
      <c r="EK6" s="15" t="str">
        <f>IF(OR($B6="",EK$2=""),"",SUMIFS(INDEX(Tbl_Marks,MATCH($B6,Tbl_Student_Names,0),),Entry!$A$4:$H$4,EK$2,Entry!$A$5:$H$5,EK$1) / SUMIFS(Entry!$C$6:$H$6,Entry!$C$4:$H$4,EK$2,Entry!$C$5:$H$5,EK$1))</f>
        <v/>
      </c>
      <c r="EL6" s="15" t="str">
        <f>IF(OR($B6="",EL$2=""),"",SUMIFS(INDEX(Tbl_Marks,MATCH($B6,Tbl_Student_Names,0),),Entry!$A$4:$H$4,EL$2,Entry!$A$5:$H$5,EL$1) / SUMIFS(Entry!$C$6:$H$6,Entry!$C$4:$H$4,EL$2,Entry!$C$5:$H$5,EL$1))</f>
        <v/>
      </c>
      <c r="EM6" s="15" t="str">
        <f>IF(OR($B6="",EM$2=""),"",SUMIFS(INDEX(Tbl_Marks,MATCH($B6,Tbl_Student_Names,0),),Entry!$A$4:$H$4,EM$2,Entry!$A$5:$H$5,EM$1) / SUMIFS(Entry!$C$6:$H$6,Entry!$C$4:$H$4,EM$2,Entry!$C$5:$H$5,EM$1))</f>
        <v/>
      </c>
      <c r="EN6" s="15" t="str">
        <f>IF(OR($B6="",EN$2=""),"",SUMIFS(INDEX(Tbl_Marks,MATCH($B6,Tbl_Student_Names,0),),Entry!$A$4:$H$4,EN$2,Entry!$A$5:$H$5,EN$1) / SUMIFS(Entry!$C$6:$H$6,Entry!$C$4:$H$4,EN$2,Entry!$C$5:$H$5,EN$1))</f>
        <v/>
      </c>
      <c r="EO6" s="15" t="str">
        <f>IF(OR($B6="",EO$2=""),"",SUMIFS(INDEX(Tbl_Marks,MATCH($B6,Tbl_Student_Names,0),),Entry!$A$4:$H$4,EO$2,Entry!$A$5:$H$5,EO$1) / SUMIFS(Entry!$C$6:$H$6,Entry!$C$4:$H$4,EO$2,Entry!$C$5:$H$5,EO$1))</f>
        <v/>
      </c>
      <c r="EP6" s="15" t="str">
        <f>IF(OR($B6="",EP$2=""),"",SUMIFS(INDEX(Tbl_Marks,MATCH($B6,Tbl_Student_Names,0),),Entry!$A$4:$H$4,EP$2,Entry!$A$5:$H$5,EP$1) / SUMIFS(Entry!$C$6:$H$6,Entry!$C$4:$H$4,EP$2,Entry!$C$5:$H$5,EP$1))</f>
        <v/>
      </c>
      <c r="EQ6" s="15" t="str">
        <f>IF(OR($B6="",EQ$2=""),"",SUMIFS(INDEX(Tbl_Marks,MATCH($B6,Tbl_Student_Names,0),),Entry!$A$4:$H$4,EQ$2,Entry!$A$5:$H$5,EQ$1) / SUMIFS(Entry!$C$6:$H$6,Entry!$C$4:$H$4,EQ$2,Entry!$C$5:$H$5,EQ$1))</f>
        <v/>
      </c>
      <c r="ER6" s="15" t="str">
        <f>IF(OR($B6="",ER$2=""),"",SUMIFS(INDEX(Tbl_Marks,MATCH($B6,Tbl_Student_Names,0),),Entry!$A$4:$H$4,ER$2,Entry!$A$5:$H$5,ER$1) / SUMIFS(Entry!$C$6:$H$6,Entry!$C$4:$H$4,ER$2,Entry!$C$5:$H$5,ER$1))</f>
        <v/>
      </c>
      <c r="ES6" s="15" t="str">
        <f>IF(OR($B6="",ES$2=""),"",SUMIFS(INDEX(Tbl_Marks,MATCH($B6,Tbl_Student_Names,0),),Entry!$A$4:$H$4,ES$2,Entry!$A$5:$H$5,ES$1) / SUMIFS(Entry!$C$6:$H$6,Entry!$C$4:$H$4,ES$2,Entry!$C$5:$H$5,ES$1))</f>
        <v/>
      </c>
      <c r="ET6" s="15" t="str">
        <f>IF(OR($B6="",ET$2=""),"",SUMIFS(INDEX(Tbl_Marks,MATCH($B6,Tbl_Student_Names,0),),Entry!$A$4:$H$4,ET$2,Entry!$A$5:$H$5,ET$1) / SUMIFS(Entry!$C$6:$H$6,Entry!$C$4:$H$4,ET$2,Entry!$C$5:$H$5,ET$1))</f>
        <v/>
      </c>
      <c r="EU6" s="15" t="str">
        <f>IF(OR($B6="",EU$2=""),"",SUMIFS(INDEX(Tbl_Marks,MATCH($B6,Tbl_Student_Names,0),),Entry!$A$4:$H$4,EU$2,Entry!$A$5:$H$5,EU$1) / SUMIFS(Entry!$C$6:$H$6,Entry!$C$4:$H$4,EU$2,Entry!$C$5:$H$5,EU$1))</f>
        <v/>
      </c>
      <c r="EV6" s="15" t="str">
        <f>IF(OR($B6="",EV$2=""),"",SUMIFS(INDEX(Tbl_Marks,MATCH($B6,Tbl_Student_Names,0),),Entry!$A$4:$H$4,EV$2,Entry!$A$5:$H$5,EV$1) / SUMIFS(Entry!$C$6:$H$6,Entry!$C$4:$H$4,EV$2,Entry!$C$5:$H$5,EV$1))</f>
        <v/>
      </c>
      <c r="EW6" s="15" t="str">
        <f>IF(OR($B6="",EW$2=""),"",SUMIFS(INDEX(Tbl_Marks,MATCH($B6,Tbl_Student_Names,0),),Entry!$A$4:$H$4,EW$2,Entry!$A$5:$H$5,EW$1) / SUMIFS(Entry!$C$6:$H$6,Entry!$C$4:$H$4,EW$2,Entry!$C$5:$H$5,EW$1))</f>
        <v/>
      </c>
      <c r="EX6" s="15" t="str">
        <f>IF(OR($B6="",EX$2=""),"",SUMIFS(INDEX(Tbl_Marks,MATCH($B6,Tbl_Student_Names,0),),Entry!$A$4:$H$4,EX$2,Entry!$A$5:$H$5,EX$1) / SUMIFS(Entry!$C$6:$H$6,Entry!$C$4:$H$4,EX$2,Entry!$C$5:$H$5,EX$1))</f>
        <v/>
      </c>
      <c r="EY6" s="15" t="str">
        <f>IF(OR($B6="",EY$2=""),"",SUMIFS(INDEX(Tbl_Marks,MATCH($B6,Tbl_Student_Names,0),),Entry!$A$4:$H$4,EY$2,Entry!$A$5:$H$5,EY$1) / SUMIFS(Entry!$C$6:$H$6,Entry!$C$4:$H$4,EY$2,Entry!$C$5:$H$5,EY$1))</f>
        <v/>
      </c>
      <c r="EZ6" s="15" t="str">
        <f>IF(OR($B6="",EZ$2=""),"",SUMIFS(INDEX(Tbl_Marks,MATCH($B6,Tbl_Student_Names,0),),Entry!$A$4:$H$4,EZ$2,Entry!$A$5:$H$5,EZ$1) / SUMIFS(Entry!$C$6:$H$6,Entry!$C$4:$H$4,EZ$2,Entry!$C$5:$H$5,EZ$1))</f>
        <v/>
      </c>
      <c r="FA6" s="15" t="str">
        <f>IF(OR($B6="",FA$2=""),"",SUMIFS(INDEX(Tbl_Marks,MATCH($B6,Tbl_Student_Names,0),),Entry!$A$4:$H$4,FA$2,Entry!$A$5:$H$5,FA$1) / SUMIFS(Entry!$C$6:$H$6,Entry!$C$4:$H$4,FA$2,Entry!$C$5:$H$5,FA$1))</f>
        <v/>
      </c>
      <c r="FB6" s="15" t="str">
        <f>IF(OR($B6="",FB$2=""),"",SUMIFS(INDEX(Tbl_Marks,MATCH($B6,Tbl_Student_Names,0),),Entry!$A$4:$H$4,FB$2,Entry!$A$5:$H$5,FB$1) / SUMIFS(Entry!$C$6:$H$6,Entry!$C$4:$H$4,FB$2,Entry!$C$5:$H$5,FB$1))</f>
        <v/>
      </c>
      <c r="FC6" s="15" t="str">
        <f>IF(OR($B6="",FC$2=""),"",SUMIFS(INDEX(Tbl_Marks,MATCH($B6,Tbl_Student_Names,0),),Entry!$A$4:$H$4,FC$2,Entry!$A$5:$H$5,FC$1) / SUMIFS(Entry!$C$6:$H$6,Entry!$C$4:$H$4,FC$2,Entry!$C$5:$H$5,FC$1))</f>
        <v/>
      </c>
      <c r="FD6" s="15" t="str">
        <f>IF(OR($B6="",FD$2=""),"",SUMIFS(INDEX(Tbl_Marks,MATCH($B6,Tbl_Student_Names,0),),Entry!$A$4:$H$4,FD$2,Entry!$A$5:$H$5,FD$1) / SUMIFS(Entry!$C$6:$H$6,Entry!$C$4:$H$4,FD$2,Entry!$C$5:$H$5,FD$1))</f>
        <v/>
      </c>
      <c r="FE6" s="15" t="str">
        <f>IF(OR($B6="",FE$2=""),"",SUMIFS(INDEX(Tbl_Marks,MATCH($B6,Tbl_Student_Names,0),),Entry!$A$4:$H$4,FE$2,Entry!$A$5:$H$5,FE$1) / SUMIFS(Entry!$C$6:$H$6,Entry!$C$4:$H$4,FE$2,Entry!$C$5:$H$5,FE$1))</f>
        <v/>
      </c>
      <c r="FF6" s="15" t="str">
        <f>IF(OR($B6="",FF$2=""),"",SUMIFS(INDEX(Tbl_Marks,MATCH($B6,Tbl_Student_Names,0),),Entry!$A$4:$H$4,FF$2,Entry!$A$5:$H$5,FF$1) / SUMIFS(Entry!$C$6:$H$6,Entry!$C$4:$H$4,FF$2,Entry!$C$5:$H$5,FF$1))</f>
        <v/>
      </c>
      <c r="FG6" s="15" t="str">
        <f>IF(OR($B6="",FG$2=""),"",SUMIFS(INDEX(Tbl_Marks,MATCH($B6,Tbl_Student_Names,0),),Entry!$A$4:$H$4,FG$2,Entry!$A$5:$H$5,FG$1) / SUMIFS(Entry!$C$6:$H$6,Entry!$C$4:$H$4,FG$2,Entry!$C$5:$H$5,FG$1))</f>
        <v/>
      </c>
      <c r="FH6" s="15" t="str">
        <f>IF(OR($B6="",FH$2=""),"",SUMIFS(INDEX(Tbl_Marks,MATCH($B6,Tbl_Student_Names,0),),Entry!$A$4:$H$4,FH$2,Entry!$A$5:$H$5,FH$1) / SUMIFS(Entry!$C$6:$H$6,Entry!$C$4:$H$4,FH$2,Entry!$C$5:$H$5,FH$1))</f>
        <v/>
      </c>
      <c r="FI6" s="15" t="str">
        <f>IF(OR($B6="",FI$2=""),"",SUMIFS(INDEX(Tbl_Marks,MATCH($B6,Tbl_Student_Names,0),),Entry!$A$4:$H$4,FI$2,Entry!$A$5:$H$5,FI$1) / SUMIFS(Entry!$C$6:$H$6,Entry!$C$4:$H$4,FI$2,Entry!$C$5:$H$5,FI$1))</f>
        <v/>
      </c>
      <c r="FJ6" s="15" t="str">
        <f>IF(OR($B6="",FJ$2=""),"",SUMIFS(INDEX(Tbl_Marks,MATCH($B6,Tbl_Student_Names,0),),Entry!$A$4:$H$4,FJ$2,Entry!$A$5:$H$5,FJ$1) / SUMIFS(Entry!$C$6:$H$6,Entry!$C$4:$H$4,FJ$2,Entry!$C$5:$H$5,FJ$1))</f>
        <v/>
      </c>
      <c r="FK6" s="15" t="str">
        <f>IF(OR($B6="",FK$2=""),"",SUMIFS(INDEX(Tbl_Marks,MATCH($B6,Tbl_Student_Names,0),),Entry!$A$4:$H$4,FK$2,Entry!$A$5:$H$5,FK$1) / SUMIFS(Entry!$C$6:$H$6,Entry!$C$4:$H$4,FK$2,Entry!$C$5:$H$5,FK$1))</f>
        <v/>
      </c>
      <c r="FL6" s="15" t="str">
        <f>IF(OR($B6="",FL$2=""),"",SUMIFS(INDEX(Tbl_Marks,MATCH($B6,Tbl_Student_Names,0),),Entry!$A$4:$H$4,FL$2,Entry!$A$5:$H$5,FL$1) / SUMIFS(Entry!$C$6:$H$6,Entry!$C$4:$H$4,FL$2,Entry!$C$5:$H$5,FL$1))</f>
        <v/>
      </c>
      <c r="FM6" s="15" t="str">
        <f>IF(OR($B6="",FM$2=""),"",SUMIFS(INDEX(Tbl_Marks,MATCH($B6,Tbl_Student_Names,0),),Entry!$A$4:$H$4,FM$2,Entry!$A$5:$H$5,FM$1) / SUMIFS(Entry!$C$6:$H$6,Entry!$C$4:$H$4,FM$2,Entry!$C$5:$H$5,FM$1))</f>
        <v/>
      </c>
      <c r="FN6" s="15" t="str">
        <f>IF(OR($B6="",FN$2=""),"",SUMIFS(INDEX(Tbl_Marks,MATCH($B6,Tbl_Student_Names,0),),Entry!$A$4:$H$4,FN$2,Entry!$A$5:$H$5,FN$1) / SUMIFS(Entry!$C$6:$H$6,Entry!$C$4:$H$4,FN$2,Entry!$C$5:$H$5,FN$1))</f>
        <v/>
      </c>
      <c r="FO6" s="15" t="str">
        <f>IF(OR($B6="",FO$2=""),"",SUMIFS(INDEX(Tbl_Marks,MATCH($B6,Tbl_Student_Names,0),),Entry!$A$4:$H$4,FO$2,Entry!$A$5:$H$5,FO$1) / SUMIFS(Entry!$C$6:$H$6,Entry!$C$4:$H$4,FO$2,Entry!$C$5:$H$5,FO$1))</f>
        <v/>
      </c>
      <c r="FP6" s="15" t="str">
        <f>IF(OR($B6="",FP$2=""),"",SUMIFS(INDEX(Tbl_Marks,MATCH($B6,Tbl_Student_Names,0),),Entry!$A$4:$H$4,FP$2,Entry!$A$5:$H$5,FP$1) / SUMIFS(Entry!$C$6:$H$6,Entry!$C$4:$H$4,FP$2,Entry!$C$5:$H$5,FP$1))</f>
        <v/>
      </c>
      <c r="FQ6" s="15" t="str">
        <f>IF(OR($B6="",FQ$2=""),"",SUMIFS(INDEX(Tbl_Marks,MATCH($B6,Tbl_Student_Names,0),),Entry!$A$4:$H$4,FQ$2,Entry!$A$5:$H$5,FQ$1) / SUMIFS(Entry!$C$6:$H$6,Entry!$C$4:$H$4,FQ$2,Entry!$C$5:$H$5,FQ$1))</f>
        <v/>
      </c>
      <c r="FR6" s="15" t="str">
        <f>IF(OR($B6="",FR$2=""),"",SUMIFS(INDEX(Tbl_Marks,MATCH($B6,Tbl_Student_Names,0),),Entry!$A$4:$H$4,FR$2,Entry!$A$5:$H$5,FR$1) / SUMIFS(Entry!$C$6:$H$6,Entry!$C$4:$H$4,FR$2,Entry!$C$5:$H$5,FR$1))</f>
        <v/>
      </c>
      <c r="FS6" s="15" t="str">
        <f>IF(OR($B6="",FS$2=""),"",SUMIFS(INDEX(Tbl_Marks,MATCH($B6,Tbl_Student_Names,0),),Entry!$A$4:$H$4,FS$2,Entry!$A$5:$H$5,FS$1) / SUMIFS(Entry!$C$6:$H$6,Entry!$C$4:$H$4,FS$2,Entry!$C$5:$H$5,FS$1))</f>
        <v/>
      </c>
      <c r="FT6" s="15" t="str">
        <f>IF(OR($B6="",FT$2=""),"",SUMIFS(INDEX(Tbl_Marks,MATCH($B6,Tbl_Student_Names,0),),Entry!$A$4:$H$4,FT$2,Entry!$A$5:$H$5,FT$1) / SUMIFS(Entry!$C$6:$H$6,Entry!$C$4:$H$4,FT$2,Entry!$C$5:$H$5,FT$1))</f>
        <v/>
      </c>
      <c r="FU6" s="15" t="str">
        <f>IF(OR($B6="",FU$2=""),"",SUMIFS(INDEX(Tbl_Marks,MATCH($B6,Tbl_Student_Names,0),),Entry!$A$4:$H$4,FU$2,Entry!$A$5:$H$5,FU$1) / SUMIFS(Entry!$C$6:$H$6,Entry!$C$4:$H$4,FU$2,Entry!$C$5:$H$5,FU$1))</f>
        <v/>
      </c>
      <c r="FV6" s="15" t="str">
        <f>IF(OR($B6="",FV$2=""),"",SUMIFS(INDEX(Tbl_Marks,MATCH($B6,Tbl_Student_Names,0),),Entry!$A$4:$H$4,FV$2,Entry!$A$5:$H$5,FV$1) / SUMIFS(Entry!$C$6:$H$6,Entry!$C$4:$H$4,FV$2,Entry!$C$5:$H$5,FV$1))</f>
        <v/>
      </c>
      <c r="FW6" s="15" t="str">
        <f>IF(OR($B6="",FW$2=""),"",SUMIFS(INDEX(Tbl_Marks,MATCH($B6,Tbl_Student_Names,0),),Entry!$A$4:$H$4,FW$2,Entry!$A$5:$H$5,FW$1) / SUMIFS(Entry!$C$6:$H$6,Entry!$C$4:$H$4,FW$2,Entry!$C$5:$H$5,FW$1))</f>
        <v/>
      </c>
      <c r="FX6" s="15" t="str">
        <f>IF(OR($B6="",FX$2=""),"",SUMIFS(INDEX(Tbl_Marks,MATCH($B6,Tbl_Student_Names,0),),Entry!$A$4:$H$4,FX$2,Entry!$A$5:$H$5,FX$1) / SUMIFS(Entry!$C$6:$H$6,Entry!$C$4:$H$4,FX$2,Entry!$C$5:$H$5,FX$1))</f>
        <v/>
      </c>
      <c r="FY6" s="15" t="str">
        <f>IF(OR($B6="",FY$2=""),"",SUMIFS(INDEX(Tbl_Marks,MATCH($B6,Tbl_Student_Names,0),),Entry!$A$4:$H$4,FY$2,Entry!$A$5:$H$5,FY$1) / SUMIFS(Entry!$C$6:$H$6,Entry!$C$4:$H$4,FY$2,Entry!$C$5:$H$5,FY$1))</f>
        <v/>
      </c>
      <c r="FZ6" s="15" t="str">
        <f>IF(OR($B6="",FZ$2=""),"",SUMIFS(INDEX(Tbl_Marks,MATCH($B6,Tbl_Student_Names,0),),Entry!$A$4:$H$4,FZ$2,Entry!$A$5:$H$5,FZ$1) / SUMIFS(Entry!$C$6:$H$6,Entry!$C$4:$H$4,FZ$2,Entry!$C$5:$H$5,FZ$1))</f>
        <v/>
      </c>
      <c r="GA6" s="15" t="str">
        <f>IF(OR($B6="",GA$2=""),"",SUMIFS(INDEX(Tbl_Marks,MATCH($B6,Tbl_Student_Names,0),),Entry!$A$4:$H$4,GA$2,Entry!$A$5:$H$5,GA$1) / SUMIFS(Entry!$C$6:$H$6,Entry!$C$4:$H$4,GA$2,Entry!$C$5:$H$5,GA$1))</f>
        <v/>
      </c>
      <c r="GB6" s="15" t="str">
        <f>IF(OR($B6="",GB$2=""),"",SUMIFS(INDEX(Tbl_Marks,MATCH($B6,Tbl_Student_Names,0),),Entry!$A$4:$H$4,GB$2,Entry!$A$5:$H$5,GB$1) / SUMIFS(Entry!$C$6:$H$6,Entry!$C$4:$H$4,GB$2,Entry!$C$5:$H$5,GB$1))</f>
        <v/>
      </c>
      <c r="GC6" s="15" t="str">
        <f>IF(OR($B6="",GC$2=""),"",SUMIFS(INDEX(Tbl_Marks,MATCH($B6,Tbl_Student_Names,0),),Entry!$A$4:$H$4,GC$2,Entry!$A$5:$H$5,GC$1) / SUMIFS(Entry!$C$6:$H$6,Entry!$C$4:$H$4,GC$2,Entry!$C$5:$H$5,GC$1))</f>
        <v/>
      </c>
      <c r="GD6" s="15" t="str">
        <f>IF(OR($B6="",GD$2=""),"",SUMIFS(INDEX(Tbl_Marks,MATCH($B6,Tbl_Student_Names,0),),Entry!$A$4:$H$4,GD$2,Entry!$A$5:$H$5,GD$1) / SUMIFS(Entry!$C$6:$H$6,Entry!$C$4:$H$4,GD$2,Entry!$C$5:$H$5,GD$1))</f>
        <v/>
      </c>
      <c r="GE6" s="15" t="str">
        <f>IF(OR($B6="",GE$2=""),"",SUMIFS(INDEX(Tbl_Marks,MATCH($B6,Tbl_Student_Names,0),),Entry!$A$4:$H$4,GE$2,Entry!$A$5:$H$5,GE$1) / SUMIFS(Entry!$C$6:$H$6,Entry!$C$4:$H$4,GE$2,Entry!$C$5:$H$5,GE$1))</f>
        <v/>
      </c>
      <c r="GF6" s="15" t="str">
        <f>IF(OR($B6="",GF$2=""),"",SUMIFS(INDEX(Tbl_Marks,MATCH($B6,Tbl_Student_Names,0),),Entry!$A$4:$H$4,GF$2,Entry!$A$5:$H$5,GF$1) / SUMIFS(Entry!$C$6:$H$6,Entry!$C$4:$H$4,GF$2,Entry!$C$5:$H$5,GF$1))</f>
        <v/>
      </c>
      <c r="GG6" s="15" t="str">
        <f>IF(OR($B6="",GG$2=""),"",SUMIFS(INDEX(Tbl_Marks,MATCH($B6,Tbl_Student_Names,0),),Entry!$A$4:$H$4,GG$2,Entry!$A$5:$H$5,GG$1) / SUMIFS(Entry!$C$6:$H$6,Entry!$C$4:$H$4,GG$2,Entry!$C$5:$H$5,GG$1))</f>
        <v/>
      </c>
      <c r="GH6" s="15" t="str">
        <f>IF(OR($B6="",GH$2=""),"",SUMIFS(INDEX(Tbl_Marks,MATCH($B6,Tbl_Student_Names,0),),Entry!$A$4:$H$4,GH$2,Entry!$A$5:$H$5,GH$1) / SUMIFS(Entry!$C$6:$H$6,Entry!$C$4:$H$4,GH$2,Entry!$C$5:$H$5,GH$1))</f>
        <v/>
      </c>
      <c r="GI6" s="15" t="str">
        <f>IF(OR($B6="",GI$2=""),"",SUMIFS(INDEX(Tbl_Marks,MATCH($B6,Tbl_Student_Names,0),),Entry!$A$4:$H$4,GI$2,Entry!$A$5:$H$5,GI$1) / SUMIFS(Entry!$C$6:$H$6,Entry!$C$4:$H$4,GI$2,Entry!$C$5:$H$5,GI$1))</f>
        <v/>
      </c>
      <c r="GJ6" s="15" t="str">
        <f>IF(OR($B6="",GJ$2=""),"",SUMIFS(INDEX(Tbl_Marks,MATCH($B6,Tbl_Student_Names,0),),Entry!$A$4:$H$4,GJ$2,Entry!$A$5:$H$5,GJ$1) / SUMIFS(Entry!$C$6:$H$6,Entry!$C$4:$H$4,GJ$2,Entry!$C$5:$H$5,GJ$1))</f>
        <v/>
      </c>
      <c r="GK6" s="15" t="str">
        <f>IF(OR($B6="",GK$2=""),"",SUMIFS(INDEX(Tbl_Marks,MATCH($B6,Tbl_Student_Names,0),),Entry!$A$4:$H$4,GK$2,Entry!$A$5:$H$5,GK$1) / SUMIFS(Entry!$C$6:$H$6,Entry!$C$4:$H$4,GK$2,Entry!$C$5:$H$5,GK$1))</f>
        <v/>
      </c>
      <c r="GL6" s="15" t="str">
        <f>IF(OR($B6="",GL$2=""),"",SUMIFS(INDEX(Tbl_Marks,MATCH($B6,Tbl_Student_Names,0),),Entry!$A$4:$H$4,GL$2,Entry!$A$5:$H$5,GL$1) / SUMIFS(Entry!$C$6:$H$6,Entry!$C$4:$H$4,GL$2,Entry!$C$5:$H$5,GL$1))</f>
        <v/>
      </c>
      <c r="GM6" s="15" t="str">
        <f>IF(OR($B6="",GM$2=""),"",SUMIFS(INDEX(Tbl_Marks,MATCH($B6,Tbl_Student_Names,0),),Entry!$A$4:$H$4,GM$2,Entry!$A$5:$H$5,GM$1) / SUMIFS(Entry!$C$6:$H$6,Entry!$C$4:$H$4,GM$2,Entry!$C$5:$H$5,GM$1))</f>
        <v/>
      </c>
      <c r="GN6" s="15" t="str">
        <f>IF(OR($B6="",GN$2=""),"",SUMIFS(INDEX(Tbl_Marks,MATCH($B6,Tbl_Student_Names,0),),Entry!$A$4:$H$4,GN$2,Entry!$A$5:$H$5,GN$1) / SUMIFS(Entry!$C$6:$H$6,Entry!$C$4:$H$4,GN$2,Entry!$C$5:$H$5,GN$1))</f>
        <v/>
      </c>
      <c r="GO6" s="15" t="str">
        <f>IF(OR($B6="",GO$2=""),"",SUMIFS(INDEX(Tbl_Marks,MATCH($B6,Tbl_Student_Names,0),),Entry!$A$4:$H$4,GO$2,Entry!$A$5:$H$5,GO$1) / SUMIFS(Entry!$C$6:$H$6,Entry!$C$4:$H$4,GO$2,Entry!$C$5:$H$5,GO$1))</f>
        <v/>
      </c>
      <c r="GP6" s="15" t="str">
        <f>IF(OR($B6="",GP$2=""),"",SUMIFS(INDEX(Tbl_Marks,MATCH($B6,Tbl_Student_Names,0),),Entry!$A$4:$H$4,GP$2,Entry!$A$5:$H$5,GP$1) / SUMIFS(Entry!$C$6:$H$6,Entry!$C$4:$H$4,GP$2,Entry!$C$5:$H$5,GP$1))</f>
        <v/>
      </c>
      <c r="GQ6" s="32" t="str">
        <f t="array" ref="GQ6">IF(OR(GQ$1="",$B6=""),"",SUMPRODUCT(TRANSPOSE($BC6:$BN6),(Settings!$D$19:$D$30)))</f>
        <v/>
      </c>
      <c r="GR6" s="32" t="str">
        <f t="array" ref="GR6">IF(OR(GR$1="",$B6=""),"",SUMPRODUCT(TRANSPOSE($BO6:$BZ6),(Settings!$D$19:$D$30)))</f>
        <v/>
      </c>
      <c r="GS6" s="32" t="str">
        <f t="array" ref="GS6">IF(OR(GS$1="",$B6=""),"",SUMPRODUCT(TRANSPOSE($CA6:$CL6),(Settings!$D$19:$D$30)))</f>
        <v/>
      </c>
      <c r="GT6" s="32" t="str">
        <f t="array" ref="GT6">IF(OR(GT$1="",$B6=""),"",SUMPRODUCT(TRANSPOSE($CM6:$CX6),(Settings!$D$19:$D$30)))</f>
        <v/>
      </c>
      <c r="GU6" s="32" t="str">
        <f t="array" ref="GU6">IF(OR(GU$1="",$B6=""),"",SUMPRODUCT(TRANSPOSE($CY6:$DJ6),(Settings!$D$19:$D$30)))</f>
        <v/>
      </c>
      <c r="GV6" s="32" t="str">
        <f t="array" ref="GV6">IF(OR(GV$1="",$B6=""),"",SUMPRODUCT(TRANSPOSE($DK6:$DV6),(Settings!$D$19:$D$30)))</f>
        <v/>
      </c>
      <c r="GW6" s="32" t="str">
        <f t="array" ref="GW6">IF(OR(GW$1="",$B6=""),"",SUMPRODUCT(TRANSPOSE($DW6:$EH6),(Settings!$D$19:$D$30)))</f>
        <v/>
      </c>
      <c r="GX6" s="32" t="str">
        <f t="array" ref="GX6">IF(OR(GX$1="",$B6=""),"",SUMPRODUCT(TRANSPOSE($EI6:$ET6),(Settings!$D$19:$D$30)))</f>
        <v/>
      </c>
      <c r="GY6" s="32" t="str">
        <f t="array" ref="GY6">IF(OR(GY$1="",$B6=""),"",SUMPRODUCT(TRANSPOSE($EU6:$FF6),(Settings!$D$19:$D$30)))</f>
        <v/>
      </c>
      <c r="GZ6" s="32" t="str">
        <f t="array" ref="GZ6">IF(OR(GZ$1="",$B6=""),"",SUMPRODUCT(TRANSPOSE($FG6:$FR6),(Settings!$D$19:$D$30)))</f>
        <v/>
      </c>
      <c r="HA6" s="32" t="str">
        <f t="array" ref="HA6">IF(OR(HA$1="",$B6=""),"",SUMPRODUCT(TRANSPOSE($FS6:$GD6),(Settings!$D$19:$D$30)))</f>
        <v/>
      </c>
      <c r="HB6" s="33" t="str">
        <f t="array" ref="HB6">IF(OR(HB$1="",$B6=""),"",SUMPRODUCT(TRANSPOSE($GE6:$GP6),(Settings!$D$19:$D$30)))</f>
        <v/>
      </c>
      <c r="HC6" s="5"/>
      <c r="HD6" s="15" t="str">
        <f>IF(OR(HD$2="",$B6=""),"",SUMIFS(INDEX(Tbl_Marks,MATCH($B6,Tbl_Student_Names,0),),Entry!$A$4:$H$4,HD$2) / SUMIFS(Entry!$C$6:$H$6,Entry!$C$4:$H$4,HD$2))</f>
        <v/>
      </c>
      <c r="HE6" s="15" t="str">
        <f>IF(OR(HE$2="",$B6=""),"",SUMIFS(INDEX(Tbl_Marks,MATCH($B6,Tbl_Student_Names,0),),Entry!$A$4:$H$4,HE$2) / SUMIFS(Entry!$C$6:$H$6,Entry!$C$4:$H$4,HE$2))</f>
        <v/>
      </c>
      <c r="HF6" s="15" t="str">
        <f>IF(OR(HF$2="",$B6=""),"",SUMIFS(INDEX(Tbl_Marks,MATCH($B6,Tbl_Student_Names,0),),Entry!$A$4:$H$4,HF$2) / SUMIFS(Entry!$C$6:$H$6,Entry!$C$4:$H$4,HF$2))</f>
        <v/>
      </c>
      <c r="HG6" s="15" t="str">
        <f>IF(OR(HG$2="",$B6=""),"",SUMIFS(INDEX(Tbl_Marks,MATCH($B6,Tbl_Student_Names,0),),Entry!$A$4:$H$4,HG$2) / SUMIFS(Entry!$C$6:$H$6,Entry!$C$4:$H$4,HG$2))</f>
        <v/>
      </c>
      <c r="HH6" s="15" t="str">
        <f>IF(OR(HH$2="",$B6=""),"",SUMIFS(INDEX(Tbl_Marks,MATCH($B6,Tbl_Student_Names,0),),Entry!$A$4:$H$4,HH$2) / SUMIFS(Entry!$C$6:$H$6,Entry!$C$4:$H$4,HH$2))</f>
        <v/>
      </c>
      <c r="HI6" s="15" t="str">
        <f>IF(OR(HI$2="",$B6=""),"",SUMIFS(INDEX(Tbl_Marks,MATCH($B6,Tbl_Student_Names,0),),Entry!$A$4:$H$4,HI$2) / SUMIFS(Entry!$C$6:$H$6,Entry!$C$4:$H$4,HI$2))</f>
        <v/>
      </c>
      <c r="HJ6" s="15" t="str">
        <f>IF(OR(HJ$2="",$B6=""),"",SUMIFS(INDEX(Tbl_Marks,MATCH($B6,Tbl_Student_Names,0),),Entry!$A$4:$H$4,HJ$2) / SUMIFS(Entry!$C$6:$H$6,Entry!$C$4:$H$4,HJ$2))</f>
        <v/>
      </c>
      <c r="HK6" s="15" t="str">
        <f>IF(OR(HK$2="",$B6=""),"",SUMIFS(INDEX(Tbl_Marks,MATCH($B6,Tbl_Student_Names,0),),Entry!$A$4:$H$4,HK$2) / SUMIFS(Entry!$C$6:$H$6,Entry!$C$4:$H$4,HK$2))</f>
        <v/>
      </c>
      <c r="HL6" s="15" t="str">
        <f>IF(OR(HL$2="",$B6=""),"",SUMIFS(INDEX(Tbl_Marks,MATCH($B6,Tbl_Student_Names,0),),Entry!$A$4:$H$4,HL$2) / SUMIFS(Entry!$C$6:$H$6,Entry!$C$4:$H$4,HL$2))</f>
        <v/>
      </c>
      <c r="HM6" s="15" t="str">
        <f>IF(OR(HM$2="",$B6=""),"",SUMIFS(INDEX(Tbl_Marks,MATCH($B6,Tbl_Student_Names,0),),Entry!$A$4:$H$4,HM$2) / SUMIFS(Entry!$C$6:$H$6,Entry!$C$4:$H$4,HM$2))</f>
        <v/>
      </c>
      <c r="HN6" s="15" t="str">
        <f>IF(OR(HN$2="",$B6=""),"",SUMIFS(INDEX(Tbl_Marks,MATCH($B6,Tbl_Student_Names,0),),Entry!$A$4:$H$4,HN$2) / SUMIFS(Entry!$C$6:$H$6,Entry!$C$4:$H$4,HN$2))</f>
        <v/>
      </c>
      <c r="HO6" s="15" t="str">
        <f>IF(OR(HO$2="",$B6=""),"",SUMIFS(INDEX(Tbl_Marks,MATCH($B6,Tbl_Student_Names,0),),Entry!$A$4:$H$4,HO$2) / SUMIFS(Entry!$C$6:$H$6,Entry!$C$4:$H$4,HO$2))</f>
        <v/>
      </c>
      <c r="HP6" s="15" t="str">
        <f t="shared" si="40"/>
        <v/>
      </c>
    </row>
    <row r="7" spans="1:225" customFormat="1" x14ac:dyDescent="0.25">
      <c r="A7">
        <f t="shared" si="31"/>
        <v>0</v>
      </c>
      <c r="B7" t="str">
        <f t="shared" si="32"/>
        <v/>
      </c>
      <c r="C7" t="str">
        <f>IF(OR($B7="",C$2=""),"",SUMIF(Entry!$A$4:$H$4,C$2,INDEX(Tbl_Marks,MATCH($B7,Tbl_Student_Names,0),)))</f>
        <v/>
      </c>
      <c r="D7" t="str">
        <f>IF(OR($B7="",D$2=""),"",SUMIF(Entry!$A$4:$H$4,D$2,INDEX(Tbl_Marks,MATCH($B7,Tbl_Student_Names,0),)))</f>
        <v/>
      </c>
      <c r="E7" t="str">
        <f>IF(OR($B7="",E$2=""),"",SUMIF(Entry!$A$4:$H$4,E$2,INDEX(Tbl_Marks,MATCH($B7,Tbl_Student_Names,0),)))</f>
        <v/>
      </c>
      <c r="F7" t="str">
        <f>IF(OR($B7="",F$2=""),"",SUMIF(Entry!$A$4:$H$4,F$2,INDEX(Tbl_Marks,MATCH($B7,Tbl_Student_Names,0),)))</f>
        <v/>
      </c>
      <c r="G7" t="str">
        <f>IF(OR($B7="",G$2=""),"",SUMIF(Entry!$A$4:$H$4,G$2,INDEX(Tbl_Marks,MATCH($B7,Tbl_Student_Names,0),)))</f>
        <v/>
      </c>
      <c r="H7" t="str">
        <f>IF(OR($B7="",H$2=""),"",SUMIF(Entry!$A$4:$H$4,H$2,INDEX(Tbl_Marks,MATCH($B7,Tbl_Student_Names,0),)))</f>
        <v/>
      </c>
      <c r="I7" t="str">
        <f>IF(OR($B7="",I$2=""),"",SUMIF(Entry!$A$4:$H$4,I$2,INDEX(Tbl_Marks,MATCH($B7,Tbl_Student_Names,0),)))</f>
        <v/>
      </c>
      <c r="J7" t="str">
        <f>IF(OR($B7="",J$2=""),"",SUMIF(Entry!$A$4:$H$4,J$2,INDEX(Tbl_Marks,MATCH($B7,Tbl_Student_Names,0),)))</f>
        <v/>
      </c>
      <c r="K7" t="str">
        <f>IF(OR($B7="",K$2=""),"",SUMIF(Entry!$A$4:$H$4,K$2,INDEX(Tbl_Marks,MATCH($B7,Tbl_Student_Names,0),)))</f>
        <v/>
      </c>
      <c r="L7" t="str">
        <f>IF(OR($B7="",L$2=""),"",SUMIF(Entry!$A$4:$H$4,L$2,INDEX(Tbl_Marks,MATCH($B7,Tbl_Student_Names,0),)))</f>
        <v/>
      </c>
      <c r="M7" t="str">
        <f>IF(OR($B7="",M$2=""),"",SUMIF(Entry!$A$4:$H$4,M$2,INDEX(Tbl_Marks,MATCH($B7,Tbl_Student_Names,0),)))</f>
        <v/>
      </c>
      <c r="N7" t="str">
        <f>IF(OR($B7="",N$2=""),"",SUMIF(Entry!$A$4:$H$4,N$2,INDEX(Tbl_Marks,MATCH($B7,Tbl_Student_Names,0),)))</f>
        <v/>
      </c>
      <c r="O7" s="12" t="str">
        <f t="shared" si="33"/>
        <v/>
      </c>
      <c r="P7" s="24" t="str">
        <f t="array" ref="P7">IF(OR($B7="",P$2=""),"",IF(MIN(IF(Help_Lookup_Tests=P$2,$BC7:$GP7,""))&gt;=I_PassPercentage,"PASS","FAIL"))</f>
        <v/>
      </c>
      <c r="Q7" s="24" t="str">
        <f t="array" ref="Q7">IF(OR($B7="",Q$2=""),"",IF(MIN(IF(Help_Lookup_Tests=Q$2,$BC7:$GP7,""))&gt;=I_PassPercentage,"PASS","FAIL"))</f>
        <v/>
      </c>
      <c r="R7" s="24" t="str">
        <f t="array" ref="R7">IF(OR($B7="",R$2=""),"",IF(MIN(IF(Help_Lookup_Tests=R$2,$BC7:$GP7,""))&gt;=I_PassPercentage,"PASS","FAIL"))</f>
        <v/>
      </c>
      <c r="S7" s="24" t="str">
        <f t="array" ref="S7">IF(OR($B7="",S$2=""),"",IF(MIN(IF(Help_Lookup_Tests=S$2,$BC7:$GP7,""))&gt;=I_PassPercentage,"PASS","FAIL"))</f>
        <v/>
      </c>
      <c r="T7" s="24" t="str">
        <f t="array" ref="T7">IF(OR($B7="",T$2=""),"",IF(MIN(IF(Help_Lookup_Tests=T$2,$BC7:$GP7,""))&gt;=I_PassPercentage,"PASS","FAIL"))</f>
        <v/>
      </c>
      <c r="U7" s="24" t="str">
        <f t="array" ref="U7">IF(OR($B7="",U$2=""),"",IF(MIN(IF(Help_Lookup_Tests=U$2,$BC7:$GP7,""))&gt;=I_PassPercentage,"PASS","FAIL"))</f>
        <v/>
      </c>
      <c r="V7" s="24" t="str">
        <f t="array" ref="V7">IF(OR($B7="",V$2=""),"",IF(MIN(IF(Help_Lookup_Tests=V$2,$BC7:$GP7,""))&gt;=I_PassPercentage,"PASS","FAIL"))</f>
        <v/>
      </c>
      <c r="W7" s="24" t="str">
        <f t="array" ref="W7">IF(OR($B7="",W$2=""),"",IF(MIN(IF(Help_Lookup_Tests=W$2,$BC7:$GP7,""))&gt;=I_PassPercentage,"PASS","FAIL"))</f>
        <v/>
      </c>
      <c r="X7" s="24" t="str">
        <f t="array" ref="X7">IF(OR($B7="",X$2=""),"",IF(MIN(IF(Help_Lookup_Tests=X$2,$BC7:$GP7,""))&gt;=I_PassPercentage,"PASS","FAIL"))</f>
        <v/>
      </c>
      <c r="Y7" s="24" t="str">
        <f t="array" ref="Y7">IF(OR($B7="",Y$2=""),"",IF(MIN(IF(Help_Lookup_Tests=Y$2,$BC7:$GP7,""))&gt;=I_PassPercentage,"PASS","FAIL"))</f>
        <v/>
      </c>
      <c r="Z7" s="24" t="str">
        <f t="array" ref="Z7">IF(OR($B7="",Z$2=""),"",IF(MIN(IF(Help_Lookup_Tests=Z$2,$BC7:$GP7,""))&gt;=I_PassPercentage,"PASS","FAIL"))</f>
        <v/>
      </c>
      <c r="AA7" s="24" t="str">
        <f t="array" ref="AA7">IF(OR($B7="",AA$2=""),"",IF(MIN(IF(Help_Lookup_Tests=AA$2,$BC7:$GP7,""))&gt;=I_PassPercentage,"PASS","FAIL"))</f>
        <v/>
      </c>
      <c r="AB7" s="20" t="str">
        <f t="array" ref="AB7">IF(OR($B7=""),"",IF(MIN(IF($GQ$2:$HB$2="FINAL",$GQ7:$HB7,""))&gt;=I_PassPercentage,"PASS","FAIL"))</f>
        <v/>
      </c>
      <c r="AC7" t="str">
        <f t="shared" si="36"/>
        <v/>
      </c>
      <c r="AD7" t="str">
        <f t="shared" si="34"/>
        <v/>
      </c>
      <c r="AE7" t="str">
        <f t="shared" si="34"/>
        <v/>
      </c>
      <c r="AF7" t="str">
        <f t="shared" si="34"/>
        <v/>
      </c>
      <c r="AG7" t="str">
        <f t="shared" si="34"/>
        <v/>
      </c>
      <c r="AH7" t="str">
        <f t="shared" si="34"/>
        <v/>
      </c>
      <c r="AI7" t="str">
        <f t="shared" si="34"/>
        <v/>
      </c>
      <c r="AJ7" t="str">
        <f t="shared" si="34"/>
        <v/>
      </c>
      <c r="AK7" t="str">
        <f t="shared" si="34"/>
        <v/>
      </c>
      <c r="AL7" t="str">
        <f t="shared" si="34"/>
        <v/>
      </c>
      <c r="AM7" t="str">
        <f t="shared" si="34"/>
        <v/>
      </c>
      <c r="AN7" t="str">
        <f t="shared" si="34"/>
        <v/>
      </c>
      <c r="AO7" s="34" t="str">
        <f t="shared" si="37"/>
        <v/>
      </c>
      <c r="AP7" s="22" t="str">
        <f t="shared" si="38"/>
        <v/>
      </c>
      <c r="AQ7" s="22" t="str">
        <f t="shared" si="35"/>
        <v/>
      </c>
      <c r="AR7" s="22" t="str">
        <f t="shared" si="35"/>
        <v/>
      </c>
      <c r="AS7" s="22" t="str">
        <f t="shared" si="35"/>
        <v/>
      </c>
      <c r="AT7" s="22" t="str">
        <f t="shared" si="35"/>
        <v/>
      </c>
      <c r="AU7" s="22" t="str">
        <f t="shared" si="35"/>
        <v/>
      </c>
      <c r="AV7" s="22" t="str">
        <f t="shared" si="35"/>
        <v/>
      </c>
      <c r="AW7" s="22" t="str">
        <f t="shared" si="35"/>
        <v/>
      </c>
      <c r="AX7" s="22" t="str">
        <f t="shared" si="35"/>
        <v/>
      </c>
      <c r="AY7" s="22" t="str">
        <f t="shared" si="35"/>
        <v/>
      </c>
      <c r="AZ7" s="22" t="str">
        <f t="shared" si="35"/>
        <v/>
      </c>
      <c r="BA7" s="22" t="str">
        <f t="shared" si="35"/>
        <v/>
      </c>
      <c r="BB7" s="23" t="str">
        <f t="shared" si="39"/>
        <v/>
      </c>
      <c r="BC7" s="15" t="str">
        <f>IF(OR($B7="",BC$2=""),"",SUMIFS(INDEX(Tbl_Marks,MATCH($B7,Tbl_Student_Names,0),),Entry!$A$4:$H$4,BC$2,Entry!$A$5:$H$5,BC$1) / SUMIFS(Entry!$C$6:$H$6,Entry!$C$4:$H$4,BC$2,Entry!$C$5:$H$5,BC$1))</f>
        <v/>
      </c>
      <c r="BD7" s="15" t="str">
        <f>IF(OR($B7="",BD$2=""),"",SUMIFS(INDEX(Tbl_Marks,MATCH($B7,Tbl_Student_Names,0),),Entry!$A$4:$H$4,BD$2,Entry!$A$5:$H$5,BD$1) / SUMIFS(Entry!$C$6:$H$6,Entry!$C$4:$H$4,BD$2,Entry!$C$5:$H$5,BD$1))</f>
        <v/>
      </c>
      <c r="BE7" s="15" t="str">
        <f>IF(OR($B7="",BE$2=""),"",SUMIFS(INDEX(Tbl_Marks,MATCH($B7,Tbl_Student_Names,0),),Entry!$A$4:$H$4,BE$2,Entry!$A$5:$H$5,BE$1) / SUMIFS(Entry!$C$6:$H$6,Entry!$C$4:$H$4,BE$2,Entry!$C$5:$H$5,BE$1))</f>
        <v/>
      </c>
      <c r="BF7" s="15" t="str">
        <f>IF(OR($B7="",BF$2=""),"",SUMIFS(INDEX(Tbl_Marks,MATCH($B7,Tbl_Student_Names,0),),Entry!$A$4:$H$4,BF$2,Entry!$A$5:$H$5,BF$1) / SUMIFS(Entry!$C$6:$H$6,Entry!$C$4:$H$4,BF$2,Entry!$C$5:$H$5,BF$1))</f>
        <v/>
      </c>
      <c r="BG7" s="15" t="str">
        <f>IF(OR($B7="",BG$2=""),"",SUMIFS(INDEX(Tbl_Marks,MATCH($B7,Tbl_Student_Names,0),),Entry!$A$4:$H$4,BG$2,Entry!$A$5:$H$5,BG$1) / SUMIFS(Entry!$C$6:$H$6,Entry!$C$4:$H$4,BG$2,Entry!$C$5:$H$5,BG$1))</f>
        <v/>
      </c>
      <c r="BH7" s="15" t="str">
        <f>IF(OR($B7="",BH$2=""),"",SUMIFS(INDEX(Tbl_Marks,MATCH($B7,Tbl_Student_Names,0),),Entry!$A$4:$H$4,BH$2,Entry!$A$5:$H$5,BH$1) / SUMIFS(Entry!$C$6:$H$6,Entry!$C$4:$H$4,BH$2,Entry!$C$5:$H$5,BH$1))</f>
        <v/>
      </c>
      <c r="BI7" s="15" t="str">
        <f>IF(OR($B7="",BI$2=""),"",SUMIFS(INDEX(Tbl_Marks,MATCH($B7,Tbl_Student_Names,0),),Entry!$A$4:$H$4,BI$2,Entry!$A$5:$H$5,BI$1) / SUMIFS(Entry!$C$6:$H$6,Entry!$C$4:$H$4,BI$2,Entry!$C$5:$H$5,BI$1))</f>
        <v/>
      </c>
      <c r="BJ7" s="15" t="str">
        <f>IF(OR($B7="",BJ$2=""),"",SUMIFS(INDEX(Tbl_Marks,MATCH($B7,Tbl_Student_Names,0),),Entry!$A$4:$H$4,BJ$2,Entry!$A$5:$H$5,BJ$1) / SUMIFS(Entry!$C$6:$H$6,Entry!$C$4:$H$4,BJ$2,Entry!$C$5:$H$5,BJ$1))</f>
        <v/>
      </c>
      <c r="BK7" s="15" t="str">
        <f>IF(OR($B7="",BK$2=""),"",SUMIFS(INDEX(Tbl_Marks,MATCH($B7,Tbl_Student_Names,0),),Entry!$A$4:$H$4,BK$2,Entry!$A$5:$H$5,BK$1) / SUMIFS(Entry!$C$6:$H$6,Entry!$C$4:$H$4,BK$2,Entry!$C$5:$H$5,BK$1))</f>
        <v/>
      </c>
      <c r="BL7" s="15" t="str">
        <f>IF(OR($B7="",BL$2=""),"",SUMIFS(INDEX(Tbl_Marks,MATCH($B7,Tbl_Student_Names,0),),Entry!$A$4:$H$4,BL$2,Entry!$A$5:$H$5,BL$1) / SUMIFS(Entry!$C$6:$H$6,Entry!$C$4:$H$4,BL$2,Entry!$C$5:$H$5,BL$1))</f>
        <v/>
      </c>
      <c r="BM7" s="15" t="str">
        <f>IF(OR($B7="",BM$2=""),"",SUMIFS(INDEX(Tbl_Marks,MATCH($B7,Tbl_Student_Names,0),),Entry!$A$4:$H$4,BM$2,Entry!$A$5:$H$5,BM$1) / SUMIFS(Entry!$C$6:$H$6,Entry!$C$4:$H$4,BM$2,Entry!$C$5:$H$5,BM$1))</f>
        <v/>
      </c>
      <c r="BN7" s="15" t="str">
        <f>IF(OR($B7="",BN$2=""),"",SUMIFS(INDEX(Tbl_Marks,MATCH($B7,Tbl_Student_Names,0),),Entry!$A$4:$H$4,BN$2,Entry!$A$5:$H$5,BN$1) / SUMIFS(Entry!$C$6:$H$6,Entry!$C$4:$H$4,BN$2,Entry!$C$5:$H$5,BN$1))</f>
        <v/>
      </c>
      <c r="BO7" s="15" t="str">
        <f>IF(OR($B7="",BO$2=""),"",SUMIFS(INDEX(Tbl_Marks,MATCH($B7,Tbl_Student_Names,0),),Entry!$A$4:$H$4,BO$2,Entry!$A$5:$H$5,BO$1) / SUMIFS(Entry!$C$6:$H$6,Entry!$C$4:$H$4,BO$2,Entry!$C$5:$H$5,BO$1))</f>
        <v/>
      </c>
      <c r="BP7" s="15" t="str">
        <f>IF(OR($B7="",BP$2=""),"",SUMIFS(INDEX(Tbl_Marks,MATCH($B7,Tbl_Student_Names,0),),Entry!$A$4:$H$4,BP$2,Entry!$A$5:$H$5,BP$1) / SUMIFS(Entry!$C$6:$H$6,Entry!$C$4:$H$4,BP$2,Entry!$C$5:$H$5,BP$1))</f>
        <v/>
      </c>
      <c r="BQ7" s="15" t="str">
        <f>IF(OR($B7="",BQ$2=""),"",SUMIFS(INDEX(Tbl_Marks,MATCH($B7,Tbl_Student_Names,0),),Entry!$A$4:$H$4,BQ$2,Entry!$A$5:$H$5,BQ$1) / SUMIFS(Entry!$C$6:$H$6,Entry!$C$4:$H$4,BQ$2,Entry!$C$5:$H$5,BQ$1))</f>
        <v/>
      </c>
      <c r="BR7" s="15" t="str">
        <f>IF(OR($B7="",BR$2=""),"",SUMIFS(INDEX(Tbl_Marks,MATCH($B7,Tbl_Student_Names,0),),Entry!$A$4:$H$4,BR$2,Entry!$A$5:$H$5,BR$1) / SUMIFS(Entry!$C$6:$H$6,Entry!$C$4:$H$4,BR$2,Entry!$C$5:$H$5,BR$1))</f>
        <v/>
      </c>
      <c r="BS7" s="15" t="str">
        <f>IF(OR($B7="",BS$2=""),"",SUMIFS(INDEX(Tbl_Marks,MATCH($B7,Tbl_Student_Names,0),),Entry!$A$4:$H$4,BS$2,Entry!$A$5:$H$5,BS$1) / SUMIFS(Entry!$C$6:$H$6,Entry!$C$4:$H$4,BS$2,Entry!$C$5:$H$5,BS$1))</f>
        <v/>
      </c>
      <c r="BT7" s="15" t="str">
        <f>IF(OR($B7="",BT$2=""),"",SUMIFS(INDEX(Tbl_Marks,MATCH($B7,Tbl_Student_Names,0),),Entry!$A$4:$H$4,BT$2,Entry!$A$5:$H$5,BT$1) / SUMIFS(Entry!$C$6:$H$6,Entry!$C$4:$H$4,BT$2,Entry!$C$5:$H$5,BT$1))</f>
        <v/>
      </c>
      <c r="BU7" s="15" t="str">
        <f>IF(OR($B7="",BU$2=""),"",SUMIFS(INDEX(Tbl_Marks,MATCH($B7,Tbl_Student_Names,0),),Entry!$A$4:$H$4,BU$2,Entry!$A$5:$H$5,BU$1) / SUMIFS(Entry!$C$6:$H$6,Entry!$C$4:$H$4,BU$2,Entry!$C$5:$H$5,BU$1))</f>
        <v/>
      </c>
      <c r="BV7" s="15" t="str">
        <f>IF(OR($B7="",BV$2=""),"",SUMIFS(INDEX(Tbl_Marks,MATCH($B7,Tbl_Student_Names,0),),Entry!$A$4:$H$4,BV$2,Entry!$A$5:$H$5,BV$1) / SUMIFS(Entry!$C$6:$H$6,Entry!$C$4:$H$4,BV$2,Entry!$C$5:$H$5,BV$1))</f>
        <v/>
      </c>
      <c r="BW7" s="15" t="str">
        <f>IF(OR($B7="",BW$2=""),"",SUMIFS(INDEX(Tbl_Marks,MATCH($B7,Tbl_Student_Names,0),),Entry!$A$4:$H$4,BW$2,Entry!$A$5:$H$5,BW$1) / SUMIFS(Entry!$C$6:$H$6,Entry!$C$4:$H$4,BW$2,Entry!$C$5:$H$5,BW$1))</f>
        <v/>
      </c>
      <c r="BX7" s="15" t="str">
        <f>IF(OR($B7="",BX$2=""),"",SUMIFS(INDEX(Tbl_Marks,MATCH($B7,Tbl_Student_Names,0),),Entry!$A$4:$H$4,BX$2,Entry!$A$5:$H$5,BX$1) / SUMIFS(Entry!$C$6:$H$6,Entry!$C$4:$H$4,BX$2,Entry!$C$5:$H$5,BX$1))</f>
        <v/>
      </c>
      <c r="BY7" s="15" t="str">
        <f>IF(OR($B7="",BY$2=""),"",SUMIFS(INDEX(Tbl_Marks,MATCH($B7,Tbl_Student_Names,0),),Entry!$A$4:$H$4,BY$2,Entry!$A$5:$H$5,BY$1) / SUMIFS(Entry!$C$6:$H$6,Entry!$C$4:$H$4,BY$2,Entry!$C$5:$H$5,BY$1))</f>
        <v/>
      </c>
      <c r="BZ7" s="15" t="str">
        <f>IF(OR($B7="",BZ$2=""),"",SUMIFS(INDEX(Tbl_Marks,MATCH($B7,Tbl_Student_Names,0),),Entry!$A$4:$H$4,BZ$2,Entry!$A$5:$H$5,BZ$1) / SUMIFS(Entry!$C$6:$H$6,Entry!$C$4:$H$4,BZ$2,Entry!$C$5:$H$5,BZ$1))</f>
        <v/>
      </c>
      <c r="CA7" s="15" t="str">
        <f>IF(OR($B7="",CA$2=""),"",SUMIFS(INDEX(Tbl_Marks,MATCH($B7,Tbl_Student_Names,0),),Entry!$A$4:$H$4,CA$2,Entry!$A$5:$H$5,CA$1) / SUMIFS(Entry!$C$6:$H$6,Entry!$C$4:$H$4,CA$2,Entry!$C$5:$H$5,CA$1))</f>
        <v/>
      </c>
      <c r="CB7" s="15" t="str">
        <f>IF(OR($B7="",CB$2=""),"",SUMIFS(INDEX(Tbl_Marks,MATCH($B7,Tbl_Student_Names,0),),Entry!$A$4:$H$4,CB$2,Entry!$A$5:$H$5,CB$1) / SUMIFS(Entry!$C$6:$H$6,Entry!$C$4:$H$4,CB$2,Entry!$C$5:$H$5,CB$1))</f>
        <v/>
      </c>
      <c r="CC7" s="15" t="str">
        <f>IF(OR($B7="",CC$2=""),"",SUMIFS(INDEX(Tbl_Marks,MATCH($B7,Tbl_Student_Names,0),),Entry!$A$4:$H$4,CC$2,Entry!$A$5:$H$5,CC$1) / SUMIFS(Entry!$C$6:$H$6,Entry!$C$4:$H$4,CC$2,Entry!$C$5:$H$5,CC$1))</f>
        <v/>
      </c>
      <c r="CD7" s="15" t="str">
        <f>IF(OR($B7="",CD$2=""),"",SUMIFS(INDEX(Tbl_Marks,MATCH($B7,Tbl_Student_Names,0),),Entry!$A$4:$H$4,CD$2,Entry!$A$5:$H$5,CD$1) / SUMIFS(Entry!$C$6:$H$6,Entry!$C$4:$H$4,CD$2,Entry!$C$5:$H$5,CD$1))</f>
        <v/>
      </c>
      <c r="CE7" s="15" t="str">
        <f>IF(OR($B7="",CE$2=""),"",SUMIFS(INDEX(Tbl_Marks,MATCH($B7,Tbl_Student_Names,0),),Entry!$A$4:$H$4,CE$2,Entry!$A$5:$H$5,CE$1) / SUMIFS(Entry!$C$6:$H$6,Entry!$C$4:$H$4,CE$2,Entry!$C$5:$H$5,CE$1))</f>
        <v/>
      </c>
      <c r="CF7" s="15" t="str">
        <f>IF(OR($B7="",CF$2=""),"",SUMIFS(INDEX(Tbl_Marks,MATCH($B7,Tbl_Student_Names,0),),Entry!$A$4:$H$4,CF$2,Entry!$A$5:$H$5,CF$1) / SUMIFS(Entry!$C$6:$H$6,Entry!$C$4:$H$4,CF$2,Entry!$C$5:$H$5,CF$1))</f>
        <v/>
      </c>
      <c r="CG7" s="15" t="str">
        <f>IF(OR($B7="",CG$2=""),"",SUMIFS(INDEX(Tbl_Marks,MATCH($B7,Tbl_Student_Names,0),),Entry!$A$4:$H$4,CG$2,Entry!$A$5:$H$5,CG$1) / SUMIFS(Entry!$C$6:$H$6,Entry!$C$4:$H$4,CG$2,Entry!$C$5:$H$5,CG$1))</f>
        <v/>
      </c>
      <c r="CH7" s="15" t="str">
        <f>IF(OR($B7="",CH$2=""),"",SUMIFS(INDEX(Tbl_Marks,MATCH($B7,Tbl_Student_Names,0),),Entry!$A$4:$H$4,CH$2,Entry!$A$5:$H$5,CH$1) / SUMIFS(Entry!$C$6:$H$6,Entry!$C$4:$H$4,CH$2,Entry!$C$5:$H$5,CH$1))</f>
        <v/>
      </c>
      <c r="CI7" s="15" t="str">
        <f>IF(OR($B7="",CI$2=""),"",SUMIFS(INDEX(Tbl_Marks,MATCH($B7,Tbl_Student_Names,0),),Entry!$A$4:$H$4,CI$2,Entry!$A$5:$H$5,CI$1) / SUMIFS(Entry!$C$6:$H$6,Entry!$C$4:$H$4,CI$2,Entry!$C$5:$H$5,CI$1))</f>
        <v/>
      </c>
      <c r="CJ7" s="15" t="str">
        <f>IF(OR($B7="",CJ$2=""),"",SUMIFS(INDEX(Tbl_Marks,MATCH($B7,Tbl_Student_Names,0),),Entry!$A$4:$H$4,CJ$2,Entry!$A$5:$H$5,CJ$1) / SUMIFS(Entry!$C$6:$H$6,Entry!$C$4:$H$4,CJ$2,Entry!$C$5:$H$5,CJ$1))</f>
        <v/>
      </c>
      <c r="CK7" s="15" t="str">
        <f>IF(OR($B7="",CK$2=""),"",SUMIFS(INDEX(Tbl_Marks,MATCH($B7,Tbl_Student_Names,0),),Entry!$A$4:$H$4,CK$2,Entry!$A$5:$H$5,CK$1) / SUMIFS(Entry!$C$6:$H$6,Entry!$C$4:$H$4,CK$2,Entry!$C$5:$H$5,CK$1))</f>
        <v/>
      </c>
      <c r="CL7" s="15" t="str">
        <f>IF(OR($B7="",CL$2=""),"",SUMIFS(INDEX(Tbl_Marks,MATCH($B7,Tbl_Student_Names,0),),Entry!$A$4:$H$4,CL$2,Entry!$A$5:$H$5,CL$1) / SUMIFS(Entry!$C$6:$H$6,Entry!$C$4:$H$4,CL$2,Entry!$C$5:$H$5,CL$1))</f>
        <v/>
      </c>
      <c r="CM7" s="15" t="str">
        <f>IF(OR($B7="",CM$2=""),"",SUMIFS(INDEX(Tbl_Marks,MATCH($B7,Tbl_Student_Names,0),),Entry!$A$4:$H$4,CM$2,Entry!$A$5:$H$5,CM$1) / SUMIFS(Entry!$C$6:$H$6,Entry!$C$4:$H$4,CM$2,Entry!$C$5:$H$5,CM$1))</f>
        <v/>
      </c>
      <c r="CN7" s="15" t="str">
        <f>IF(OR($B7="",CN$2=""),"",SUMIFS(INDEX(Tbl_Marks,MATCH($B7,Tbl_Student_Names,0),),Entry!$A$4:$H$4,CN$2,Entry!$A$5:$H$5,CN$1) / SUMIFS(Entry!$C$6:$H$6,Entry!$C$4:$H$4,CN$2,Entry!$C$5:$H$5,CN$1))</f>
        <v/>
      </c>
      <c r="CO7" s="15" t="str">
        <f>IF(OR($B7="",CO$2=""),"",SUMIFS(INDEX(Tbl_Marks,MATCH($B7,Tbl_Student_Names,0),),Entry!$A$4:$H$4,CO$2,Entry!$A$5:$H$5,CO$1) / SUMIFS(Entry!$C$6:$H$6,Entry!$C$4:$H$4,CO$2,Entry!$C$5:$H$5,CO$1))</f>
        <v/>
      </c>
      <c r="CP7" s="15" t="str">
        <f>IF(OR($B7="",CP$2=""),"",SUMIFS(INDEX(Tbl_Marks,MATCH($B7,Tbl_Student_Names,0),),Entry!$A$4:$H$4,CP$2,Entry!$A$5:$H$5,CP$1) / SUMIFS(Entry!$C$6:$H$6,Entry!$C$4:$H$4,CP$2,Entry!$C$5:$H$5,CP$1))</f>
        <v/>
      </c>
      <c r="CQ7" s="15" t="str">
        <f>IF(OR($B7="",CQ$2=""),"",SUMIFS(INDEX(Tbl_Marks,MATCH($B7,Tbl_Student_Names,0),),Entry!$A$4:$H$4,CQ$2,Entry!$A$5:$H$5,CQ$1) / SUMIFS(Entry!$C$6:$H$6,Entry!$C$4:$H$4,CQ$2,Entry!$C$5:$H$5,CQ$1))</f>
        <v/>
      </c>
      <c r="CR7" s="15" t="str">
        <f>IF(OR($B7="",CR$2=""),"",SUMIFS(INDEX(Tbl_Marks,MATCH($B7,Tbl_Student_Names,0),),Entry!$A$4:$H$4,CR$2,Entry!$A$5:$H$5,CR$1) / SUMIFS(Entry!$C$6:$H$6,Entry!$C$4:$H$4,CR$2,Entry!$C$5:$H$5,CR$1))</f>
        <v/>
      </c>
      <c r="CS7" s="15" t="str">
        <f>IF(OR($B7="",CS$2=""),"",SUMIFS(INDEX(Tbl_Marks,MATCH($B7,Tbl_Student_Names,0),),Entry!$A$4:$H$4,CS$2,Entry!$A$5:$H$5,CS$1) / SUMIFS(Entry!$C$6:$H$6,Entry!$C$4:$H$4,CS$2,Entry!$C$5:$H$5,CS$1))</f>
        <v/>
      </c>
      <c r="CT7" s="15" t="str">
        <f>IF(OR($B7="",CT$2=""),"",SUMIFS(INDEX(Tbl_Marks,MATCH($B7,Tbl_Student_Names,0),),Entry!$A$4:$H$4,CT$2,Entry!$A$5:$H$5,CT$1) / SUMIFS(Entry!$C$6:$H$6,Entry!$C$4:$H$4,CT$2,Entry!$C$5:$H$5,CT$1))</f>
        <v/>
      </c>
      <c r="CU7" s="15" t="str">
        <f>IF(OR($B7="",CU$2=""),"",SUMIFS(INDEX(Tbl_Marks,MATCH($B7,Tbl_Student_Names,0),),Entry!$A$4:$H$4,CU$2,Entry!$A$5:$H$5,CU$1) / SUMIFS(Entry!$C$6:$H$6,Entry!$C$4:$H$4,CU$2,Entry!$C$5:$H$5,CU$1))</f>
        <v/>
      </c>
      <c r="CV7" s="15" t="str">
        <f>IF(OR($B7="",CV$2=""),"",SUMIFS(INDEX(Tbl_Marks,MATCH($B7,Tbl_Student_Names,0),),Entry!$A$4:$H$4,CV$2,Entry!$A$5:$H$5,CV$1) / SUMIFS(Entry!$C$6:$H$6,Entry!$C$4:$H$4,CV$2,Entry!$C$5:$H$5,CV$1))</f>
        <v/>
      </c>
      <c r="CW7" s="15" t="str">
        <f>IF(OR($B7="",CW$2=""),"",SUMIFS(INDEX(Tbl_Marks,MATCH($B7,Tbl_Student_Names,0),),Entry!$A$4:$H$4,CW$2,Entry!$A$5:$H$5,CW$1) / SUMIFS(Entry!$C$6:$H$6,Entry!$C$4:$H$4,CW$2,Entry!$C$5:$H$5,CW$1))</f>
        <v/>
      </c>
      <c r="CX7" s="15" t="str">
        <f>IF(OR($B7="",CX$2=""),"",SUMIFS(INDEX(Tbl_Marks,MATCH($B7,Tbl_Student_Names,0),),Entry!$A$4:$H$4,CX$2,Entry!$A$5:$H$5,CX$1) / SUMIFS(Entry!$C$6:$H$6,Entry!$C$4:$H$4,CX$2,Entry!$C$5:$H$5,CX$1))</f>
        <v/>
      </c>
      <c r="CY7" s="15" t="str">
        <f>IF(OR($B7="",CY$2=""),"",SUMIFS(INDEX(Tbl_Marks,MATCH($B7,Tbl_Student_Names,0),),Entry!$A$4:$H$4,CY$2,Entry!$A$5:$H$5,CY$1) / SUMIFS(Entry!$C$6:$H$6,Entry!$C$4:$H$4,CY$2,Entry!$C$5:$H$5,CY$1))</f>
        <v/>
      </c>
      <c r="CZ7" s="15" t="str">
        <f>IF(OR($B7="",CZ$2=""),"",SUMIFS(INDEX(Tbl_Marks,MATCH($B7,Tbl_Student_Names,0),),Entry!$A$4:$H$4,CZ$2,Entry!$A$5:$H$5,CZ$1) / SUMIFS(Entry!$C$6:$H$6,Entry!$C$4:$H$4,CZ$2,Entry!$C$5:$H$5,CZ$1))</f>
        <v/>
      </c>
      <c r="DA7" s="15" t="str">
        <f>IF(OR($B7="",DA$2=""),"",SUMIFS(INDEX(Tbl_Marks,MATCH($B7,Tbl_Student_Names,0),),Entry!$A$4:$H$4,DA$2,Entry!$A$5:$H$5,DA$1) / SUMIFS(Entry!$C$6:$H$6,Entry!$C$4:$H$4,DA$2,Entry!$C$5:$H$5,DA$1))</f>
        <v/>
      </c>
      <c r="DB7" s="15" t="str">
        <f>IF(OR($B7="",DB$2=""),"",SUMIFS(INDEX(Tbl_Marks,MATCH($B7,Tbl_Student_Names,0),),Entry!$A$4:$H$4,DB$2,Entry!$A$5:$H$5,DB$1) / SUMIFS(Entry!$C$6:$H$6,Entry!$C$4:$H$4,DB$2,Entry!$C$5:$H$5,DB$1))</f>
        <v/>
      </c>
      <c r="DC7" s="15" t="str">
        <f>IF(OR($B7="",DC$2=""),"",SUMIFS(INDEX(Tbl_Marks,MATCH($B7,Tbl_Student_Names,0),),Entry!$A$4:$H$4,DC$2,Entry!$A$5:$H$5,DC$1) / SUMIFS(Entry!$C$6:$H$6,Entry!$C$4:$H$4,DC$2,Entry!$C$5:$H$5,DC$1))</f>
        <v/>
      </c>
      <c r="DD7" s="15" t="str">
        <f>IF(OR($B7="",DD$2=""),"",SUMIFS(INDEX(Tbl_Marks,MATCH($B7,Tbl_Student_Names,0),),Entry!$A$4:$H$4,DD$2,Entry!$A$5:$H$5,DD$1) / SUMIFS(Entry!$C$6:$H$6,Entry!$C$4:$H$4,DD$2,Entry!$C$5:$H$5,DD$1))</f>
        <v/>
      </c>
      <c r="DE7" s="15" t="str">
        <f>IF(OR($B7="",DE$2=""),"",SUMIFS(INDEX(Tbl_Marks,MATCH($B7,Tbl_Student_Names,0),),Entry!$A$4:$H$4,DE$2,Entry!$A$5:$H$5,DE$1) / SUMIFS(Entry!$C$6:$H$6,Entry!$C$4:$H$4,DE$2,Entry!$C$5:$H$5,DE$1))</f>
        <v/>
      </c>
      <c r="DF7" s="15" t="str">
        <f>IF(OR($B7="",DF$2=""),"",SUMIFS(INDEX(Tbl_Marks,MATCH($B7,Tbl_Student_Names,0),),Entry!$A$4:$H$4,DF$2,Entry!$A$5:$H$5,DF$1) / SUMIFS(Entry!$C$6:$H$6,Entry!$C$4:$H$4,DF$2,Entry!$C$5:$H$5,DF$1))</f>
        <v/>
      </c>
      <c r="DG7" s="15" t="str">
        <f>IF(OR($B7="",DG$2=""),"",SUMIFS(INDEX(Tbl_Marks,MATCH($B7,Tbl_Student_Names,0),),Entry!$A$4:$H$4,DG$2,Entry!$A$5:$H$5,DG$1) / SUMIFS(Entry!$C$6:$H$6,Entry!$C$4:$H$4,DG$2,Entry!$C$5:$H$5,DG$1))</f>
        <v/>
      </c>
      <c r="DH7" s="15" t="str">
        <f>IF(OR($B7="",DH$2=""),"",SUMIFS(INDEX(Tbl_Marks,MATCH($B7,Tbl_Student_Names,0),),Entry!$A$4:$H$4,DH$2,Entry!$A$5:$H$5,DH$1) / SUMIFS(Entry!$C$6:$H$6,Entry!$C$4:$H$4,DH$2,Entry!$C$5:$H$5,DH$1))</f>
        <v/>
      </c>
      <c r="DI7" s="15" t="str">
        <f>IF(OR($B7="",DI$2=""),"",SUMIFS(INDEX(Tbl_Marks,MATCH($B7,Tbl_Student_Names,0),),Entry!$A$4:$H$4,DI$2,Entry!$A$5:$H$5,DI$1) / SUMIFS(Entry!$C$6:$H$6,Entry!$C$4:$H$4,DI$2,Entry!$C$5:$H$5,DI$1))</f>
        <v/>
      </c>
      <c r="DJ7" s="15" t="str">
        <f>IF(OR($B7="",DJ$2=""),"",SUMIFS(INDEX(Tbl_Marks,MATCH($B7,Tbl_Student_Names,0),),Entry!$A$4:$H$4,DJ$2,Entry!$A$5:$H$5,DJ$1) / SUMIFS(Entry!$C$6:$H$6,Entry!$C$4:$H$4,DJ$2,Entry!$C$5:$H$5,DJ$1))</f>
        <v/>
      </c>
      <c r="DK7" s="15" t="str">
        <f>IF(OR($B7="",DK$2=""),"",SUMIFS(INDEX(Tbl_Marks,MATCH($B7,Tbl_Student_Names,0),),Entry!$A$4:$H$4,DK$2,Entry!$A$5:$H$5,DK$1) / SUMIFS(Entry!$C$6:$H$6,Entry!$C$4:$H$4,DK$2,Entry!$C$5:$H$5,DK$1))</f>
        <v/>
      </c>
      <c r="DL7" s="15" t="str">
        <f>IF(OR($B7="",DL$2=""),"",SUMIFS(INDEX(Tbl_Marks,MATCH($B7,Tbl_Student_Names,0),),Entry!$A$4:$H$4,DL$2,Entry!$A$5:$H$5,DL$1) / SUMIFS(Entry!$C$6:$H$6,Entry!$C$4:$H$4,DL$2,Entry!$C$5:$H$5,DL$1))</f>
        <v/>
      </c>
      <c r="DM7" s="15" t="str">
        <f>IF(OR($B7="",DM$2=""),"",SUMIFS(INDEX(Tbl_Marks,MATCH($B7,Tbl_Student_Names,0),),Entry!$A$4:$H$4,DM$2,Entry!$A$5:$H$5,DM$1) / SUMIFS(Entry!$C$6:$H$6,Entry!$C$4:$H$4,DM$2,Entry!$C$5:$H$5,DM$1))</f>
        <v/>
      </c>
      <c r="DN7" s="15" t="str">
        <f>IF(OR($B7="",DN$2=""),"",SUMIFS(INDEX(Tbl_Marks,MATCH($B7,Tbl_Student_Names,0),),Entry!$A$4:$H$4,DN$2,Entry!$A$5:$H$5,DN$1) / SUMIFS(Entry!$C$6:$H$6,Entry!$C$4:$H$4,DN$2,Entry!$C$5:$H$5,DN$1))</f>
        <v/>
      </c>
      <c r="DO7" s="15" t="str">
        <f>IF(OR($B7="",DO$2=""),"",SUMIFS(INDEX(Tbl_Marks,MATCH($B7,Tbl_Student_Names,0),),Entry!$A$4:$H$4,DO$2,Entry!$A$5:$H$5,DO$1) / SUMIFS(Entry!$C$6:$H$6,Entry!$C$4:$H$4,DO$2,Entry!$C$5:$H$5,DO$1))</f>
        <v/>
      </c>
      <c r="DP7" s="15" t="str">
        <f>IF(OR($B7="",DP$2=""),"",SUMIFS(INDEX(Tbl_Marks,MATCH($B7,Tbl_Student_Names,0),),Entry!$A$4:$H$4,DP$2,Entry!$A$5:$H$5,DP$1) / SUMIFS(Entry!$C$6:$H$6,Entry!$C$4:$H$4,DP$2,Entry!$C$5:$H$5,DP$1))</f>
        <v/>
      </c>
      <c r="DQ7" s="15" t="str">
        <f>IF(OR($B7="",DQ$2=""),"",SUMIFS(INDEX(Tbl_Marks,MATCH($B7,Tbl_Student_Names,0),),Entry!$A$4:$H$4,DQ$2,Entry!$A$5:$H$5,DQ$1) / SUMIFS(Entry!$C$6:$H$6,Entry!$C$4:$H$4,DQ$2,Entry!$C$5:$H$5,DQ$1))</f>
        <v/>
      </c>
      <c r="DR7" s="15" t="str">
        <f>IF(OR($B7="",DR$2=""),"",SUMIFS(INDEX(Tbl_Marks,MATCH($B7,Tbl_Student_Names,0),),Entry!$A$4:$H$4,DR$2,Entry!$A$5:$H$5,DR$1) / SUMIFS(Entry!$C$6:$H$6,Entry!$C$4:$H$4,DR$2,Entry!$C$5:$H$5,DR$1))</f>
        <v/>
      </c>
      <c r="DS7" s="15" t="str">
        <f>IF(OR($B7="",DS$2=""),"",SUMIFS(INDEX(Tbl_Marks,MATCH($B7,Tbl_Student_Names,0),),Entry!$A$4:$H$4,DS$2,Entry!$A$5:$H$5,DS$1) / SUMIFS(Entry!$C$6:$H$6,Entry!$C$4:$H$4,DS$2,Entry!$C$5:$H$5,DS$1))</f>
        <v/>
      </c>
      <c r="DT7" s="15" t="str">
        <f>IF(OR($B7="",DT$2=""),"",SUMIFS(INDEX(Tbl_Marks,MATCH($B7,Tbl_Student_Names,0),),Entry!$A$4:$H$4,DT$2,Entry!$A$5:$H$5,DT$1) / SUMIFS(Entry!$C$6:$H$6,Entry!$C$4:$H$4,DT$2,Entry!$C$5:$H$5,DT$1))</f>
        <v/>
      </c>
      <c r="DU7" s="15" t="str">
        <f>IF(OR($B7="",DU$2=""),"",SUMIFS(INDEX(Tbl_Marks,MATCH($B7,Tbl_Student_Names,0),),Entry!$A$4:$H$4,DU$2,Entry!$A$5:$H$5,DU$1) / SUMIFS(Entry!$C$6:$H$6,Entry!$C$4:$H$4,DU$2,Entry!$C$5:$H$5,DU$1))</f>
        <v/>
      </c>
      <c r="DV7" s="15" t="str">
        <f>IF(OR($B7="",DV$2=""),"",SUMIFS(INDEX(Tbl_Marks,MATCH($B7,Tbl_Student_Names,0),),Entry!$A$4:$H$4,DV$2,Entry!$A$5:$H$5,DV$1) / SUMIFS(Entry!$C$6:$H$6,Entry!$C$4:$H$4,DV$2,Entry!$C$5:$H$5,DV$1))</f>
        <v/>
      </c>
      <c r="DW7" s="15" t="str">
        <f>IF(OR($B7="",DW$2=""),"",SUMIFS(INDEX(Tbl_Marks,MATCH($B7,Tbl_Student_Names,0),),Entry!$A$4:$H$4,DW$2,Entry!$A$5:$H$5,DW$1) / SUMIFS(Entry!$C$6:$H$6,Entry!$C$4:$H$4,DW$2,Entry!$C$5:$H$5,DW$1))</f>
        <v/>
      </c>
      <c r="DX7" s="15" t="str">
        <f>IF(OR($B7="",DX$2=""),"",SUMIFS(INDEX(Tbl_Marks,MATCH($B7,Tbl_Student_Names,0),),Entry!$A$4:$H$4,DX$2,Entry!$A$5:$H$5,DX$1) / SUMIFS(Entry!$C$6:$H$6,Entry!$C$4:$H$4,DX$2,Entry!$C$5:$H$5,DX$1))</f>
        <v/>
      </c>
      <c r="DY7" s="15" t="str">
        <f>IF(OR($B7="",DY$2=""),"",SUMIFS(INDEX(Tbl_Marks,MATCH($B7,Tbl_Student_Names,0),),Entry!$A$4:$H$4,DY$2,Entry!$A$5:$H$5,DY$1) / SUMIFS(Entry!$C$6:$H$6,Entry!$C$4:$H$4,DY$2,Entry!$C$5:$H$5,DY$1))</f>
        <v/>
      </c>
      <c r="DZ7" s="15" t="str">
        <f>IF(OR($B7="",DZ$2=""),"",SUMIFS(INDEX(Tbl_Marks,MATCH($B7,Tbl_Student_Names,0),),Entry!$A$4:$H$4,DZ$2,Entry!$A$5:$H$5,DZ$1) / SUMIFS(Entry!$C$6:$H$6,Entry!$C$4:$H$4,DZ$2,Entry!$C$5:$H$5,DZ$1))</f>
        <v/>
      </c>
      <c r="EA7" s="15" t="str">
        <f>IF(OR($B7="",EA$2=""),"",SUMIFS(INDEX(Tbl_Marks,MATCH($B7,Tbl_Student_Names,0),),Entry!$A$4:$H$4,EA$2,Entry!$A$5:$H$5,EA$1) / SUMIFS(Entry!$C$6:$H$6,Entry!$C$4:$H$4,EA$2,Entry!$C$5:$H$5,EA$1))</f>
        <v/>
      </c>
      <c r="EB7" s="15" t="str">
        <f>IF(OR($B7="",EB$2=""),"",SUMIFS(INDEX(Tbl_Marks,MATCH($B7,Tbl_Student_Names,0),),Entry!$A$4:$H$4,EB$2,Entry!$A$5:$H$5,EB$1) / SUMIFS(Entry!$C$6:$H$6,Entry!$C$4:$H$4,EB$2,Entry!$C$5:$H$5,EB$1))</f>
        <v/>
      </c>
      <c r="EC7" s="15" t="str">
        <f>IF(OR($B7="",EC$2=""),"",SUMIFS(INDEX(Tbl_Marks,MATCH($B7,Tbl_Student_Names,0),),Entry!$A$4:$H$4,EC$2,Entry!$A$5:$H$5,EC$1) / SUMIFS(Entry!$C$6:$H$6,Entry!$C$4:$H$4,EC$2,Entry!$C$5:$H$5,EC$1))</f>
        <v/>
      </c>
      <c r="ED7" s="15" t="str">
        <f>IF(OR($B7="",ED$2=""),"",SUMIFS(INDEX(Tbl_Marks,MATCH($B7,Tbl_Student_Names,0),),Entry!$A$4:$H$4,ED$2,Entry!$A$5:$H$5,ED$1) / SUMIFS(Entry!$C$6:$H$6,Entry!$C$4:$H$4,ED$2,Entry!$C$5:$H$5,ED$1))</f>
        <v/>
      </c>
      <c r="EE7" s="15" t="str">
        <f>IF(OR($B7="",EE$2=""),"",SUMIFS(INDEX(Tbl_Marks,MATCH($B7,Tbl_Student_Names,0),),Entry!$A$4:$H$4,EE$2,Entry!$A$5:$H$5,EE$1) / SUMIFS(Entry!$C$6:$H$6,Entry!$C$4:$H$4,EE$2,Entry!$C$5:$H$5,EE$1))</f>
        <v/>
      </c>
      <c r="EF7" s="15" t="str">
        <f>IF(OR($B7="",EF$2=""),"",SUMIFS(INDEX(Tbl_Marks,MATCH($B7,Tbl_Student_Names,0),),Entry!$A$4:$H$4,EF$2,Entry!$A$5:$H$5,EF$1) / SUMIFS(Entry!$C$6:$H$6,Entry!$C$4:$H$4,EF$2,Entry!$C$5:$H$5,EF$1))</f>
        <v/>
      </c>
      <c r="EG7" s="15" t="str">
        <f>IF(OR($B7="",EG$2=""),"",SUMIFS(INDEX(Tbl_Marks,MATCH($B7,Tbl_Student_Names,0),),Entry!$A$4:$H$4,EG$2,Entry!$A$5:$H$5,EG$1) / SUMIFS(Entry!$C$6:$H$6,Entry!$C$4:$H$4,EG$2,Entry!$C$5:$H$5,EG$1))</f>
        <v/>
      </c>
      <c r="EH7" s="15" t="str">
        <f>IF(OR($B7="",EH$2=""),"",SUMIFS(INDEX(Tbl_Marks,MATCH($B7,Tbl_Student_Names,0),),Entry!$A$4:$H$4,EH$2,Entry!$A$5:$H$5,EH$1) / SUMIFS(Entry!$C$6:$H$6,Entry!$C$4:$H$4,EH$2,Entry!$C$5:$H$5,EH$1))</f>
        <v/>
      </c>
      <c r="EI7" s="15" t="str">
        <f>IF(OR($B7="",EI$2=""),"",SUMIFS(INDEX(Tbl_Marks,MATCH($B7,Tbl_Student_Names,0),),Entry!$A$4:$H$4,EI$2,Entry!$A$5:$H$5,EI$1) / SUMIFS(Entry!$C$6:$H$6,Entry!$C$4:$H$4,EI$2,Entry!$C$5:$H$5,EI$1))</f>
        <v/>
      </c>
      <c r="EJ7" s="15" t="str">
        <f>IF(OR($B7="",EJ$2=""),"",SUMIFS(INDEX(Tbl_Marks,MATCH($B7,Tbl_Student_Names,0),),Entry!$A$4:$H$4,EJ$2,Entry!$A$5:$H$5,EJ$1) / SUMIFS(Entry!$C$6:$H$6,Entry!$C$4:$H$4,EJ$2,Entry!$C$5:$H$5,EJ$1))</f>
        <v/>
      </c>
      <c r="EK7" s="15" t="str">
        <f>IF(OR($B7="",EK$2=""),"",SUMIFS(INDEX(Tbl_Marks,MATCH($B7,Tbl_Student_Names,0),),Entry!$A$4:$H$4,EK$2,Entry!$A$5:$H$5,EK$1) / SUMIFS(Entry!$C$6:$H$6,Entry!$C$4:$H$4,EK$2,Entry!$C$5:$H$5,EK$1))</f>
        <v/>
      </c>
      <c r="EL7" s="15" t="str">
        <f>IF(OR($B7="",EL$2=""),"",SUMIFS(INDEX(Tbl_Marks,MATCH($B7,Tbl_Student_Names,0),),Entry!$A$4:$H$4,EL$2,Entry!$A$5:$H$5,EL$1) / SUMIFS(Entry!$C$6:$H$6,Entry!$C$4:$H$4,EL$2,Entry!$C$5:$H$5,EL$1))</f>
        <v/>
      </c>
      <c r="EM7" s="15" t="str">
        <f>IF(OR($B7="",EM$2=""),"",SUMIFS(INDEX(Tbl_Marks,MATCH($B7,Tbl_Student_Names,0),),Entry!$A$4:$H$4,EM$2,Entry!$A$5:$H$5,EM$1) / SUMIFS(Entry!$C$6:$H$6,Entry!$C$4:$H$4,EM$2,Entry!$C$5:$H$5,EM$1))</f>
        <v/>
      </c>
      <c r="EN7" s="15" t="str">
        <f>IF(OR($B7="",EN$2=""),"",SUMIFS(INDEX(Tbl_Marks,MATCH($B7,Tbl_Student_Names,0),),Entry!$A$4:$H$4,EN$2,Entry!$A$5:$H$5,EN$1) / SUMIFS(Entry!$C$6:$H$6,Entry!$C$4:$H$4,EN$2,Entry!$C$5:$H$5,EN$1))</f>
        <v/>
      </c>
      <c r="EO7" s="15" t="str">
        <f>IF(OR($B7="",EO$2=""),"",SUMIFS(INDEX(Tbl_Marks,MATCH($B7,Tbl_Student_Names,0),),Entry!$A$4:$H$4,EO$2,Entry!$A$5:$H$5,EO$1) / SUMIFS(Entry!$C$6:$H$6,Entry!$C$4:$H$4,EO$2,Entry!$C$5:$H$5,EO$1))</f>
        <v/>
      </c>
      <c r="EP7" s="15" t="str">
        <f>IF(OR($B7="",EP$2=""),"",SUMIFS(INDEX(Tbl_Marks,MATCH($B7,Tbl_Student_Names,0),),Entry!$A$4:$H$4,EP$2,Entry!$A$5:$H$5,EP$1) / SUMIFS(Entry!$C$6:$H$6,Entry!$C$4:$H$4,EP$2,Entry!$C$5:$H$5,EP$1))</f>
        <v/>
      </c>
      <c r="EQ7" s="15" t="str">
        <f>IF(OR($B7="",EQ$2=""),"",SUMIFS(INDEX(Tbl_Marks,MATCH($B7,Tbl_Student_Names,0),),Entry!$A$4:$H$4,EQ$2,Entry!$A$5:$H$5,EQ$1) / SUMIFS(Entry!$C$6:$H$6,Entry!$C$4:$H$4,EQ$2,Entry!$C$5:$H$5,EQ$1))</f>
        <v/>
      </c>
      <c r="ER7" s="15" t="str">
        <f>IF(OR($B7="",ER$2=""),"",SUMIFS(INDEX(Tbl_Marks,MATCH($B7,Tbl_Student_Names,0),),Entry!$A$4:$H$4,ER$2,Entry!$A$5:$H$5,ER$1) / SUMIFS(Entry!$C$6:$H$6,Entry!$C$4:$H$4,ER$2,Entry!$C$5:$H$5,ER$1))</f>
        <v/>
      </c>
      <c r="ES7" s="15" t="str">
        <f>IF(OR($B7="",ES$2=""),"",SUMIFS(INDEX(Tbl_Marks,MATCH($B7,Tbl_Student_Names,0),),Entry!$A$4:$H$4,ES$2,Entry!$A$5:$H$5,ES$1) / SUMIFS(Entry!$C$6:$H$6,Entry!$C$4:$H$4,ES$2,Entry!$C$5:$H$5,ES$1))</f>
        <v/>
      </c>
      <c r="ET7" s="15" t="str">
        <f>IF(OR($B7="",ET$2=""),"",SUMIFS(INDEX(Tbl_Marks,MATCH($B7,Tbl_Student_Names,0),),Entry!$A$4:$H$4,ET$2,Entry!$A$5:$H$5,ET$1) / SUMIFS(Entry!$C$6:$H$6,Entry!$C$4:$H$4,ET$2,Entry!$C$5:$H$5,ET$1))</f>
        <v/>
      </c>
      <c r="EU7" s="15" t="str">
        <f>IF(OR($B7="",EU$2=""),"",SUMIFS(INDEX(Tbl_Marks,MATCH($B7,Tbl_Student_Names,0),),Entry!$A$4:$H$4,EU$2,Entry!$A$5:$H$5,EU$1) / SUMIFS(Entry!$C$6:$H$6,Entry!$C$4:$H$4,EU$2,Entry!$C$5:$H$5,EU$1))</f>
        <v/>
      </c>
      <c r="EV7" s="15" t="str">
        <f>IF(OR($B7="",EV$2=""),"",SUMIFS(INDEX(Tbl_Marks,MATCH($B7,Tbl_Student_Names,0),),Entry!$A$4:$H$4,EV$2,Entry!$A$5:$H$5,EV$1) / SUMIFS(Entry!$C$6:$H$6,Entry!$C$4:$H$4,EV$2,Entry!$C$5:$H$5,EV$1))</f>
        <v/>
      </c>
      <c r="EW7" s="15" t="str">
        <f>IF(OR($B7="",EW$2=""),"",SUMIFS(INDEX(Tbl_Marks,MATCH($B7,Tbl_Student_Names,0),),Entry!$A$4:$H$4,EW$2,Entry!$A$5:$H$5,EW$1) / SUMIFS(Entry!$C$6:$H$6,Entry!$C$4:$H$4,EW$2,Entry!$C$5:$H$5,EW$1))</f>
        <v/>
      </c>
      <c r="EX7" s="15" t="str">
        <f>IF(OR($B7="",EX$2=""),"",SUMIFS(INDEX(Tbl_Marks,MATCH($B7,Tbl_Student_Names,0),),Entry!$A$4:$H$4,EX$2,Entry!$A$5:$H$5,EX$1) / SUMIFS(Entry!$C$6:$H$6,Entry!$C$4:$H$4,EX$2,Entry!$C$5:$H$5,EX$1))</f>
        <v/>
      </c>
      <c r="EY7" s="15" t="str">
        <f>IF(OR($B7="",EY$2=""),"",SUMIFS(INDEX(Tbl_Marks,MATCH($B7,Tbl_Student_Names,0),),Entry!$A$4:$H$4,EY$2,Entry!$A$5:$H$5,EY$1) / SUMIFS(Entry!$C$6:$H$6,Entry!$C$4:$H$4,EY$2,Entry!$C$5:$H$5,EY$1))</f>
        <v/>
      </c>
      <c r="EZ7" s="15" t="str">
        <f>IF(OR($B7="",EZ$2=""),"",SUMIFS(INDEX(Tbl_Marks,MATCH($B7,Tbl_Student_Names,0),),Entry!$A$4:$H$4,EZ$2,Entry!$A$5:$H$5,EZ$1) / SUMIFS(Entry!$C$6:$H$6,Entry!$C$4:$H$4,EZ$2,Entry!$C$5:$H$5,EZ$1))</f>
        <v/>
      </c>
      <c r="FA7" s="15" t="str">
        <f>IF(OR($B7="",FA$2=""),"",SUMIFS(INDEX(Tbl_Marks,MATCH($B7,Tbl_Student_Names,0),),Entry!$A$4:$H$4,FA$2,Entry!$A$5:$H$5,FA$1) / SUMIFS(Entry!$C$6:$H$6,Entry!$C$4:$H$4,FA$2,Entry!$C$5:$H$5,FA$1))</f>
        <v/>
      </c>
      <c r="FB7" s="15" t="str">
        <f>IF(OR($B7="",FB$2=""),"",SUMIFS(INDEX(Tbl_Marks,MATCH($B7,Tbl_Student_Names,0),),Entry!$A$4:$H$4,FB$2,Entry!$A$5:$H$5,FB$1) / SUMIFS(Entry!$C$6:$H$6,Entry!$C$4:$H$4,FB$2,Entry!$C$5:$H$5,FB$1))</f>
        <v/>
      </c>
      <c r="FC7" s="15" t="str">
        <f>IF(OR($B7="",FC$2=""),"",SUMIFS(INDEX(Tbl_Marks,MATCH($B7,Tbl_Student_Names,0),),Entry!$A$4:$H$4,FC$2,Entry!$A$5:$H$5,FC$1) / SUMIFS(Entry!$C$6:$H$6,Entry!$C$4:$H$4,FC$2,Entry!$C$5:$H$5,FC$1))</f>
        <v/>
      </c>
      <c r="FD7" s="15" t="str">
        <f>IF(OR($B7="",FD$2=""),"",SUMIFS(INDEX(Tbl_Marks,MATCH($B7,Tbl_Student_Names,0),),Entry!$A$4:$H$4,FD$2,Entry!$A$5:$H$5,FD$1) / SUMIFS(Entry!$C$6:$H$6,Entry!$C$4:$H$4,FD$2,Entry!$C$5:$H$5,FD$1))</f>
        <v/>
      </c>
      <c r="FE7" s="15" t="str">
        <f>IF(OR($B7="",FE$2=""),"",SUMIFS(INDEX(Tbl_Marks,MATCH($B7,Tbl_Student_Names,0),),Entry!$A$4:$H$4,FE$2,Entry!$A$5:$H$5,FE$1) / SUMIFS(Entry!$C$6:$H$6,Entry!$C$4:$H$4,FE$2,Entry!$C$5:$H$5,FE$1))</f>
        <v/>
      </c>
      <c r="FF7" s="15" t="str">
        <f>IF(OR($B7="",FF$2=""),"",SUMIFS(INDEX(Tbl_Marks,MATCH($B7,Tbl_Student_Names,0),),Entry!$A$4:$H$4,FF$2,Entry!$A$5:$H$5,FF$1) / SUMIFS(Entry!$C$6:$H$6,Entry!$C$4:$H$4,FF$2,Entry!$C$5:$H$5,FF$1))</f>
        <v/>
      </c>
      <c r="FG7" s="15" t="str">
        <f>IF(OR($B7="",FG$2=""),"",SUMIFS(INDEX(Tbl_Marks,MATCH($B7,Tbl_Student_Names,0),),Entry!$A$4:$H$4,FG$2,Entry!$A$5:$H$5,FG$1) / SUMIFS(Entry!$C$6:$H$6,Entry!$C$4:$H$4,FG$2,Entry!$C$5:$H$5,FG$1))</f>
        <v/>
      </c>
      <c r="FH7" s="15" t="str">
        <f>IF(OR($B7="",FH$2=""),"",SUMIFS(INDEX(Tbl_Marks,MATCH($B7,Tbl_Student_Names,0),),Entry!$A$4:$H$4,FH$2,Entry!$A$5:$H$5,FH$1) / SUMIFS(Entry!$C$6:$H$6,Entry!$C$4:$H$4,FH$2,Entry!$C$5:$H$5,FH$1))</f>
        <v/>
      </c>
      <c r="FI7" s="15" t="str">
        <f>IF(OR($B7="",FI$2=""),"",SUMIFS(INDEX(Tbl_Marks,MATCH($B7,Tbl_Student_Names,0),),Entry!$A$4:$H$4,FI$2,Entry!$A$5:$H$5,FI$1) / SUMIFS(Entry!$C$6:$H$6,Entry!$C$4:$H$4,FI$2,Entry!$C$5:$H$5,FI$1))</f>
        <v/>
      </c>
      <c r="FJ7" s="15" t="str">
        <f>IF(OR($B7="",FJ$2=""),"",SUMIFS(INDEX(Tbl_Marks,MATCH($B7,Tbl_Student_Names,0),),Entry!$A$4:$H$4,FJ$2,Entry!$A$5:$H$5,FJ$1) / SUMIFS(Entry!$C$6:$H$6,Entry!$C$4:$H$4,FJ$2,Entry!$C$5:$H$5,FJ$1))</f>
        <v/>
      </c>
      <c r="FK7" s="15" t="str">
        <f>IF(OR($B7="",FK$2=""),"",SUMIFS(INDEX(Tbl_Marks,MATCH($B7,Tbl_Student_Names,0),),Entry!$A$4:$H$4,FK$2,Entry!$A$5:$H$5,FK$1) / SUMIFS(Entry!$C$6:$H$6,Entry!$C$4:$H$4,FK$2,Entry!$C$5:$H$5,FK$1))</f>
        <v/>
      </c>
      <c r="FL7" s="15" t="str">
        <f>IF(OR($B7="",FL$2=""),"",SUMIFS(INDEX(Tbl_Marks,MATCH($B7,Tbl_Student_Names,0),),Entry!$A$4:$H$4,FL$2,Entry!$A$5:$H$5,FL$1) / SUMIFS(Entry!$C$6:$H$6,Entry!$C$4:$H$4,FL$2,Entry!$C$5:$H$5,FL$1))</f>
        <v/>
      </c>
      <c r="FM7" s="15" t="str">
        <f>IF(OR($B7="",FM$2=""),"",SUMIFS(INDEX(Tbl_Marks,MATCH($B7,Tbl_Student_Names,0),),Entry!$A$4:$H$4,FM$2,Entry!$A$5:$H$5,FM$1) / SUMIFS(Entry!$C$6:$H$6,Entry!$C$4:$H$4,FM$2,Entry!$C$5:$H$5,FM$1))</f>
        <v/>
      </c>
      <c r="FN7" s="15" t="str">
        <f>IF(OR($B7="",FN$2=""),"",SUMIFS(INDEX(Tbl_Marks,MATCH($B7,Tbl_Student_Names,0),),Entry!$A$4:$H$4,FN$2,Entry!$A$5:$H$5,FN$1) / SUMIFS(Entry!$C$6:$H$6,Entry!$C$4:$H$4,FN$2,Entry!$C$5:$H$5,FN$1))</f>
        <v/>
      </c>
      <c r="FO7" s="15" t="str">
        <f>IF(OR($B7="",FO$2=""),"",SUMIFS(INDEX(Tbl_Marks,MATCH($B7,Tbl_Student_Names,0),),Entry!$A$4:$H$4,FO$2,Entry!$A$5:$H$5,FO$1) / SUMIFS(Entry!$C$6:$H$6,Entry!$C$4:$H$4,FO$2,Entry!$C$5:$H$5,FO$1))</f>
        <v/>
      </c>
      <c r="FP7" s="15" t="str">
        <f>IF(OR($B7="",FP$2=""),"",SUMIFS(INDEX(Tbl_Marks,MATCH($B7,Tbl_Student_Names,0),),Entry!$A$4:$H$4,FP$2,Entry!$A$5:$H$5,FP$1) / SUMIFS(Entry!$C$6:$H$6,Entry!$C$4:$H$4,FP$2,Entry!$C$5:$H$5,FP$1))</f>
        <v/>
      </c>
      <c r="FQ7" s="15" t="str">
        <f>IF(OR($B7="",FQ$2=""),"",SUMIFS(INDEX(Tbl_Marks,MATCH($B7,Tbl_Student_Names,0),),Entry!$A$4:$H$4,FQ$2,Entry!$A$5:$H$5,FQ$1) / SUMIFS(Entry!$C$6:$H$6,Entry!$C$4:$H$4,FQ$2,Entry!$C$5:$H$5,FQ$1))</f>
        <v/>
      </c>
      <c r="FR7" s="15" t="str">
        <f>IF(OR($B7="",FR$2=""),"",SUMIFS(INDEX(Tbl_Marks,MATCH($B7,Tbl_Student_Names,0),),Entry!$A$4:$H$4,FR$2,Entry!$A$5:$H$5,FR$1) / SUMIFS(Entry!$C$6:$H$6,Entry!$C$4:$H$4,FR$2,Entry!$C$5:$H$5,FR$1))</f>
        <v/>
      </c>
      <c r="FS7" s="15" t="str">
        <f>IF(OR($B7="",FS$2=""),"",SUMIFS(INDEX(Tbl_Marks,MATCH($B7,Tbl_Student_Names,0),),Entry!$A$4:$H$4,FS$2,Entry!$A$5:$H$5,FS$1) / SUMIFS(Entry!$C$6:$H$6,Entry!$C$4:$H$4,FS$2,Entry!$C$5:$H$5,FS$1))</f>
        <v/>
      </c>
      <c r="FT7" s="15" t="str">
        <f>IF(OR($B7="",FT$2=""),"",SUMIFS(INDEX(Tbl_Marks,MATCH($B7,Tbl_Student_Names,0),),Entry!$A$4:$H$4,FT$2,Entry!$A$5:$H$5,FT$1) / SUMIFS(Entry!$C$6:$H$6,Entry!$C$4:$H$4,FT$2,Entry!$C$5:$H$5,FT$1))</f>
        <v/>
      </c>
      <c r="FU7" s="15" t="str">
        <f>IF(OR($B7="",FU$2=""),"",SUMIFS(INDEX(Tbl_Marks,MATCH($B7,Tbl_Student_Names,0),),Entry!$A$4:$H$4,FU$2,Entry!$A$5:$H$5,FU$1) / SUMIFS(Entry!$C$6:$H$6,Entry!$C$4:$H$4,FU$2,Entry!$C$5:$H$5,FU$1))</f>
        <v/>
      </c>
      <c r="FV7" s="15" t="str">
        <f>IF(OR($B7="",FV$2=""),"",SUMIFS(INDEX(Tbl_Marks,MATCH($B7,Tbl_Student_Names,0),),Entry!$A$4:$H$4,FV$2,Entry!$A$5:$H$5,FV$1) / SUMIFS(Entry!$C$6:$H$6,Entry!$C$4:$H$4,FV$2,Entry!$C$5:$H$5,FV$1))</f>
        <v/>
      </c>
      <c r="FW7" s="15" t="str">
        <f>IF(OR($B7="",FW$2=""),"",SUMIFS(INDEX(Tbl_Marks,MATCH($B7,Tbl_Student_Names,0),),Entry!$A$4:$H$4,FW$2,Entry!$A$5:$H$5,FW$1) / SUMIFS(Entry!$C$6:$H$6,Entry!$C$4:$H$4,FW$2,Entry!$C$5:$H$5,FW$1))</f>
        <v/>
      </c>
      <c r="FX7" s="15" t="str">
        <f>IF(OR($B7="",FX$2=""),"",SUMIFS(INDEX(Tbl_Marks,MATCH($B7,Tbl_Student_Names,0),),Entry!$A$4:$H$4,FX$2,Entry!$A$5:$H$5,FX$1) / SUMIFS(Entry!$C$6:$H$6,Entry!$C$4:$H$4,FX$2,Entry!$C$5:$H$5,FX$1))</f>
        <v/>
      </c>
      <c r="FY7" s="15" t="str">
        <f>IF(OR($B7="",FY$2=""),"",SUMIFS(INDEX(Tbl_Marks,MATCH($B7,Tbl_Student_Names,0),),Entry!$A$4:$H$4,FY$2,Entry!$A$5:$H$5,FY$1) / SUMIFS(Entry!$C$6:$H$6,Entry!$C$4:$H$4,FY$2,Entry!$C$5:$H$5,FY$1))</f>
        <v/>
      </c>
      <c r="FZ7" s="15" t="str">
        <f>IF(OR($B7="",FZ$2=""),"",SUMIFS(INDEX(Tbl_Marks,MATCH($B7,Tbl_Student_Names,0),),Entry!$A$4:$H$4,FZ$2,Entry!$A$5:$H$5,FZ$1) / SUMIFS(Entry!$C$6:$H$6,Entry!$C$4:$H$4,FZ$2,Entry!$C$5:$H$5,FZ$1))</f>
        <v/>
      </c>
      <c r="GA7" s="15" t="str">
        <f>IF(OR($B7="",GA$2=""),"",SUMIFS(INDEX(Tbl_Marks,MATCH($B7,Tbl_Student_Names,0),),Entry!$A$4:$H$4,GA$2,Entry!$A$5:$H$5,GA$1) / SUMIFS(Entry!$C$6:$H$6,Entry!$C$4:$H$4,GA$2,Entry!$C$5:$H$5,GA$1))</f>
        <v/>
      </c>
      <c r="GB7" s="15" t="str">
        <f>IF(OR($B7="",GB$2=""),"",SUMIFS(INDEX(Tbl_Marks,MATCH($B7,Tbl_Student_Names,0),),Entry!$A$4:$H$4,GB$2,Entry!$A$5:$H$5,GB$1) / SUMIFS(Entry!$C$6:$H$6,Entry!$C$4:$H$4,GB$2,Entry!$C$5:$H$5,GB$1))</f>
        <v/>
      </c>
      <c r="GC7" s="15" t="str">
        <f>IF(OR($B7="",GC$2=""),"",SUMIFS(INDEX(Tbl_Marks,MATCH($B7,Tbl_Student_Names,0),),Entry!$A$4:$H$4,GC$2,Entry!$A$5:$H$5,GC$1) / SUMIFS(Entry!$C$6:$H$6,Entry!$C$4:$H$4,GC$2,Entry!$C$5:$H$5,GC$1))</f>
        <v/>
      </c>
      <c r="GD7" s="15" t="str">
        <f>IF(OR($B7="",GD$2=""),"",SUMIFS(INDEX(Tbl_Marks,MATCH($B7,Tbl_Student_Names,0),),Entry!$A$4:$H$4,GD$2,Entry!$A$5:$H$5,GD$1) / SUMIFS(Entry!$C$6:$H$6,Entry!$C$4:$H$4,GD$2,Entry!$C$5:$H$5,GD$1))</f>
        <v/>
      </c>
      <c r="GE7" s="15" t="str">
        <f>IF(OR($B7="",GE$2=""),"",SUMIFS(INDEX(Tbl_Marks,MATCH($B7,Tbl_Student_Names,0),),Entry!$A$4:$H$4,GE$2,Entry!$A$5:$H$5,GE$1) / SUMIFS(Entry!$C$6:$H$6,Entry!$C$4:$H$4,GE$2,Entry!$C$5:$H$5,GE$1))</f>
        <v/>
      </c>
      <c r="GF7" s="15" t="str">
        <f>IF(OR($B7="",GF$2=""),"",SUMIFS(INDEX(Tbl_Marks,MATCH($B7,Tbl_Student_Names,0),),Entry!$A$4:$H$4,GF$2,Entry!$A$5:$H$5,GF$1) / SUMIFS(Entry!$C$6:$H$6,Entry!$C$4:$H$4,GF$2,Entry!$C$5:$H$5,GF$1))</f>
        <v/>
      </c>
      <c r="GG7" s="15" t="str">
        <f>IF(OR($B7="",GG$2=""),"",SUMIFS(INDEX(Tbl_Marks,MATCH($B7,Tbl_Student_Names,0),),Entry!$A$4:$H$4,GG$2,Entry!$A$5:$H$5,GG$1) / SUMIFS(Entry!$C$6:$H$6,Entry!$C$4:$H$4,GG$2,Entry!$C$5:$H$5,GG$1))</f>
        <v/>
      </c>
      <c r="GH7" s="15" t="str">
        <f>IF(OR($B7="",GH$2=""),"",SUMIFS(INDEX(Tbl_Marks,MATCH($B7,Tbl_Student_Names,0),),Entry!$A$4:$H$4,GH$2,Entry!$A$5:$H$5,GH$1) / SUMIFS(Entry!$C$6:$H$6,Entry!$C$4:$H$4,GH$2,Entry!$C$5:$H$5,GH$1))</f>
        <v/>
      </c>
      <c r="GI7" s="15" t="str">
        <f>IF(OR($B7="",GI$2=""),"",SUMIFS(INDEX(Tbl_Marks,MATCH($B7,Tbl_Student_Names,0),),Entry!$A$4:$H$4,GI$2,Entry!$A$5:$H$5,GI$1) / SUMIFS(Entry!$C$6:$H$6,Entry!$C$4:$H$4,GI$2,Entry!$C$5:$H$5,GI$1))</f>
        <v/>
      </c>
      <c r="GJ7" s="15" t="str">
        <f>IF(OR($B7="",GJ$2=""),"",SUMIFS(INDEX(Tbl_Marks,MATCH($B7,Tbl_Student_Names,0),),Entry!$A$4:$H$4,GJ$2,Entry!$A$5:$H$5,GJ$1) / SUMIFS(Entry!$C$6:$H$6,Entry!$C$4:$H$4,GJ$2,Entry!$C$5:$H$5,GJ$1))</f>
        <v/>
      </c>
      <c r="GK7" s="15" t="str">
        <f>IF(OR($B7="",GK$2=""),"",SUMIFS(INDEX(Tbl_Marks,MATCH($B7,Tbl_Student_Names,0),),Entry!$A$4:$H$4,GK$2,Entry!$A$5:$H$5,GK$1) / SUMIFS(Entry!$C$6:$H$6,Entry!$C$4:$H$4,GK$2,Entry!$C$5:$H$5,GK$1))</f>
        <v/>
      </c>
      <c r="GL7" s="15" t="str">
        <f>IF(OR($B7="",GL$2=""),"",SUMIFS(INDEX(Tbl_Marks,MATCH($B7,Tbl_Student_Names,0),),Entry!$A$4:$H$4,GL$2,Entry!$A$5:$H$5,GL$1) / SUMIFS(Entry!$C$6:$H$6,Entry!$C$4:$H$4,GL$2,Entry!$C$5:$H$5,GL$1))</f>
        <v/>
      </c>
      <c r="GM7" s="15" t="str">
        <f>IF(OR($B7="",GM$2=""),"",SUMIFS(INDEX(Tbl_Marks,MATCH($B7,Tbl_Student_Names,0),),Entry!$A$4:$H$4,GM$2,Entry!$A$5:$H$5,GM$1) / SUMIFS(Entry!$C$6:$H$6,Entry!$C$4:$H$4,GM$2,Entry!$C$5:$H$5,GM$1))</f>
        <v/>
      </c>
      <c r="GN7" s="15" t="str">
        <f>IF(OR($B7="",GN$2=""),"",SUMIFS(INDEX(Tbl_Marks,MATCH($B7,Tbl_Student_Names,0),),Entry!$A$4:$H$4,GN$2,Entry!$A$5:$H$5,GN$1) / SUMIFS(Entry!$C$6:$H$6,Entry!$C$4:$H$4,GN$2,Entry!$C$5:$H$5,GN$1))</f>
        <v/>
      </c>
      <c r="GO7" s="15" t="str">
        <f>IF(OR($B7="",GO$2=""),"",SUMIFS(INDEX(Tbl_Marks,MATCH($B7,Tbl_Student_Names,0),),Entry!$A$4:$H$4,GO$2,Entry!$A$5:$H$5,GO$1) / SUMIFS(Entry!$C$6:$H$6,Entry!$C$4:$H$4,GO$2,Entry!$C$5:$H$5,GO$1))</f>
        <v/>
      </c>
      <c r="GP7" s="15" t="str">
        <f>IF(OR($B7="",GP$2=""),"",SUMIFS(INDEX(Tbl_Marks,MATCH($B7,Tbl_Student_Names,0),),Entry!$A$4:$H$4,GP$2,Entry!$A$5:$H$5,GP$1) / SUMIFS(Entry!$C$6:$H$6,Entry!$C$4:$H$4,GP$2,Entry!$C$5:$H$5,GP$1))</f>
        <v/>
      </c>
      <c r="GQ7" s="32" t="str">
        <f t="array" ref="GQ7">IF(OR(GQ$1="",$B7=""),"",SUMPRODUCT(TRANSPOSE($BC7:$BN7),(Settings!$D$19:$D$30)))</f>
        <v/>
      </c>
      <c r="GR7" s="32" t="str">
        <f t="array" ref="GR7">IF(OR(GR$1="",$B7=""),"",SUMPRODUCT(TRANSPOSE($BO7:$BZ7),(Settings!$D$19:$D$30)))</f>
        <v/>
      </c>
      <c r="GS7" s="32" t="str">
        <f t="array" ref="GS7">IF(OR(GS$1="",$B7=""),"",SUMPRODUCT(TRANSPOSE($CA7:$CL7),(Settings!$D$19:$D$30)))</f>
        <v/>
      </c>
      <c r="GT7" s="32" t="str">
        <f t="array" ref="GT7">IF(OR(GT$1="",$B7=""),"",SUMPRODUCT(TRANSPOSE($CM7:$CX7),(Settings!$D$19:$D$30)))</f>
        <v/>
      </c>
      <c r="GU7" s="32" t="str">
        <f t="array" ref="GU7">IF(OR(GU$1="",$B7=""),"",SUMPRODUCT(TRANSPOSE($CY7:$DJ7),(Settings!$D$19:$D$30)))</f>
        <v/>
      </c>
      <c r="GV7" s="32" t="str">
        <f t="array" ref="GV7">IF(OR(GV$1="",$B7=""),"",SUMPRODUCT(TRANSPOSE($DK7:$DV7),(Settings!$D$19:$D$30)))</f>
        <v/>
      </c>
      <c r="GW7" s="32" t="str">
        <f t="array" ref="GW7">IF(OR(GW$1="",$B7=""),"",SUMPRODUCT(TRANSPOSE($DW7:$EH7),(Settings!$D$19:$D$30)))</f>
        <v/>
      </c>
      <c r="GX7" s="32" t="str">
        <f t="array" ref="GX7">IF(OR(GX$1="",$B7=""),"",SUMPRODUCT(TRANSPOSE($EI7:$ET7),(Settings!$D$19:$D$30)))</f>
        <v/>
      </c>
      <c r="GY7" s="32" t="str">
        <f t="array" ref="GY7">IF(OR(GY$1="",$B7=""),"",SUMPRODUCT(TRANSPOSE($EU7:$FF7),(Settings!$D$19:$D$30)))</f>
        <v/>
      </c>
      <c r="GZ7" s="32" t="str">
        <f t="array" ref="GZ7">IF(OR(GZ$1="",$B7=""),"",SUMPRODUCT(TRANSPOSE($FG7:$FR7),(Settings!$D$19:$D$30)))</f>
        <v/>
      </c>
      <c r="HA7" s="32" t="str">
        <f t="array" ref="HA7">IF(OR(HA$1="",$B7=""),"",SUMPRODUCT(TRANSPOSE($FS7:$GD7),(Settings!$D$19:$D$30)))</f>
        <v/>
      </c>
      <c r="HB7" s="33" t="str">
        <f t="array" ref="HB7">IF(OR(HB$1="",$B7=""),"",SUMPRODUCT(TRANSPOSE($GE7:$GP7),(Settings!$D$19:$D$30)))</f>
        <v/>
      </c>
      <c r="HC7" s="5"/>
      <c r="HD7" s="15" t="str">
        <f>IF(OR(HD$2="",$B7=""),"",SUMIFS(INDEX(Tbl_Marks,MATCH($B7,Tbl_Student_Names,0),),Entry!$A$4:$H$4,HD$2) / SUMIFS(Entry!$C$6:$H$6,Entry!$C$4:$H$4,HD$2))</f>
        <v/>
      </c>
      <c r="HE7" s="15" t="str">
        <f>IF(OR(HE$2="",$B7=""),"",SUMIFS(INDEX(Tbl_Marks,MATCH($B7,Tbl_Student_Names,0),),Entry!$A$4:$H$4,HE$2) / SUMIFS(Entry!$C$6:$H$6,Entry!$C$4:$H$4,HE$2))</f>
        <v/>
      </c>
      <c r="HF7" s="15" t="str">
        <f>IF(OR(HF$2="",$B7=""),"",SUMIFS(INDEX(Tbl_Marks,MATCH($B7,Tbl_Student_Names,0),),Entry!$A$4:$H$4,HF$2) / SUMIFS(Entry!$C$6:$H$6,Entry!$C$4:$H$4,HF$2))</f>
        <v/>
      </c>
      <c r="HG7" s="15" t="str">
        <f>IF(OR(HG$2="",$B7=""),"",SUMIFS(INDEX(Tbl_Marks,MATCH($B7,Tbl_Student_Names,0),),Entry!$A$4:$H$4,HG$2) / SUMIFS(Entry!$C$6:$H$6,Entry!$C$4:$H$4,HG$2))</f>
        <v/>
      </c>
      <c r="HH7" s="15" t="str">
        <f>IF(OR(HH$2="",$B7=""),"",SUMIFS(INDEX(Tbl_Marks,MATCH($B7,Tbl_Student_Names,0),),Entry!$A$4:$H$4,HH$2) / SUMIFS(Entry!$C$6:$H$6,Entry!$C$4:$H$4,HH$2))</f>
        <v/>
      </c>
      <c r="HI7" s="15" t="str">
        <f>IF(OR(HI$2="",$B7=""),"",SUMIFS(INDEX(Tbl_Marks,MATCH($B7,Tbl_Student_Names,0),),Entry!$A$4:$H$4,HI$2) / SUMIFS(Entry!$C$6:$H$6,Entry!$C$4:$H$4,HI$2))</f>
        <v/>
      </c>
      <c r="HJ7" s="15" t="str">
        <f>IF(OR(HJ$2="",$B7=""),"",SUMIFS(INDEX(Tbl_Marks,MATCH($B7,Tbl_Student_Names,0),),Entry!$A$4:$H$4,HJ$2) / SUMIFS(Entry!$C$6:$H$6,Entry!$C$4:$H$4,HJ$2))</f>
        <v/>
      </c>
      <c r="HK7" s="15" t="str">
        <f>IF(OR(HK$2="",$B7=""),"",SUMIFS(INDEX(Tbl_Marks,MATCH($B7,Tbl_Student_Names,0),),Entry!$A$4:$H$4,HK$2) / SUMIFS(Entry!$C$6:$H$6,Entry!$C$4:$H$4,HK$2))</f>
        <v/>
      </c>
      <c r="HL7" s="15" t="str">
        <f>IF(OR(HL$2="",$B7=""),"",SUMIFS(INDEX(Tbl_Marks,MATCH($B7,Tbl_Student_Names,0),),Entry!$A$4:$H$4,HL$2) / SUMIFS(Entry!$C$6:$H$6,Entry!$C$4:$H$4,HL$2))</f>
        <v/>
      </c>
      <c r="HM7" s="15" t="str">
        <f>IF(OR(HM$2="",$B7=""),"",SUMIFS(INDEX(Tbl_Marks,MATCH($B7,Tbl_Student_Names,0),),Entry!$A$4:$H$4,HM$2) / SUMIFS(Entry!$C$6:$H$6,Entry!$C$4:$H$4,HM$2))</f>
        <v/>
      </c>
      <c r="HN7" s="15" t="str">
        <f>IF(OR(HN$2="",$B7=""),"",SUMIFS(INDEX(Tbl_Marks,MATCH($B7,Tbl_Student_Names,0),),Entry!$A$4:$H$4,HN$2) / SUMIFS(Entry!$C$6:$H$6,Entry!$C$4:$H$4,HN$2))</f>
        <v/>
      </c>
      <c r="HO7" s="15" t="str">
        <f>IF(OR(HO$2="",$B7=""),"",SUMIFS(INDEX(Tbl_Marks,MATCH($B7,Tbl_Student_Names,0),),Entry!$A$4:$H$4,HO$2) / SUMIFS(Entry!$C$6:$H$6,Entry!$C$4:$H$4,HO$2))</f>
        <v/>
      </c>
      <c r="HP7" s="15" t="str">
        <f t="shared" si="40"/>
        <v/>
      </c>
    </row>
    <row r="8" spans="1:225" customFormat="1" x14ac:dyDescent="0.25">
      <c r="A8">
        <f t="shared" si="31"/>
        <v>0</v>
      </c>
      <c r="B8" t="str">
        <f t="shared" si="32"/>
        <v/>
      </c>
      <c r="C8" t="str">
        <f>IF(OR($B8="",C$2=""),"",SUMIF(Entry!$A$4:$H$4,C$2,INDEX(Tbl_Marks,MATCH($B8,Tbl_Student_Names,0),)))</f>
        <v/>
      </c>
      <c r="D8" t="str">
        <f>IF(OR($B8="",D$2=""),"",SUMIF(Entry!$A$4:$H$4,D$2,INDEX(Tbl_Marks,MATCH($B8,Tbl_Student_Names,0),)))</f>
        <v/>
      </c>
      <c r="E8" t="str">
        <f>IF(OR($B8="",E$2=""),"",SUMIF(Entry!$A$4:$H$4,E$2,INDEX(Tbl_Marks,MATCH($B8,Tbl_Student_Names,0),)))</f>
        <v/>
      </c>
      <c r="F8" t="str">
        <f>IF(OR($B8="",F$2=""),"",SUMIF(Entry!$A$4:$H$4,F$2,INDEX(Tbl_Marks,MATCH($B8,Tbl_Student_Names,0),)))</f>
        <v/>
      </c>
      <c r="G8" t="str">
        <f>IF(OR($B8="",G$2=""),"",SUMIF(Entry!$A$4:$H$4,G$2,INDEX(Tbl_Marks,MATCH($B8,Tbl_Student_Names,0),)))</f>
        <v/>
      </c>
      <c r="H8" t="str">
        <f>IF(OR($B8="",H$2=""),"",SUMIF(Entry!$A$4:$H$4,H$2,INDEX(Tbl_Marks,MATCH($B8,Tbl_Student_Names,0),)))</f>
        <v/>
      </c>
      <c r="I8" t="str">
        <f>IF(OR($B8="",I$2=""),"",SUMIF(Entry!$A$4:$H$4,I$2,INDEX(Tbl_Marks,MATCH($B8,Tbl_Student_Names,0),)))</f>
        <v/>
      </c>
      <c r="J8" t="str">
        <f>IF(OR($B8="",J$2=""),"",SUMIF(Entry!$A$4:$H$4,J$2,INDEX(Tbl_Marks,MATCH($B8,Tbl_Student_Names,0),)))</f>
        <v/>
      </c>
      <c r="K8" t="str">
        <f>IF(OR($B8="",K$2=""),"",SUMIF(Entry!$A$4:$H$4,K$2,INDEX(Tbl_Marks,MATCH($B8,Tbl_Student_Names,0),)))</f>
        <v/>
      </c>
      <c r="L8" t="str">
        <f>IF(OR($B8="",L$2=""),"",SUMIF(Entry!$A$4:$H$4,L$2,INDEX(Tbl_Marks,MATCH($B8,Tbl_Student_Names,0),)))</f>
        <v/>
      </c>
      <c r="M8" t="str">
        <f>IF(OR($B8="",M$2=""),"",SUMIF(Entry!$A$4:$H$4,M$2,INDEX(Tbl_Marks,MATCH($B8,Tbl_Student_Names,0),)))</f>
        <v/>
      </c>
      <c r="N8" t="str">
        <f>IF(OR($B8="",N$2=""),"",SUMIF(Entry!$A$4:$H$4,N$2,INDEX(Tbl_Marks,MATCH($B8,Tbl_Student_Names,0),)))</f>
        <v/>
      </c>
      <c r="O8" s="12" t="str">
        <f t="shared" si="33"/>
        <v/>
      </c>
      <c r="P8" s="24" t="str">
        <f t="array" ref="P8">IF(OR($B8="",P$2=""),"",IF(MIN(IF(Help_Lookup_Tests=P$2,$BC8:$GP8,""))&gt;=I_PassPercentage,"PASS","FAIL"))</f>
        <v/>
      </c>
      <c r="Q8" s="24" t="str">
        <f t="array" ref="Q8">IF(OR($B8="",Q$2=""),"",IF(MIN(IF(Help_Lookup_Tests=Q$2,$BC8:$GP8,""))&gt;=I_PassPercentage,"PASS","FAIL"))</f>
        <v/>
      </c>
      <c r="R8" s="24" t="str">
        <f t="array" ref="R8">IF(OR($B8="",R$2=""),"",IF(MIN(IF(Help_Lookup_Tests=R$2,$BC8:$GP8,""))&gt;=I_PassPercentage,"PASS","FAIL"))</f>
        <v/>
      </c>
      <c r="S8" s="24" t="str">
        <f t="array" ref="S8">IF(OR($B8="",S$2=""),"",IF(MIN(IF(Help_Lookup_Tests=S$2,$BC8:$GP8,""))&gt;=I_PassPercentage,"PASS","FAIL"))</f>
        <v/>
      </c>
      <c r="T8" s="24" t="str">
        <f t="array" ref="T8">IF(OR($B8="",T$2=""),"",IF(MIN(IF(Help_Lookup_Tests=T$2,$BC8:$GP8,""))&gt;=I_PassPercentage,"PASS","FAIL"))</f>
        <v/>
      </c>
      <c r="U8" s="24" t="str">
        <f t="array" ref="U8">IF(OR($B8="",U$2=""),"",IF(MIN(IF(Help_Lookup_Tests=U$2,$BC8:$GP8,""))&gt;=I_PassPercentage,"PASS","FAIL"))</f>
        <v/>
      </c>
      <c r="V8" s="24" t="str">
        <f t="array" ref="V8">IF(OR($B8="",V$2=""),"",IF(MIN(IF(Help_Lookup_Tests=V$2,$BC8:$GP8,""))&gt;=I_PassPercentage,"PASS","FAIL"))</f>
        <v/>
      </c>
      <c r="W8" s="24" t="str">
        <f t="array" ref="W8">IF(OR($B8="",W$2=""),"",IF(MIN(IF(Help_Lookup_Tests=W$2,$BC8:$GP8,""))&gt;=I_PassPercentage,"PASS","FAIL"))</f>
        <v/>
      </c>
      <c r="X8" s="24" t="str">
        <f t="array" ref="X8">IF(OR($B8="",X$2=""),"",IF(MIN(IF(Help_Lookup_Tests=X$2,$BC8:$GP8,""))&gt;=I_PassPercentage,"PASS","FAIL"))</f>
        <v/>
      </c>
      <c r="Y8" s="24" t="str">
        <f t="array" ref="Y8">IF(OR($B8="",Y$2=""),"",IF(MIN(IF(Help_Lookup_Tests=Y$2,$BC8:$GP8,""))&gt;=I_PassPercentage,"PASS","FAIL"))</f>
        <v/>
      </c>
      <c r="Z8" s="24" t="str">
        <f t="array" ref="Z8">IF(OR($B8="",Z$2=""),"",IF(MIN(IF(Help_Lookup_Tests=Z$2,$BC8:$GP8,""))&gt;=I_PassPercentage,"PASS","FAIL"))</f>
        <v/>
      </c>
      <c r="AA8" s="24" t="str">
        <f t="array" ref="AA8">IF(OR($B8="",AA$2=""),"",IF(MIN(IF(Help_Lookup_Tests=AA$2,$BC8:$GP8,""))&gt;=I_PassPercentage,"PASS","FAIL"))</f>
        <v/>
      </c>
      <c r="AB8" s="20" t="str">
        <f t="array" ref="AB8">IF(OR($B8=""),"",IF(MIN(IF($GQ$2:$HB$2="FINAL",$GQ8:$HB8,""))&gt;=I_PassPercentage,"PASS","FAIL"))</f>
        <v/>
      </c>
      <c r="AC8" t="str">
        <f t="shared" si="36"/>
        <v/>
      </c>
      <c r="AD8" t="str">
        <f t="shared" si="34"/>
        <v/>
      </c>
      <c r="AE8" t="str">
        <f t="shared" si="34"/>
        <v/>
      </c>
      <c r="AF8" t="str">
        <f t="shared" si="34"/>
        <v/>
      </c>
      <c r="AG8" t="str">
        <f t="shared" si="34"/>
        <v/>
      </c>
      <c r="AH8" t="str">
        <f t="shared" si="34"/>
        <v/>
      </c>
      <c r="AI8" t="str">
        <f t="shared" si="34"/>
        <v/>
      </c>
      <c r="AJ8" t="str">
        <f t="shared" si="34"/>
        <v/>
      </c>
      <c r="AK8" t="str">
        <f t="shared" si="34"/>
        <v/>
      </c>
      <c r="AL8" t="str">
        <f t="shared" si="34"/>
        <v/>
      </c>
      <c r="AM8" t="str">
        <f t="shared" si="34"/>
        <v/>
      </c>
      <c r="AN8" t="str">
        <f t="shared" si="34"/>
        <v/>
      </c>
      <c r="AO8" s="34" t="str">
        <f t="shared" si="37"/>
        <v/>
      </c>
      <c r="AP8" s="22" t="str">
        <f t="shared" si="38"/>
        <v/>
      </c>
      <c r="AQ8" s="22" t="str">
        <f t="shared" si="35"/>
        <v/>
      </c>
      <c r="AR8" s="22" t="str">
        <f t="shared" si="35"/>
        <v/>
      </c>
      <c r="AS8" s="22" t="str">
        <f t="shared" si="35"/>
        <v/>
      </c>
      <c r="AT8" s="22" t="str">
        <f t="shared" si="35"/>
        <v/>
      </c>
      <c r="AU8" s="22" t="str">
        <f t="shared" si="35"/>
        <v/>
      </c>
      <c r="AV8" s="22" t="str">
        <f t="shared" si="35"/>
        <v/>
      </c>
      <c r="AW8" s="22" t="str">
        <f t="shared" si="35"/>
        <v/>
      </c>
      <c r="AX8" s="22" t="str">
        <f t="shared" si="35"/>
        <v/>
      </c>
      <c r="AY8" s="22" t="str">
        <f t="shared" si="35"/>
        <v/>
      </c>
      <c r="AZ8" s="22" t="str">
        <f t="shared" si="35"/>
        <v/>
      </c>
      <c r="BA8" s="22" t="str">
        <f t="shared" si="35"/>
        <v/>
      </c>
      <c r="BB8" s="23" t="str">
        <f t="shared" si="39"/>
        <v/>
      </c>
      <c r="BC8" s="15" t="str">
        <f>IF(OR($B8="",BC$2=""),"",SUMIFS(INDEX(Tbl_Marks,MATCH($B8,Tbl_Student_Names,0),),Entry!$A$4:$H$4,BC$2,Entry!$A$5:$H$5,BC$1) / SUMIFS(Entry!$C$6:$H$6,Entry!$C$4:$H$4,BC$2,Entry!$C$5:$H$5,BC$1))</f>
        <v/>
      </c>
      <c r="BD8" s="15" t="str">
        <f>IF(OR($B8="",BD$2=""),"",SUMIFS(INDEX(Tbl_Marks,MATCH($B8,Tbl_Student_Names,0),),Entry!$A$4:$H$4,BD$2,Entry!$A$5:$H$5,BD$1) / SUMIFS(Entry!$C$6:$H$6,Entry!$C$4:$H$4,BD$2,Entry!$C$5:$H$5,BD$1))</f>
        <v/>
      </c>
      <c r="BE8" s="15" t="str">
        <f>IF(OR($B8="",BE$2=""),"",SUMIFS(INDEX(Tbl_Marks,MATCH($B8,Tbl_Student_Names,0),),Entry!$A$4:$H$4,BE$2,Entry!$A$5:$H$5,BE$1) / SUMIFS(Entry!$C$6:$H$6,Entry!$C$4:$H$4,BE$2,Entry!$C$5:$H$5,BE$1))</f>
        <v/>
      </c>
      <c r="BF8" s="15" t="str">
        <f>IF(OR($B8="",BF$2=""),"",SUMIFS(INDEX(Tbl_Marks,MATCH($B8,Tbl_Student_Names,0),),Entry!$A$4:$H$4,BF$2,Entry!$A$5:$H$5,BF$1) / SUMIFS(Entry!$C$6:$H$6,Entry!$C$4:$H$4,BF$2,Entry!$C$5:$H$5,BF$1))</f>
        <v/>
      </c>
      <c r="BG8" s="15" t="str">
        <f>IF(OR($B8="",BG$2=""),"",SUMIFS(INDEX(Tbl_Marks,MATCH($B8,Tbl_Student_Names,0),),Entry!$A$4:$H$4,BG$2,Entry!$A$5:$H$5,BG$1) / SUMIFS(Entry!$C$6:$H$6,Entry!$C$4:$H$4,BG$2,Entry!$C$5:$H$5,BG$1))</f>
        <v/>
      </c>
      <c r="BH8" s="15" t="str">
        <f>IF(OR($B8="",BH$2=""),"",SUMIFS(INDEX(Tbl_Marks,MATCH($B8,Tbl_Student_Names,0),),Entry!$A$4:$H$4,BH$2,Entry!$A$5:$H$5,BH$1) / SUMIFS(Entry!$C$6:$H$6,Entry!$C$4:$H$4,BH$2,Entry!$C$5:$H$5,BH$1))</f>
        <v/>
      </c>
      <c r="BI8" s="15" t="str">
        <f>IF(OR($B8="",BI$2=""),"",SUMIFS(INDEX(Tbl_Marks,MATCH($B8,Tbl_Student_Names,0),),Entry!$A$4:$H$4,BI$2,Entry!$A$5:$H$5,BI$1) / SUMIFS(Entry!$C$6:$H$6,Entry!$C$4:$H$4,BI$2,Entry!$C$5:$H$5,BI$1))</f>
        <v/>
      </c>
      <c r="BJ8" s="15" t="str">
        <f>IF(OR($B8="",BJ$2=""),"",SUMIFS(INDEX(Tbl_Marks,MATCH($B8,Tbl_Student_Names,0),),Entry!$A$4:$H$4,BJ$2,Entry!$A$5:$H$5,BJ$1) / SUMIFS(Entry!$C$6:$H$6,Entry!$C$4:$H$4,BJ$2,Entry!$C$5:$H$5,BJ$1))</f>
        <v/>
      </c>
      <c r="BK8" s="15" t="str">
        <f>IF(OR($B8="",BK$2=""),"",SUMIFS(INDEX(Tbl_Marks,MATCH($B8,Tbl_Student_Names,0),),Entry!$A$4:$H$4,BK$2,Entry!$A$5:$H$5,BK$1) / SUMIFS(Entry!$C$6:$H$6,Entry!$C$4:$H$4,BK$2,Entry!$C$5:$H$5,BK$1))</f>
        <v/>
      </c>
      <c r="BL8" s="15" t="str">
        <f>IF(OR($B8="",BL$2=""),"",SUMIFS(INDEX(Tbl_Marks,MATCH($B8,Tbl_Student_Names,0),),Entry!$A$4:$H$4,BL$2,Entry!$A$5:$H$5,BL$1) / SUMIFS(Entry!$C$6:$H$6,Entry!$C$4:$H$4,BL$2,Entry!$C$5:$H$5,BL$1))</f>
        <v/>
      </c>
      <c r="BM8" s="15" t="str">
        <f>IF(OR($B8="",BM$2=""),"",SUMIFS(INDEX(Tbl_Marks,MATCH($B8,Tbl_Student_Names,0),),Entry!$A$4:$H$4,BM$2,Entry!$A$5:$H$5,BM$1) / SUMIFS(Entry!$C$6:$H$6,Entry!$C$4:$H$4,BM$2,Entry!$C$5:$H$5,BM$1))</f>
        <v/>
      </c>
      <c r="BN8" s="15" t="str">
        <f>IF(OR($B8="",BN$2=""),"",SUMIFS(INDEX(Tbl_Marks,MATCH($B8,Tbl_Student_Names,0),),Entry!$A$4:$H$4,BN$2,Entry!$A$5:$H$5,BN$1) / SUMIFS(Entry!$C$6:$H$6,Entry!$C$4:$H$4,BN$2,Entry!$C$5:$H$5,BN$1))</f>
        <v/>
      </c>
      <c r="BO8" s="15" t="str">
        <f>IF(OR($B8="",BO$2=""),"",SUMIFS(INDEX(Tbl_Marks,MATCH($B8,Tbl_Student_Names,0),),Entry!$A$4:$H$4,BO$2,Entry!$A$5:$H$5,BO$1) / SUMIFS(Entry!$C$6:$H$6,Entry!$C$4:$H$4,BO$2,Entry!$C$5:$H$5,BO$1))</f>
        <v/>
      </c>
      <c r="BP8" s="15" t="str">
        <f>IF(OR($B8="",BP$2=""),"",SUMIFS(INDEX(Tbl_Marks,MATCH($B8,Tbl_Student_Names,0),),Entry!$A$4:$H$4,BP$2,Entry!$A$5:$H$5,BP$1) / SUMIFS(Entry!$C$6:$H$6,Entry!$C$4:$H$4,BP$2,Entry!$C$5:$H$5,BP$1))</f>
        <v/>
      </c>
      <c r="BQ8" s="15" t="str">
        <f>IF(OR($B8="",BQ$2=""),"",SUMIFS(INDEX(Tbl_Marks,MATCH($B8,Tbl_Student_Names,0),),Entry!$A$4:$H$4,BQ$2,Entry!$A$5:$H$5,BQ$1) / SUMIFS(Entry!$C$6:$H$6,Entry!$C$4:$H$4,BQ$2,Entry!$C$5:$H$5,BQ$1))</f>
        <v/>
      </c>
      <c r="BR8" s="15" t="str">
        <f>IF(OR($B8="",BR$2=""),"",SUMIFS(INDEX(Tbl_Marks,MATCH($B8,Tbl_Student_Names,0),),Entry!$A$4:$H$4,BR$2,Entry!$A$5:$H$5,BR$1) / SUMIFS(Entry!$C$6:$H$6,Entry!$C$4:$H$4,BR$2,Entry!$C$5:$H$5,BR$1))</f>
        <v/>
      </c>
      <c r="BS8" s="15" t="str">
        <f>IF(OR($B8="",BS$2=""),"",SUMIFS(INDEX(Tbl_Marks,MATCH($B8,Tbl_Student_Names,0),),Entry!$A$4:$H$4,BS$2,Entry!$A$5:$H$5,BS$1) / SUMIFS(Entry!$C$6:$H$6,Entry!$C$4:$H$4,BS$2,Entry!$C$5:$H$5,BS$1))</f>
        <v/>
      </c>
      <c r="BT8" s="15" t="str">
        <f>IF(OR($B8="",BT$2=""),"",SUMIFS(INDEX(Tbl_Marks,MATCH($B8,Tbl_Student_Names,0),),Entry!$A$4:$H$4,BT$2,Entry!$A$5:$H$5,BT$1) / SUMIFS(Entry!$C$6:$H$6,Entry!$C$4:$H$4,BT$2,Entry!$C$5:$H$5,BT$1))</f>
        <v/>
      </c>
      <c r="BU8" s="15" t="str">
        <f>IF(OR($B8="",BU$2=""),"",SUMIFS(INDEX(Tbl_Marks,MATCH($B8,Tbl_Student_Names,0),),Entry!$A$4:$H$4,BU$2,Entry!$A$5:$H$5,BU$1) / SUMIFS(Entry!$C$6:$H$6,Entry!$C$4:$H$4,BU$2,Entry!$C$5:$H$5,BU$1))</f>
        <v/>
      </c>
      <c r="BV8" s="15" t="str">
        <f>IF(OR($B8="",BV$2=""),"",SUMIFS(INDEX(Tbl_Marks,MATCH($B8,Tbl_Student_Names,0),),Entry!$A$4:$H$4,BV$2,Entry!$A$5:$H$5,BV$1) / SUMIFS(Entry!$C$6:$H$6,Entry!$C$4:$H$4,BV$2,Entry!$C$5:$H$5,BV$1))</f>
        <v/>
      </c>
      <c r="BW8" s="15" t="str">
        <f>IF(OR($B8="",BW$2=""),"",SUMIFS(INDEX(Tbl_Marks,MATCH($B8,Tbl_Student_Names,0),),Entry!$A$4:$H$4,BW$2,Entry!$A$5:$H$5,BW$1) / SUMIFS(Entry!$C$6:$H$6,Entry!$C$4:$H$4,BW$2,Entry!$C$5:$H$5,BW$1))</f>
        <v/>
      </c>
      <c r="BX8" s="15" t="str">
        <f>IF(OR($B8="",BX$2=""),"",SUMIFS(INDEX(Tbl_Marks,MATCH($B8,Tbl_Student_Names,0),),Entry!$A$4:$H$4,BX$2,Entry!$A$5:$H$5,BX$1) / SUMIFS(Entry!$C$6:$H$6,Entry!$C$4:$H$4,BX$2,Entry!$C$5:$H$5,BX$1))</f>
        <v/>
      </c>
      <c r="BY8" s="15" t="str">
        <f>IF(OR($B8="",BY$2=""),"",SUMIFS(INDEX(Tbl_Marks,MATCH($B8,Tbl_Student_Names,0),),Entry!$A$4:$H$4,BY$2,Entry!$A$5:$H$5,BY$1) / SUMIFS(Entry!$C$6:$H$6,Entry!$C$4:$H$4,BY$2,Entry!$C$5:$H$5,BY$1))</f>
        <v/>
      </c>
      <c r="BZ8" s="15" t="str">
        <f>IF(OR($B8="",BZ$2=""),"",SUMIFS(INDEX(Tbl_Marks,MATCH($B8,Tbl_Student_Names,0),),Entry!$A$4:$H$4,BZ$2,Entry!$A$5:$H$5,BZ$1) / SUMIFS(Entry!$C$6:$H$6,Entry!$C$4:$H$4,BZ$2,Entry!$C$5:$H$5,BZ$1))</f>
        <v/>
      </c>
      <c r="CA8" s="15" t="str">
        <f>IF(OR($B8="",CA$2=""),"",SUMIFS(INDEX(Tbl_Marks,MATCH($B8,Tbl_Student_Names,0),),Entry!$A$4:$H$4,CA$2,Entry!$A$5:$H$5,CA$1) / SUMIFS(Entry!$C$6:$H$6,Entry!$C$4:$H$4,CA$2,Entry!$C$5:$H$5,CA$1))</f>
        <v/>
      </c>
      <c r="CB8" s="15" t="str">
        <f>IF(OR($B8="",CB$2=""),"",SUMIFS(INDEX(Tbl_Marks,MATCH($B8,Tbl_Student_Names,0),),Entry!$A$4:$H$4,CB$2,Entry!$A$5:$H$5,CB$1) / SUMIFS(Entry!$C$6:$H$6,Entry!$C$4:$H$4,CB$2,Entry!$C$5:$H$5,CB$1))</f>
        <v/>
      </c>
      <c r="CC8" s="15" t="str">
        <f>IF(OR($B8="",CC$2=""),"",SUMIFS(INDEX(Tbl_Marks,MATCH($B8,Tbl_Student_Names,0),),Entry!$A$4:$H$4,CC$2,Entry!$A$5:$H$5,CC$1) / SUMIFS(Entry!$C$6:$H$6,Entry!$C$4:$H$4,CC$2,Entry!$C$5:$H$5,CC$1))</f>
        <v/>
      </c>
      <c r="CD8" s="15" t="str">
        <f>IF(OR($B8="",CD$2=""),"",SUMIFS(INDEX(Tbl_Marks,MATCH($B8,Tbl_Student_Names,0),),Entry!$A$4:$H$4,CD$2,Entry!$A$5:$H$5,CD$1) / SUMIFS(Entry!$C$6:$H$6,Entry!$C$4:$H$4,CD$2,Entry!$C$5:$H$5,CD$1))</f>
        <v/>
      </c>
      <c r="CE8" s="15" t="str">
        <f>IF(OR($B8="",CE$2=""),"",SUMIFS(INDEX(Tbl_Marks,MATCH($B8,Tbl_Student_Names,0),),Entry!$A$4:$H$4,CE$2,Entry!$A$5:$H$5,CE$1) / SUMIFS(Entry!$C$6:$H$6,Entry!$C$4:$H$4,CE$2,Entry!$C$5:$H$5,CE$1))</f>
        <v/>
      </c>
      <c r="CF8" s="15" t="str">
        <f>IF(OR($B8="",CF$2=""),"",SUMIFS(INDEX(Tbl_Marks,MATCH($B8,Tbl_Student_Names,0),),Entry!$A$4:$H$4,CF$2,Entry!$A$5:$H$5,CF$1) / SUMIFS(Entry!$C$6:$H$6,Entry!$C$4:$H$4,CF$2,Entry!$C$5:$H$5,CF$1))</f>
        <v/>
      </c>
      <c r="CG8" s="15" t="str">
        <f>IF(OR($B8="",CG$2=""),"",SUMIFS(INDEX(Tbl_Marks,MATCH($B8,Tbl_Student_Names,0),),Entry!$A$4:$H$4,CG$2,Entry!$A$5:$H$5,CG$1) / SUMIFS(Entry!$C$6:$H$6,Entry!$C$4:$H$4,CG$2,Entry!$C$5:$H$5,CG$1))</f>
        <v/>
      </c>
      <c r="CH8" s="15" t="str">
        <f>IF(OR($B8="",CH$2=""),"",SUMIFS(INDEX(Tbl_Marks,MATCH($B8,Tbl_Student_Names,0),),Entry!$A$4:$H$4,CH$2,Entry!$A$5:$H$5,CH$1) / SUMIFS(Entry!$C$6:$H$6,Entry!$C$4:$H$4,CH$2,Entry!$C$5:$H$5,CH$1))</f>
        <v/>
      </c>
      <c r="CI8" s="15" t="str">
        <f>IF(OR($B8="",CI$2=""),"",SUMIFS(INDEX(Tbl_Marks,MATCH($B8,Tbl_Student_Names,0),),Entry!$A$4:$H$4,CI$2,Entry!$A$5:$H$5,CI$1) / SUMIFS(Entry!$C$6:$H$6,Entry!$C$4:$H$4,CI$2,Entry!$C$5:$H$5,CI$1))</f>
        <v/>
      </c>
      <c r="CJ8" s="15" t="str">
        <f>IF(OR($B8="",CJ$2=""),"",SUMIFS(INDEX(Tbl_Marks,MATCH($B8,Tbl_Student_Names,0),),Entry!$A$4:$H$4,CJ$2,Entry!$A$5:$H$5,CJ$1) / SUMIFS(Entry!$C$6:$H$6,Entry!$C$4:$H$4,CJ$2,Entry!$C$5:$H$5,CJ$1))</f>
        <v/>
      </c>
      <c r="CK8" s="15" t="str">
        <f>IF(OR($B8="",CK$2=""),"",SUMIFS(INDEX(Tbl_Marks,MATCH($B8,Tbl_Student_Names,0),),Entry!$A$4:$H$4,CK$2,Entry!$A$5:$H$5,CK$1) / SUMIFS(Entry!$C$6:$H$6,Entry!$C$4:$H$4,CK$2,Entry!$C$5:$H$5,CK$1))</f>
        <v/>
      </c>
      <c r="CL8" s="15" t="str">
        <f>IF(OR($B8="",CL$2=""),"",SUMIFS(INDEX(Tbl_Marks,MATCH($B8,Tbl_Student_Names,0),),Entry!$A$4:$H$4,CL$2,Entry!$A$5:$H$5,CL$1) / SUMIFS(Entry!$C$6:$H$6,Entry!$C$4:$H$4,CL$2,Entry!$C$5:$H$5,CL$1))</f>
        <v/>
      </c>
      <c r="CM8" s="15" t="str">
        <f>IF(OR($B8="",CM$2=""),"",SUMIFS(INDEX(Tbl_Marks,MATCH($B8,Tbl_Student_Names,0),),Entry!$A$4:$H$4,CM$2,Entry!$A$5:$H$5,CM$1) / SUMIFS(Entry!$C$6:$H$6,Entry!$C$4:$H$4,CM$2,Entry!$C$5:$H$5,CM$1))</f>
        <v/>
      </c>
      <c r="CN8" s="15" t="str">
        <f>IF(OR($B8="",CN$2=""),"",SUMIFS(INDEX(Tbl_Marks,MATCH($B8,Tbl_Student_Names,0),),Entry!$A$4:$H$4,CN$2,Entry!$A$5:$H$5,CN$1) / SUMIFS(Entry!$C$6:$H$6,Entry!$C$4:$H$4,CN$2,Entry!$C$5:$H$5,CN$1))</f>
        <v/>
      </c>
      <c r="CO8" s="15" t="str">
        <f>IF(OR($B8="",CO$2=""),"",SUMIFS(INDEX(Tbl_Marks,MATCH($B8,Tbl_Student_Names,0),),Entry!$A$4:$H$4,CO$2,Entry!$A$5:$H$5,CO$1) / SUMIFS(Entry!$C$6:$H$6,Entry!$C$4:$H$4,CO$2,Entry!$C$5:$H$5,CO$1))</f>
        <v/>
      </c>
      <c r="CP8" s="15" t="str">
        <f>IF(OR($B8="",CP$2=""),"",SUMIFS(INDEX(Tbl_Marks,MATCH($B8,Tbl_Student_Names,0),),Entry!$A$4:$H$4,CP$2,Entry!$A$5:$H$5,CP$1) / SUMIFS(Entry!$C$6:$H$6,Entry!$C$4:$H$4,CP$2,Entry!$C$5:$H$5,CP$1))</f>
        <v/>
      </c>
      <c r="CQ8" s="15" t="str">
        <f>IF(OR($B8="",CQ$2=""),"",SUMIFS(INDEX(Tbl_Marks,MATCH($B8,Tbl_Student_Names,0),),Entry!$A$4:$H$4,CQ$2,Entry!$A$5:$H$5,CQ$1) / SUMIFS(Entry!$C$6:$H$6,Entry!$C$4:$H$4,CQ$2,Entry!$C$5:$H$5,CQ$1))</f>
        <v/>
      </c>
      <c r="CR8" s="15" t="str">
        <f>IF(OR($B8="",CR$2=""),"",SUMIFS(INDEX(Tbl_Marks,MATCH($B8,Tbl_Student_Names,0),),Entry!$A$4:$H$4,CR$2,Entry!$A$5:$H$5,CR$1) / SUMIFS(Entry!$C$6:$H$6,Entry!$C$4:$H$4,CR$2,Entry!$C$5:$H$5,CR$1))</f>
        <v/>
      </c>
      <c r="CS8" s="15" t="str">
        <f>IF(OR($B8="",CS$2=""),"",SUMIFS(INDEX(Tbl_Marks,MATCH($B8,Tbl_Student_Names,0),),Entry!$A$4:$H$4,CS$2,Entry!$A$5:$H$5,CS$1) / SUMIFS(Entry!$C$6:$H$6,Entry!$C$4:$H$4,CS$2,Entry!$C$5:$H$5,CS$1))</f>
        <v/>
      </c>
      <c r="CT8" s="15" t="str">
        <f>IF(OR($B8="",CT$2=""),"",SUMIFS(INDEX(Tbl_Marks,MATCH($B8,Tbl_Student_Names,0),),Entry!$A$4:$H$4,CT$2,Entry!$A$5:$H$5,CT$1) / SUMIFS(Entry!$C$6:$H$6,Entry!$C$4:$H$4,CT$2,Entry!$C$5:$H$5,CT$1))</f>
        <v/>
      </c>
      <c r="CU8" s="15" t="str">
        <f>IF(OR($B8="",CU$2=""),"",SUMIFS(INDEX(Tbl_Marks,MATCH($B8,Tbl_Student_Names,0),),Entry!$A$4:$H$4,CU$2,Entry!$A$5:$H$5,CU$1) / SUMIFS(Entry!$C$6:$H$6,Entry!$C$4:$H$4,CU$2,Entry!$C$5:$H$5,CU$1))</f>
        <v/>
      </c>
      <c r="CV8" s="15" t="str">
        <f>IF(OR($B8="",CV$2=""),"",SUMIFS(INDEX(Tbl_Marks,MATCH($B8,Tbl_Student_Names,0),),Entry!$A$4:$H$4,CV$2,Entry!$A$5:$H$5,CV$1) / SUMIFS(Entry!$C$6:$H$6,Entry!$C$4:$H$4,CV$2,Entry!$C$5:$H$5,CV$1))</f>
        <v/>
      </c>
      <c r="CW8" s="15" t="str">
        <f>IF(OR($B8="",CW$2=""),"",SUMIFS(INDEX(Tbl_Marks,MATCH($B8,Tbl_Student_Names,0),),Entry!$A$4:$H$4,CW$2,Entry!$A$5:$H$5,CW$1) / SUMIFS(Entry!$C$6:$H$6,Entry!$C$4:$H$4,CW$2,Entry!$C$5:$H$5,CW$1))</f>
        <v/>
      </c>
      <c r="CX8" s="15" t="str">
        <f>IF(OR($B8="",CX$2=""),"",SUMIFS(INDEX(Tbl_Marks,MATCH($B8,Tbl_Student_Names,0),),Entry!$A$4:$H$4,CX$2,Entry!$A$5:$H$5,CX$1) / SUMIFS(Entry!$C$6:$H$6,Entry!$C$4:$H$4,CX$2,Entry!$C$5:$H$5,CX$1))</f>
        <v/>
      </c>
      <c r="CY8" s="15" t="str">
        <f>IF(OR($B8="",CY$2=""),"",SUMIFS(INDEX(Tbl_Marks,MATCH($B8,Tbl_Student_Names,0),),Entry!$A$4:$H$4,CY$2,Entry!$A$5:$H$5,CY$1) / SUMIFS(Entry!$C$6:$H$6,Entry!$C$4:$H$4,CY$2,Entry!$C$5:$H$5,CY$1))</f>
        <v/>
      </c>
      <c r="CZ8" s="15" t="str">
        <f>IF(OR($B8="",CZ$2=""),"",SUMIFS(INDEX(Tbl_Marks,MATCH($B8,Tbl_Student_Names,0),),Entry!$A$4:$H$4,CZ$2,Entry!$A$5:$H$5,CZ$1) / SUMIFS(Entry!$C$6:$H$6,Entry!$C$4:$H$4,CZ$2,Entry!$C$5:$H$5,CZ$1))</f>
        <v/>
      </c>
      <c r="DA8" s="15" t="str">
        <f>IF(OR($B8="",DA$2=""),"",SUMIFS(INDEX(Tbl_Marks,MATCH($B8,Tbl_Student_Names,0),),Entry!$A$4:$H$4,DA$2,Entry!$A$5:$H$5,DA$1) / SUMIFS(Entry!$C$6:$H$6,Entry!$C$4:$H$4,DA$2,Entry!$C$5:$H$5,DA$1))</f>
        <v/>
      </c>
      <c r="DB8" s="15" t="str">
        <f>IF(OR($B8="",DB$2=""),"",SUMIFS(INDEX(Tbl_Marks,MATCH($B8,Tbl_Student_Names,0),),Entry!$A$4:$H$4,DB$2,Entry!$A$5:$H$5,DB$1) / SUMIFS(Entry!$C$6:$H$6,Entry!$C$4:$H$4,DB$2,Entry!$C$5:$H$5,DB$1))</f>
        <v/>
      </c>
      <c r="DC8" s="15" t="str">
        <f>IF(OR($B8="",DC$2=""),"",SUMIFS(INDEX(Tbl_Marks,MATCH($B8,Tbl_Student_Names,0),),Entry!$A$4:$H$4,DC$2,Entry!$A$5:$H$5,DC$1) / SUMIFS(Entry!$C$6:$H$6,Entry!$C$4:$H$4,DC$2,Entry!$C$5:$H$5,DC$1))</f>
        <v/>
      </c>
      <c r="DD8" s="15" t="str">
        <f>IF(OR($B8="",DD$2=""),"",SUMIFS(INDEX(Tbl_Marks,MATCH($B8,Tbl_Student_Names,0),),Entry!$A$4:$H$4,DD$2,Entry!$A$5:$H$5,DD$1) / SUMIFS(Entry!$C$6:$H$6,Entry!$C$4:$H$4,DD$2,Entry!$C$5:$H$5,DD$1))</f>
        <v/>
      </c>
      <c r="DE8" s="15" t="str">
        <f>IF(OR($B8="",DE$2=""),"",SUMIFS(INDEX(Tbl_Marks,MATCH($B8,Tbl_Student_Names,0),),Entry!$A$4:$H$4,DE$2,Entry!$A$5:$H$5,DE$1) / SUMIFS(Entry!$C$6:$H$6,Entry!$C$4:$H$4,DE$2,Entry!$C$5:$H$5,DE$1))</f>
        <v/>
      </c>
      <c r="DF8" s="15" t="str">
        <f>IF(OR($B8="",DF$2=""),"",SUMIFS(INDEX(Tbl_Marks,MATCH($B8,Tbl_Student_Names,0),),Entry!$A$4:$H$4,DF$2,Entry!$A$5:$H$5,DF$1) / SUMIFS(Entry!$C$6:$H$6,Entry!$C$4:$H$4,DF$2,Entry!$C$5:$H$5,DF$1))</f>
        <v/>
      </c>
      <c r="DG8" s="15" t="str">
        <f>IF(OR($B8="",DG$2=""),"",SUMIFS(INDEX(Tbl_Marks,MATCH($B8,Tbl_Student_Names,0),),Entry!$A$4:$H$4,DG$2,Entry!$A$5:$H$5,DG$1) / SUMIFS(Entry!$C$6:$H$6,Entry!$C$4:$H$4,DG$2,Entry!$C$5:$H$5,DG$1))</f>
        <v/>
      </c>
      <c r="DH8" s="15" t="str">
        <f>IF(OR($B8="",DH$2=""),"",SUMIFS(INDEX(Tbl_Marks,MATCH($B8,Tbl_Student_Names,0),),Entry!$A$4:$H$4,DH$2,Entry!$A$5:$H$5,DH$1) / SUMIFS(Entry!$C$6:$H$6,Entry!$C$4:$H$4,DH$2,Entry!$C$5:$H$5,DH$1))</f>
        <v/>
      </c>
      <c r="DI8" s="15" t="str">
        <f>IF(OR($B8="",DI$2=""),"",SUMIFS(INDEX(Tbl_Marks,MATCH($B8,Tbl_Student_Names,0),),Entry!$A$4:$H$4,DI$2,Entry!$A$5:$H$5,DI$1) / SUMIFS(Entry!$C$6:$H$6,Entry!$C$4:$H$4,DI$2,Entry!$C$5:$H$5,DI$1))</f>
        <v/>
      </c>
      <c r="DJ8" s="15" t="str">
        <f>IF(OR($B8="",DJ$2=""),"",SUMIFS(INDEX(Tbl_Marks,MATCH($B8,Tbl_Student_Names,0),),Entry!$A$4:$H$4,DJ$2,Entry!$A$5:$H$5,DJ$1) / SUMIFS(Entry!$C$6:$H$6,Entry!$C$4:$H$4,DJ$2,Entry!$C$5:$H$5,DJ$1))</f>
        <v/>
      </c>
      <c r="DK8" s="15" t="str">
        <f>IF(OR($B8="",DK$2=""),"",SUMIFS(INDEX(Tbl_Marks,MATCH($B8,Tbl_Student_Names,0),),Entry!$A$4:$H$4,DK$2,Entry!$A$5:$H$5,DK$1) / SUMIFS(Entry!$C$6:$H$6,Entry!$C$4:$H$4,DK$2,Entry!$C$5:$H$5,DK$1))</f>
        <v/>
      </c>
      <c r="DL8" s="15" t="str">
        <f>IF(OR($B8="",DL$2=""),"",SUMIFS(INDEX(Tbl_Marks,MATCH($B8,Tbl_Student_Names,0),),Entry!$A$4:$H$4,DL$2,Entry!$A$5:$H$5,DL$1) / SUMIFS(Entry!$C$6:$H$6,Entry!$C$4:$H$4,DL$2,Entry!$C$5:$H$5,DL$1))</f>
        <v/>
      </c>
      <c r="DM8" s="15" t="str">
        <f>IF(OR($B8="",DM$2=""),"",SUMIFS(INDEX(Tbl_Marks,MATCH($B8,Tbl_Student_Names,0),),Entry!$A$4:$H$4,DM$2,Entry!$A$5:$H$5,DM$1) / SUMIFS(Entry!$C$6:$H$6,Entry!$C$4:$H$4,DM$2,Entry!$C$5:$H$5,DM$1))</f>
        <v/>
      </c>
      <c r="DN8" s="15" t="str">
        <f>IF(OR($B8="",DN$2=""),"",SUMIFS(INDEX(Tbl_Marks,MATCH($B8,Tbl_Student_Names,0),),Entry!$A$4:$H$4,DN$2,Entry!$A$5:$H$5,DN$1) / SUMIFS(Entry!$C$6:$H$6,Entry!$C$4:$H$4,DN$2,Entry!$C$5:$H$5,DN$1))</f>
        <v/>
      </c>
      <c r="DO8" s="15" t="str">
        <f>IF(OR($B8="",DO$2=""),"",SUMIFS(INDEX(Tbl_Marks,MATCH($B8,Tbl_Student_Names,0),),Entry!$A$4:$H$4,DO$2,Entry!$A$5:$H$5,DO$1) / SUMIFS(Entry!$C$6:$H$6,Entry!$C$4:$H$4,DO$2,Entry!$C$5:$H$5,DO$1))</f>
        <v/>
      </c>
      <c r="DP8" s="15" t="str">
        <f>IF(OR($B8="",DP$2=""),"",SUMIFS(INDEX(Tbl_Marks,MATCH($B8,Tbl_Student_Names,0),),Entry!$A$4:$H$4,DP$2,Entry!$A$5:$H$5,DP$1) / SUMIFS(Entry!$C$6:$H$6,Entry!$C$4:$H$4,DP$2,Entry!$C$5:$H$5,DP$1))</f>
        <v/>
      </c>
      <c r="DQ8" s="15" t="str">
        <f>IF(OR($B8="",DQ$2=""),"",SUMIFS(INDEX(Tbl_Marks,MATCH($B8,Tbl_Student_Names,0),),Entry!$A$4:$H$4,DQ$2,Entry!$A$5:$H$5,DQ$1) / SUMIFS(Entry!$C$6:$H$6,Entry!$C$4:$H$4,DQ$2,Entry!$C$5:$H$5,DQ$1))</f>
        <v/>
      </c>
      <c r="DR8" s="15" t="str">
        <f>IF(OR($B8="",DR$2=""),"",SUMIFS(INDEX(Tbl_Marks,MATCH($B8,Tbl_Student_Names,0),),Entry!$A$4:$H$4,DR$2,Entry!$A$5:$H$5,DR$1) / SUMIFS(Entry!$C$6:$H$6,Entry!$C$4:$H$4,DR$2,Entry!$C$5:$H$5,DR$1))</f>
        <v/>
      </c>
      <c r="DS8" s="15" t="str">
        <f>IF(OR($B8="",DS$2=""),"",SUMIFS(INDEX(Tbl_Marks,MATCH($B8,Tbl_Student_Names,0),),Entry!$A$4:$H$4,DS$2,Entry!$A$5:$H$5,DS$1) / SUMIFS(Entry!$C$6:$H$6,Entry!$C$4:$H$4,DS$2,Entry!$C$5:$H$5,DS$1))</f>
        <v/>
      </c>
      <c r="DT8" s="15" t="str">
        <f>IF(OR($B8="",DT$2=""),"",SUMIFS(INDEX(Tbl_Marks,MATCH($B8,Tbl_Student_Names,0),),Entry!$A$4:$H$4,DT$2,Entry!$A$5:$H$5,DT$1) / SUMIFS(Entry!$C$6:$H$6,Entry!$C$4:$H$4,DT$2,Entry!$C$5:$H$5,DT$1))</f>
        <v/>
      </c>
      <c r="DU8" s="15" t="str">
        <f>IF(OR($B8="",DU$2=""),"",SUMIFS(INDEX(Tbl_Marks,MATCH($B8,Tbl_Student_Names,0),),Entry!$A$4:$H$4,DU$2,Entry!$A$5:$H$5,DU$1) / SUMIFS(Entry!$C$6:$H$6,Entry!$C$4:$H$4,DU$2,Entry!$C$5:$H$5,DU$1))</f>
        <v/>
      </c>
      <c r="DV8" s="15" t="str">
        <f>IF(OR($B8="",DV$2=""),"",SUMIFS(INDEX(Tbl_Marks,MATCH($B8,Tbl_Student_Names,0),),Entry!$A$4:$H$4,DV$2,Entry!$A$5:$H$5,DV$1) / SUMIFS(Entry!$C$6:$H$6,Entry!$C$4:$H$4,DV$2,Entry!$C$5:$H$5,DV$1))</f>
        <v/>
      </c>
      <c r="DW8" s="15" t="str">
        <f>IF(OR($B8="",DW$2=""),"",SUMIFS(INDEX(Tbl_Marks,MATCH($B8,Tbl_Student_Names,0),),Entry!$A$4:$H$4,DW$2,Entry!$A$5:$H$5,DW$1) / SUMIFS(Entry!$C$6:$H$6,Entry!$C$4:$H$4,DW$2,Entry!$C$5:$H$5,DW$1))</f>
        <v/>
      </c>
      <c r="DX8" s="15" t="str">
        <f>IF(OR($B8="",DX$2=""),"",SUMIFS(INDEX(Tbl_Marks,MATCH($B8,Tbl_Student_Names,0),),Entry!$A$4:$H$4,DX$2,Entry!$A$5:$H$5,DX$1) / SUMIFS(Entry!$C$6:$H$6,Entry!$C$4:$H$4,DX$2,Entry!$C$5:$H$5,DX$1))</f>
        <v/>
      </c>
      <c r="DY8" s="15" t="str">
        <f>IF(OR($B8="",DY$2=""),"",SUMIFS(INDEX(Tbl_Marks,MATCH($B8,Tbl_Student_Names,0),),Entry!$A$4:$H$4,DY$2,Entry!$A$5:$H$5,DY$1) / SUMIFS(Entry!$C$6:$H$6,Entry!$C$4:$H$4,DY$2,Entry!$C$5:$H$5,DY$1))</f>
        <v/>
      </c>
      <c r="DZ8" s="15" t="str">
        <f>IF(OR($B8="",DZ$2=""),"",SUMIFS(INDEX(Tbl_Marks,MATCH($B8,Tbl_Student_Names,0),),Entry!$A$4:$H$4,DZ$2,Entry!$A$5:$H$5,DZ$1) / SUMIFS(Entry!$C$6:$H$6,Entry!$C$4:$H$4,DZ$2,Entry!$C$5:$H$5,DZ$1))</f>
        <v/>
      </c>
      <c r="EA8" s="15" t="str">
        <f>IF(OR($B8="",EA$2=""),"",SUMIFS(INDEX(Tbl_Marks,MATCH($B8,Tbl_Student_Names,0),),Entry!$A$4:$H$4,EA$2,Entry!$A$5:$H$5,EA$1) / SUMIFS(Entry!$C$6:$H$6,Entry!$C$4:$H$4,EA$2,Entry!$C$5:$H$5,EA$1))</f>
        <v/>
      </c>
      <c r="EB8" s="15" t="str">
        <f>IF(OR($B8="",EB$2=""),"",SUMIFS(INDEX(Tbl_Marks,MATCH($B8,Tbl_Student_Names,0),),Entry!$A$4:$H$4,EB$2,Entry!$A$5:$H$5,EB$1) / SUMIFS(Entry!$C$6:$H$6,Entry!$C$4:$H$4,EB$2,Entry!$C$5:$H$5,EB$1))</f>
        <v/>
      </c>
      <c r="EC8" s="15" t="str">
        <f>IF(OR($B8="",EC$2=""),"",SUMIFS(INDEX(Tbl_Marks,MATCH($B8,Tbl_Student_Names,0),),Entry!$A$4:$H$4,EC$2,Entry!$A$5:$H$5,EC$1) / SUMIFS(Entry!$C$6:$H$6,Entry!$C$4:$H$4,EC$2,Entry!$C$5:$H$5,EC$1))</f>
        <v/>
      </c>
      <c r="ED8" s="15" t="str">
        <f>IF(OR($B8="",ED$2=""),"",SUMIFS(INDEX(Tbl_Marks,MATCH($B8,Tbl_Student_Names,0),),Entry!$A$4:$H$4,ED$2,Entry!$A$5:$H$5,ED$1) / SUMIFS(Entry!$C$6:$H$6,Entry!$C$4:$H$4,ED$2,Entry!$C$5:$H$5,ED$1))</f>
        <v/>
      </c>
      <c r="EE8" s="15" t="str">
        <f>IF(OR($B8="",EE$2=""),"",SUMIFS(INDEX(Tbl_Marks,MATCH($B8,Tbl_Student_Names,0),),Entry!$A$4:$H$4,EE$2,Entry!$A$5:$H$5,EE$1) / SUMIFS(Entry!$C$6:$H$6,Entry!$C$4:$H$4,EE$2,Entry!$C$5:$H$5,EE$1))</f>
        <v/>
      </c>
      <c r="EF8" s="15" t="str">
        <f>IF(OR($B8="",EF$2=""),"",SUMIFS(INDEX(Tbl_Marks,MATCH($B8,Tbl_Student_Names,0),),Entry!$A$4:$H$4,EF$2,Entry!$A$5:$H$5,EF$1) / SUMIFS(Entry!$C$6:$H$6,Entry!$C$4:$H$4,EF$2,Entry!$C$5:$H$5,EF$1))</f>
        <v/>
      </c>
      <c r="EG8" s="15" t="str">
        <f>IF(OR($B8="",EG$2=""),"",SUMIFS(INDEX(Tbl_Marks,MATCH($B8,Tbl_Student_Names,0),),Entry!$A$4:$H$4,EG$2,Entry!$A$5:$H$5,EG$1) / SUMIFS(Entry!$C$6:$H$6,Entry!$C$4:$H$4,EG$2,Entry!$C$5:$H$5,EG$1))</f>
        <v/>
      </c>
      <c r="EH8" s="15" t="str">
        <f>IF(OR($B8="",EH$2=""),"",SUMIFS(INDEX(Tbl_Marks,MATCH($B8,Tbl_Student_Names,0),),Entry!$A$4:$H$4,EH$2,Entry!$A$5:$H$5,EH$1) / SUMIFS(Entry!$C$6:$H$6,Entry!$C$4:$H$4,EH$2,Entry!$C$5:$H$5,EH$1))</f>
        <v/>
      </c>
      <c r="EI8" s="15" t="str">
        <f>IF(OR($B8="",EI$2=""),"",SUMIFS(INDEX(Tbl_Marks,MATCH($B8,Tbl_Student_Names,0),),Entry!$A$4:$H$4,EI$2,Entry!$A$5:$H$5,EI$1) / SUMIFS(Entry!$C$6:$H$6,Entry!$C$4:$H$4,EI$2,Entry!$C$5:$H$5,EI$1))</f>
        <v/>
      </c>
      <c r="EJ8" s="15" t="str">
        <f>IF(OR($B8="",EJ$2=""),"",SUMIFS(INDEX(Tbl_Marks,MATCH($B8,Tbl_Student_Names,0),),Entry!$A$4:$H$4,EJ$2,Entry!$A$5:$H$5,EJ$1) / SUMIFS(Entry!$C$6:$H$6,Entry!$C$4:$H$4,EJ$2,Entry!$C$5:$H$5,EJ$1))</f>
        <v/>
      </c>
      <c r="EK8" s="15" t="str">
        <f>IF(OR($B8="",EK$2=""),"",SUMIFS(INDEX(Tbl_Marks,MATCH($B8,Tbl_Student_Names,0),),Entry!$A$4:$H$4,EK$2,Entry!$A$5:$H$5,EK$1) / SUMIFS(Entry!$C$6:$H$6,Entry!$C$4:$H$4,EK$2,Entry!$C$5:$H$5,EK$1))</f>
        <v/>
      </c>
      <c r="EL8" s="15" t="str">
        <f>IF(OR($B8="",EL$2=""),"",SUMIFS(INDEX(Tbl_Marks,MATCH($B8,Tbl_Student_Names,0),),Entry!$A$4:$H$4,EL$2,Entry!$A$5:$H$5,EL$1) / SUMIFS(Entry!$C$6:$H$6,Entry!$C$4:$H$4,EL$2,Entry!$C$5:$H$5,EL$1))</f>
        <v/>
      </c>
      <c r="EM8" s="15" t="str">
        <f>IF(OR($B8="",EM$2=""),"",SUMIFS(INDEX(Tbl_Marks,MATCH($B8,Tbl_Student_Names,0),),Entry!$A$4:$H$4,EM$2,Entry!$A$5:$H$5,EM$1) / SUMIFS(Entry!$C$6:$H$6,Entry!$C$4:$H$4,EM$2,Entry!$C$5:$H$5,EM$1))</f>
        <v/>
      </c>
      <c r="EN8" s="15" t="str">
        <f>IF(OR($B8="",EN$2=""),"",SUMIFS(INDEX(Tbl_Marks,MATCH($B8,Tbl_Student_Names,0),),Entry!$A$4:$H$4,EN$2,Entry!$A$5:$H$5,EN$1) / SUMIFS(Entry!$C$6:$H$6,Entry!$C$4:$H$4,EN$2,Entry!$C$5:$H$5,EN$1))</f>
        <v/>
      </c>
      <c r="EO8" s="15" t="str">
        <f>IF(OR($B8="",EO$2=""),"",SUMIFS(INDEX(Tbl_Marks,MATCH($B8,Tbl_Student_Names,0),),Entry!$A$4:$H$4,EO$2,Entry!$A$5:$H$5,EO$1) / SUMIFS(Entry!$C$6:$H$6,Entry!$C$4:$H$4,EO$2,Entry!$C$5:$H$5,EO$1))</f>
        <v/>
      </c>
      <c r="EP8" s="15" t="str">
        <f>IF(OR($B8="",EP$2=""),"",SUMIFS(INDEX(Tbl_Marks,MATCH($B8,Tbl_Student_Names,0),),Entry!$A$4:$H$4,EP$2,Entry!$A$5:$H$5,EP$1) / SUMIFS(Entry!$C$6:$H$6,Entry!$C$4:$H$4,EP$2,Entry!$C$5:$H$5,EP$1))</f>
        <v/>
      </c>
      <c r="EQ8" s="15" t="str">
        <f>IF(OR($B8="",EQ$2=""),"",SUMIFS(INDEX(Tbl_Marks,MATCH($B8,Tbl_Student_Names,0),),Entry!$A$4:$H$4,EQ$2,Entry!$A$5:$H$5,EQ$1) / SUMIFS(Entry!$C$6:$H$6,Entry!$C$4:$H$4,EQ$2,Entry!$C$5:$H$5,EQ$1))</f>
        <v/>
      </c>
      <c r="ER8" s="15" t="str">
        <f>IF(OR($B8="",ER$2=""),"",SUMIFS(INDEX(Tbl_Marks,MATCH($B8,Tbl_Student_Names,0),),Entry!$A$4:$H$4,ER$2,Entry!$A$5:$H$5,ER$1) / SUMIFS(Entry!$C$6:$H$6,Entry!$C$4:$H$4,ER$2,Entry!$C$5:$H$5,ER$1))</f>
        <v/>
      </c>
      <c r="ES8" s="15" t="str">
        <f>IF(OR($B8="",ES$2=""),"",SUMIFS(INDEX(Tbl_Marks,MATCH($B8,Tbl_Student_Names,0),),Entry!$A$4:$H$4,ES$2,Entry!$A$5:$H$5,ES$1) / SUMIFS(Entry!$C$6:$H$6,Entry!$C$4:$H$4,ES$2,Entry!$C$5:$H$5,ES$1))</f>
        <v/>
      </c>
      <c r="ET8" s="15" t="str">
        <f>IF(OR($B8="",ET$2=""),"",SUMIFS(INDEX(Tbl_Marks,MATCH($B8,Tbl_Student_Names,0),),Entry!$A$4:$H$4,ET$2,Entry!$A$5:$H$5,ET$1) / SUMIFS(Entry!$C$6:$H$6,Entry!$C$4:$H$4,ET$2,Entry!$C$5:$H$5,ET$1))</f>
        <v/>
      </c>
      <c r="EU8" s="15" t="str">
        <f>IF(OR($B8="",EU$2=""),"",SUMIFS(INDEX(Tbl_Marks,MATCH($B8,Tbl_Student_Names,0),),Entry!$A$4:$H$4,EU$2,Entry!$A$5:$H$5,EU$1) / SUMIFS(Entry!$C$6:$H$6,Entry!$C$4:$H$4,EU$2,Entry!$C$5:$H$5,EU$1))</f>
        <v/>
      </c>
      <c r="EV8" s="15" t="str">
        <f>IF(OR($B8="",EV$2=""),"",SUMIFS(INDEX(Tbl_Marks,MATCH($B8,Tbl_Student_Names,0),),Entry!$A$4:$H$4,EV$2,Entry!$A$5:$H$5,EV$1) / SUMIFS(Entry!$C$6:$H$6,Entry!$C$4:$H$4,EV$2,Entry!$C$5:$H$5,EV$1))</f>
        <v/>
      </c>
      <c r="EW8" s="15" t="str">
        <f>IF(OR($B8="",EW$2=""),"",SUMIFS(INDEX(Tbl_Marks,MATCH($B8,Tbl_Student_Names,0),),Entry!$A$4:$H$4,EW$2,Entry!$A$5:$H$5,EW$1) / SUMIFS(Entry!$C$6:$H$6,Entry!$C$4:$H$4,EW$2,Entry!$C$5:$H$5,EW$1))</f>
        <v/>
      </c>
      <c r="EX8" s="15" t="str">
        <f>IF(OR($B8="",EX$2=""),"",SUMIFS(INDEX(Tbl_Marks,MATCH($B8,Tbl_Student_Names,0),),Entry!$A$4:$H$4,EX$2,Entry!$A$5:$H$5,EX$1) / SUMIFS(Entry!$C$6:$H$6,Entry!$C$4:$H$4,EX$2,Entry!$C$5:$H$5,EX$1))</f>
        <v/>
      </c>
      <c r="EY8" s="15" t="str">
        <f>IF(OR($B8="",EY$2=""),"",SUMIFS(INDEX(Tbl_Marks,MATCH($B8,Tbl_Student_Names,0),),Entry!$A$4:$H$4,EY$2,Entry!$A$5:$H$5,EY$1) / SUMIFS(Entry!$C$6:$H$6,Entry!$C$4:$H$4,EY$2,Entry!$C$5:$H$5,EY$1))</f>
        <v/>
      </c>
      <c r="EZ8" s="15" t="str">
        <f>IF(OR($B8="",EZ$2=""),"",SUMIFS(INDEX(Tbl_Marks,MATCH($B8,Tbl_Student_Names,0),),Entry!$A$4:$H$4,EZ$2,Entry!$A$5:$H$5,EZ$1) / SUMIFS(Entry!$C$6:$H$6,Entry!$C$4:$H$4,EZ$2,Entry!$C$5:$H$5,EZ$1))</f>
        <v/>
      </c>
      <c r="FA8" s="15" t="str">
        <f>IF(OR($B8="",FA$2=""),"",SUMIFS(INDEX(Tbl_Marks,MATCH($B8,Tbl_Student_Names,0),),Entry!$A$4:$H$4,FA$2,Entry!$A$5:$H$5,FA$1) / SUMIFS(Entry!$C$6:$H$6,Entry!$C$4:$H$4,FA$2,Entry!$C$5:$H$5,FA$1))</f>
        <v/>
      </c>
      <c r="FB8" s="15" t="str">
        <f>IF(OR($B8="",FB$2=""),"",SUMIFS(INDEX(Tbl_Marks,MATCH($B8,Tbl_Student_Names,0),),Entry!$A$4:$H$4,FB$2,Entry!$A$5:$H$5,FB$1) / SUMIFS(Entry!$C$6:$H$6,Entry!$C$4:$H$4,FB$2,Entry!$C$5:$H$5,FB$1))</f>
        <v/>
      </c>
      <c r="FC8" s="15" t="str">
        <f>IF(OR($B8="",FC$2=""),"",SUMIFS(INDEX(Tbl_Marks,MATCH($B8,Tbl_Student_Names,0),),Entry!$A$4:$H$4,FC$2,Entry!$A$5:$H$5,FC$1) / SUMIFS(Entry!$C$6:$H$6,Entry!$C$4:$H$4,FC$2,Entry!$C$5:$H$5,FC$1))</f>
        <v/>
      </c>
      <c r="FD8" s="15" t="str">
        <f>IF(OR($B8="",FD$2=""),"",SUMIFS(INDEX(Tbl_Marks,MATCH($B8,Tbl_Student_Names,0),),Entry!$A$4:$H$4,FD$2,Entry!$A$5:$H$5,FD$1) / SUMIFS(Entry!$C$6:$H$6,Entry!$C$4:$H$4,FD$2,Entry!$C$5:$H$5,FD$1))</f>
        <v/>
      </c>
      <c r="FE8" s="15" t="str">
        <f>IF(OR($B8="",FE$2=""),"",SUMIFS(INDEX(Tbl_Marks,MATCH($B8,Tbl_Student_Names,0),),Entry!$A$4:$H$4,FE$2,Entry!$A$5:$H$5,FE$1) / SUMIFS(Entry!$C$6:$H$6,Entry!$C$4:$H$4,FE$2,Entry!$C$5:$H$5,FE$1))</f>
        <v/>
      </c>
      <c r="FF8" s="15" t="str">
        <f>IF(OR($B8="",FF$2=""),"",SUMIFS(INDEX(Tbl_Marks,MATCH($B8,Tbl_Student_Names,0),),Entry!$A$4:$H$4,FF$2,Entry!$A$5:$H$5,FF$1) / SUMIFS(Entry!$C$6:$H$6,Entry!$C$4:$H$4,FF$2,Entry!$C$5:$H$5,FF$1))</f>
        <v/>
      </c>
      <c r="FG8" s="15" t="str">
        <f>IF(OR($B8="",FG$2=""),"",SUMIFS(INDEX(Tbl_Marks,MATCH($B8,Tbl_Student_Names,0),),Entry!$A$4:$H$4,FG$2,Entry!$A$5:$H$5,FG$1) / SUMIFS(Entry!$C$6:$H$6,Entry!$C$4:$H$4,FG$2,Entry!$C$5:$H$5,FG$1))</f>
        <v/>
      </c>
      <c r="FH8" s="15" t="str">
        <f>IF(OR($B8="",FH$2=""),"",SUMIFS(INDEX(Tbl_Marks,MATCH($B8,Tbl_Student_Names,0),),Entry!$A$4:$H$4,FH$2,Entry!$A$5:$H$5,FH$1) / SUMIFS(Entry!$C$6:$H$6,Entry!$C$4:$H$4,FH$2,Entry!$C$5:$H$5,FH$1))</f>
        <v/>
      </c>
      <c r="FI8" s="15" t="str">
        <f>IF(OR($B8="",FI$2=""),"",SUMIFS(INDEX(Tbl_Marks,MATCH($B8,Tbl_Student_Names,0),),Entry!$A$4:$H$4,FI$2,Entry!$A$5:$H$5,FI$1) / SUMIFS(Entry!$C$6:$H$6,Entry!$C$4:$H$4,FI$2,Entry!$C$5:$H$5,FI$1))</f>
        <v/>
      </c>
      <c r="FJ8" s="15" t="str">
        <f>IF(OR($B8="",FJ$2=""),"",SUMIFS(INDEX(Tbl_Marks,MATCH($B8,Tbl_Student_Names,0),),Entry!$A$4:$H$4,FJ$2,Entry!$A$5:$H$5,FJ$1) / SUMIFS(Entry!$C$6:$H$6,Entry!$C$4:$H$4,FJ$2,Entry!$C$5:$H$5,FJ$1))</f>
        <v/>
      </c>
      <c r="FK8" s="15" t="str">
        <f>IF(OR($B8="",FK$2=""),"",SUMIFS(INDEX(Tbl_Marks,MATCH($B8,Tbl_Student_Names,0),),Entry!$A$4:$H$4,FK$2,Entry!$A$5:$H$5,FK$1) / SUMIFS(Entry!$C$6:$H$6,Entry!$C$4:$H$4,FK$2,Entry!$C$5:$H$5,FK$1))</f>
        <v/>
      </c>
      <c r="FL8" s="15" t="str">
        <f>IF(OR($B8="",FL$2=""),"",SUMIFS(INDEX(Tbl_Marks,MATCH($B8,Tbl_Student_Names,0),),Entry!$A$4:$H$4,FL$2,Entry!$A$5:$H$5,FL$1) / SUMIFS(Entry!$C$6:$H$6,Entry!$C$4:$H$4,FL$2,Entry!$C$5:$H$5,FL$1))</f>
        <v/>
      </c>
      <c r="FM8" s="15" t="str">
        <f>IF(OR($B8="",FM$2=""),"",SUMIFS(INDEX(Tbl_Marks,MATCH($B8,Tbl_Student_Names,0),),Entry!$A$4:$H$4,FM$2,Entry!$A$5:$H$5,FM$1) / SUMIFS(Entry!$C$6:$H$6,Entry!$C$4:$H$4,FM$2,Entry!$C$5:$H$5,FM$1))</f>
        <v/>
      </c>
      <c r="FN8" s="15" t="str">
        <f>IF(OR($B8="",FN$2=""),"",SUMIFS(INDEX(Tbl_Marks,MATCH($B8,Tbl_Student_Names,0),),Entry!$A$4:$H$4,FN$2,Entry!$A$5:$H$5,FN$1) / SUMIFS(Entry!$C$6:$H$6,Entry!$C$4:$H$4,FN$2,Entry!$C$5:$H$5,FN$1))</f>
        <v/>
      </c>
      <c r="FO8" s="15" t="str">
        <f>IF(OR($B8="",FO$2=""),"",SUMIFS(INDEX(Tbl_Marks,MATCH($B8,Tbl_Student_Names,0),),Entry!$A$4:$H$4,FO$2,Entry!$A$5:$H$5,FO$1) / SUMIFS(Entry!$C$6:$H$6,Entry!$C$4:$H$4,FO$2,Entry!$C$5:$H$5,FO$1))</f>
        <v/>
      </c>
      <c r="FP8" s="15" t="str">
        <f>IF(OR($B8="",FP$2=""),"",SUMIFS(INDEX(Tbl_Marks,MATCH($B8,Tbl_Student_Names,0),),Entry!$A$4:$H$4,FP$2,Entry!$A$5:$H$5,FP$1) / SUMIFS(Entry!$C$6:$H$6,Entry!$C$4:$H$4,FP$2,Entry!$C$5:$H$5,FP$1))</f>
        <v/>
      </c>
      <c r="FQ8" s="15" t="str">
        <f>IF(OR($B8="",FQ$2=""),"",SUMIFS(INDEX(Tbl_Marks,MATCH($B8,Tbl_Student_Names,0),),Entry!$A$4:$H$4,FQ$2,Entry!$A$5:$H$5,FQ$1) / SUMIFS(Entry!$C$6:$H$6,Entry!$C$4:$H$4,FQ$2,Entry!$C$5:$H$5,FQ$1))</f>
        <v/>
      </c>
      <c r="FR8" s="15" t="str">
        <f>IF(OR($B8="",FR$2=""),"",SUMIFS(INDEX(Tbl_Marks,MATCH($B8,Tbl_Student_Names,0),),Entry!$A$4:$H$4,FR$2,Entry!$A$5:$H$5,FR$1) / SUMIFS(Entry!$C$6:$H$6,Entry!$C$4:$H$4,FR$2,Entry!$C$5:$H$5,FR$1))</f>
        <v/>
      </c>
      <c r="FS8" s="15" t="str">
        <f>IF(OR($B8="",FS$2=""),"",SUMIFS(INDEX(Tbl_Marks,MATCH($B8,Tbl_Student_Names,0),),Entry!$A$4:$H$4,FS$2,Entry!$A$5:$H$5,FS$1) / SUMIFS(Entry!$C$6:$H$6,Entry!$C$4:$H$4,FS$2,Entry!$C$5:$H$5,FS$1))</f>
        <v/>
      </c>
      <c r="FT8" s="15" t="str">
        <f>IF(OR($B8="",FT$2=""),"",SUMIFS(INDEX(Tbl_Marks,MATCH($B8,Tbl_Student_Names,0),),Entry!$A$4:$H$4,FT$2,Entry!$A$5:$H$5,FT$1) / SUMIFS(Entry!$C$6:$H$6,Entry!$C$4:$H$4,FT$2,Entry!$C$5:$H$5,FT$1))</f>
        <v/>
      </c>
      <c r="FU8" s="15" t="str">
        <f>IF(OR($B8="",FU$2=""),"",SUMIFS(INDEX(Tbl_Marks,MATCH($B8,Tbl_Student_Names,0),),Entry!$A$4:$H$4,FU$2,Entry!$A$5:$H$5,FU$1) / SUMIFS(Entry!$C$6:$H$6,Entry!$C$4:$H$4,FU$2,Entry!$C$5:$H$5,FU$1))</f>
        <v/>
      </c>
      <c r="FV8" s="15" t="str">
        <f>IF(OR($B8="",FV$2=""),"",SUMIFS(INDEX(Tbl_Marks,MATCH($B8,Tbl_Student_Names,0),),Entry!$A$4:$H$4,FV$2,Entry!$A$5:$H$5,FV$1) / SUMIFS(Entry!$C$6:$H$6,Entry!$C$4:$H$4,FV$2,Entry!$C$5:$H$5,FV$1))</f>
        <v/>
      </c>
      <c r="FW8" s="15" t="str">
        <f>IF(OR($B8="",FW$2=""),"",SUMIFS(INDEX(Tbl_Marks,MATCH($B8,Tbl_Student_Names,0),),Entry!$A$4:$H$4,FW$2,Entry!$A$5:$H$5,FW$1) / SUMIFS(Entry!$C$6:$H$6,Entry!$C$4:$H$4,FW$2,Entry!$C$5:$H$5,FW$1))</f>
        <v/>
      </c>
      <c r="FX8" s="15" t="str">
        <f>IF(OR($B8="",FX$2=""),"",SUMIFS(INDEX(Tbl_Marks,MATCH($B8,Tbl_Student_Names,0),),Entry!$A$4:$H$4,FX$2,Entry!$A$5:$H$5,FX$1) / SUMIFS(Entry!$C$6:$H$6,Entry!$C$4:$H$4,FX$2,Entry!$C$5:$H$5,FX$1))</f>
        <v/>
      </c>
      <c r="FY8" s="15" t="str">
        <f>IF(OR($B8="",FY$2=""),"",SUMIFS(INDEX(Tbl_Marks,MATCH($B8,Tbl_Student_Names,0),),Entry!$A$4:$H$4,FY$2,Entry!$A$5:$H$5,FY$1) / SUMIFS(Entry!$C$6:$H$6,Entry!$C$4:$H$4,FY$2,Entry!$C$5:$H$5,FY$1))</f>
        <v/>
      </c>
      <c r="FZ8" s="15" t="str">
        <f>IF(OR($B8="",FZ$2=""),"",SUMIFS(INDEX(Tbl_Marks,MATCH($B8,Tbl_Student_Names,0),),Entry!$A$4:$H$4,FZ$2,Entry!$A$5:$H$5,FZ$1) / SUMIFS(Entry!$C$6:$H$6,Entry!$C$4:$H$4,FZ$2,Entry!$C$5:$H$5,FZ$1))</f>
        <v/>
      </c>
      <c r="GA8" s="15" t="str">
        <f>IF(OR($B8="",GA$2=""),"",SUMIFS(INDEX(Tbl_Marks,MATCH($B8,Tbl_Student_Names,0),),Entry!$A$4:$H$4,GA$2,Entry!$A$5:$H$5,GA$1) / SUMIFS(Entry!$C$6:$H$6,Entry!$C$4:$H$4,GA$2,Entry!$C$5:$H$5,GA$1))</f>
        <v/>
      </c>
      <c r="GB8" s="15" t="str">
        <f>IF(OR($B8="",GB$2=""),"",SUMIFS(INDEX(Tbl_Marks,MATCH($B8,Tbl_Student_Names,0),),Entry!$A$4:$H$4,GB$2,Entry!$A$5:$H$5,GB$1) / SUMIFS(Entry!$C$6:$H$6,Entry!$C$4:$H$4,GB$2,Entry!$C$5:$H$5,GB$1))</f>
        <v/>
      </c>
      <c r="GC8" s="15" t="str">
        <f>IF(OR($B8="",GC$2=""),"",SUMIFS(INDEX(Tbl_Marks,MATCH($B8,Tbl_Student_Names,0),),Entry!$A$4:$H$4,GC$2,Entry!$A$5:$H$5,GC$1) / SUMIFS(Entry!$C$6:$H$6,Entry!$C$4:$H$4,GC$2,Entry!$C$5:$H$5,GC$1))</f>
        <v/>
      </c>
      <c r="GD8" s="15" t="str">
        <f>IF(OR($B8="",GD$2=""),"",SUMIFS(INDEX(Tbl_Marks,MATCH($B8,Tbl_Student_Names,0),),Entry!$A$4:$H$4,GD$2,Entry!$A$5:$H$5,GD$1) / SUMIFS(Entry!$C$6:$H$6,Entry!$C$4:$H$4,GD$2,Entry!$C$5:$H$5,GD$1))</f>
        <v/>
      </c>
      <c r="GE8" s="15" t="str">
        <f>IF(OR($B8="",GE$2=""),"",SUMIFS(INDEX(Tbl_Marks,MATCH($B8,Tbl_Student_Names,0),),Entry!$A$4:$H$4,GE$2,Entry!$A$5:$H$5,GE$1) / SUMIFS(Entry!$C$6:$H$6,Entry!$C$4:$H$4,GE$2,Entry!$C$5:$H$5,GE$1))</f>
        <v/>
      </c>
      <c r="GF8" s="15" t="str">
        <f>IF(OR($B8="",GF$2=""),"",SUMIFS(INDEX(Tbl_Marks,MATCH($B8,Tbl_Student_Names,0),),Entry!$A$4:$H$4,GF$2,Entry!$A$5:$H$5,GF$1) / SUMIFS(Entry!$C$6:$H$6,Entry!$C$4:$H$4,GF$2,Entry!$C$5:$H$5,GF$1))</f>
        <v/>
      </c>
      <c r="GG8" s="15" t="str">
        <f>IF(OR($B8="",GG$2=""),"",SUMIFS(INDEX(Tbl_Marks,MATCH($B8,Tbl_Student_Names,0),),Entry!$A$4:$H$4,GG$2,Entry!$A$5:$H$5,GG$1) / SUMIFS(Entry!$C$6:$H$6,Entry!$C$4:$H$4,GG$2,Entry!$C$5:$H$5,GG$1))</f>
        <v/>
      </c>
      <c r="GH8" s="15" t="str">
        <f>IF(OR($B8="",GH$2=""),"",SUMIFS(INDEX(Tbl_Marks,MATCH($B8,Tbl_Student_Names,0),),Entry!$A$4:$H$4,GH$2,Entry!$A$5:$H$5,GH$1) / SUMIFS(Entry!$C$6:$H$6,Entry!$C$4:$H$4,GH$2,Entry!$C$5:$H$5,GH$1))</f>
        <v/>
      </c>
      <c r="GI8" s="15" t="str">
        <f>IF(OR($B8="",GI$2=""),"",SUMIFS(INDEX(Tbl_Marks,MATCH($B8,Tbl_Student_Names,0),),Entry!$A$4:$H$4,GI$2,Entry!$A$5:$H$5,GI$1) / SUMIFS(Entry!$C$6:$H$6,Entry!$C$4:$H$4,GI$2,Entry!$C$5:$H$5,GI$1))</f>
        <v/>
      </c>
      <c r="GJ8" s="15" t="str">
        <f>IF(OR($B8="",GJ$2=""),"",SUMIFS(INDEX(Tbl_Marks,MATCH($B8,Tbl_Student_Names,0),),Entry!$A$4:$H$4,GJ$2,Entry!$A$5:$H$5,GJ$1) / SUMIFS(Entry!$C$6:$H$6,Entry!$C$4:$H$4,GJ$2,Entry!$C$5:$H$5,GJ$1))</f>
        <v/>
      </c>
      <c r="GK8" s="15" t="str">
        <f>IF(OR($B8="",GK$2=""),"",SUMIFS(INDEX(Tbl_Marks,MATCH($B8,Tbl_Student_Names,0),),Entry!$A$4:$H$4,GK$2,Entry!$A$5:$H$5,GK$1) / SUMIFS(Entry!$C$6:$H$6,Entry!$C$4:$H$4,GK$2,Entry!$C$5:$H$5,GK$1))</f>
        <v/>
      </c>
      <c r="GL8" s="15" t="str">
        <f>IF(OR($B8="",GL$2=""),"",SUMIFS(INDEX(Tbl_Marks,MATCH($B8,Tbl_Student_Names,0),),Entry!$A$4:$H$4,GL$2,Entry!$A$5:$H$5,GL$1) / SUMIFS(Entry!$C$6:$H$6,Entry!$C$4:$H$4,GL$2,Entry!$C$5:$H$5,GL$1))</f>
        <v/>
      </c>
      <c r="GM8" s="15" t="str">
        <f>IF(OR($B8="",GM$2=""),"",SUMIFS(INDEX(Tbl_Marks,MATCH($B8,Tbl_Student_Names,0),),Entry!$A$4:$H$4,GM$2,Entry!$A$5:$H$5,GM$1) / SUMIFS(Entry!$C$6:$H$6,Entry!$C$4:$H$4,GM$2,Entry!$C$5:$H$5,GM$1))</f>
        <v/>
      </c>
      <c r="GN8" s="15" t="str">
        <f>IF(OR($B8="",GN$2=""),"",SUMIFS(INDEX(Tbl_Marks,MATCH($B8,Tbl_Student_Names,0),),Entry!$A$4:$H$4,GN$2,Entry!$A$5:$H$5,GN$1) / SUMIFS(Entry!$C$6:$H$6,Entry!$C$4:$H$4,GN$2,Entry!$C$5:$H$5,GN$1))</f>
        <v/>
      </c>
      <c r="GO8" s="15" t="str">
        <f>IF(OR($B8="",GO$2=""),"",SUMIFS(INDEX(Tbl_Marks,MATCH($B8,Tbl_Student_Names,0),),Entry!$A$4:$H$4,GO$2,Entry!$A$5:$H$5,GO$1) / SUMIFS(Entry!$C$6:$H$6,Entry!$C$4:$H$4,GO$2,Entry!$C$5:$H$5,GO$1))</f>
        <v/>
      </c>
      <c r="GP8" s="15" t="str">
        <f>IF(OR($B8="",GP$2=""),"",SUMIFS(INDEX(Tbl_Marks,MATCH($B8,Tbl_Student_Names,0),),Entry!$A$4:$H$4,GP$2,Entry!$A$5:$H$5,GP$1) / SUMIFS(Entry!$C$6:$H$6,Entry!$C$4:$H$4,GP$2,Entry!$C$5:$H$5,GP$1))</f>
        <v/>
      </c>
      <c r="GQ8" s="32" t="str">
        <f t="array" ref="GQ8">IF(OR(GQ$1="",$B8=""),"",SUMPRODUCT(TRANSPOSE($BC8:$BN8),(Settings!$D$19:$D$30)))</f>
        <v/>
      </c>
      <c r="GR8" s="32" t="str">
        <f t="array" ref="GR8">IF(OR(GR$1="",$B8=""),"",SUMPRODUCT(TRANSPOSE($BO8:$BZ8),(Settings!$D$19:$D$30)))</f>
        <v/>
      </c>
      <c r="GS8" s="32" t="str">
        <f t="array" ref="GS8">IF(OR(GS$1="",$B8=""),"",SUMPRODUCT(TRANSPOSE($CA8:$CL8),(Settings!$D$19:$D$30)))</f>
        <v/>
      </c>
      <c r="GT8" s="32" t="str">
        <f t="array" ref="GT8">IF(OR(GT$1="",$B8=""),"",SUMPRODUCT(TRANSPOSE($CM8:$CX8),(Settings!$D$19:$D$30)))</f>
        <v/>
      </c>
      <c r="GU8" s="32" t="str">
        <f t="array" ref="GU8">IF(OR(GU$1="",$B8=""),"",SUMPRODUCT(TRANSPOSE($CY8:$DJ8),(Settings!$D$19:$D$30)))</f>
        <v/>
      </c>
      <c r="GV8" s="32" t="str">
        <f t="array" ref="GV8">IF(OR(GV$1="",$B8=""),"",SUMPRODUCT(TRANSPOSE($DK8:$DV8),(Settings!$D$19:$D$30)))</f>
        <v/>
      </c>
      <c r="GW8" s="32" t="str">
        <f t="array" ref="GW8">IF(OR(GW$1="",$B8=""),"",SUMPRODUCT(TRANSPOSE($DW8:$EH8),(Settings!$D$19:$D$30)))</f>
        <v/>
      </c>
      <c r="GX8" s="32" t="str">
        <f t="array" ref="GX8">IF(OR(GX$1="",$B8=""),"",SUMPRODUCT(TRANSPOSE($EI8:$ET8),(Settings!$D$19:$D$30)))</f>
        <v/>
      </c>
      <c r="GY8" s="32" t="str">
        <f t="array" ref="GY8">IF(OR(GY$1="",$B8=""),"",SUMPRODUCT(TRANSPOSE($EU8:$FF8),(Settings!$D$19:$D$30)))</f>
        <v/>
      </c>
      <c r="GZ8" s="32" t="str">
        <f t="array" ref="GZ8">IF(OR(GZ$1="",$B8=""),"",SUMPRODUCT(TRANSPOSE($FG8:$FR8),(Settings!$D$19:$D$30)))</f>
        <v/>
      </c>
      <c r="HA8" s="32" t="str">
        <f t="array" ref="HA8">IF(OR(HA$1="",$B8=""),"",SUMPRODUCT(TRANSPOSE($FS8:$GD8),(Settings!$D$19:$D$30)))</f>
        <v/>
      </c>
      <c r="HB8" s="33" t="str">
        <f t="array" ref="HB8">IF(OR(HB$1="",$B8=""),"",SUMPRODUCT(TRANSPOSE($GE8:$GP8),(Settings!$D$19:$D$30)))</f>
        <v/>
      </c>
      <c r="HC8" s="5"/>
      <c r="HD8" s="15" t="str">
        <f>IF(OR(HD$2="",$B8=""),"",SUMIFS(INDEX(Tbl_Marks,MATCH($B8,Tbl_Student_Names,0),),Entry!$A$4:$H$4,HD$2) / SUMIFS(Entry!$C$6:$H$6,Entry!$C$4:$H$4,HD$2))</f>
        <v/>
      </c>
      <c r="HE8" s="15" t="str">
        <f>IF(OR(HE$2="",$B8=""),"",SUMIFS(INDEX(Tbl_Marks,MATCH($B8,Tbl_Student_Names,0),),Entry!$A$4:$H$4,HE$2) / SUMIFS(Entry!$C$6:$H$6,Entry!$C$4:$H$4,HE$2))</f>
        <v/>
      </c>
      <c r="HF8" s="15" t="str">
        <f>IF(OR(HF$2="",$B8=""),"",SUMIFS(INDEX(Tbl_Marks,MATCH($B8,Tbl_Student_Names,0),),Entry!$A$4:$H$4,HF$2) / SUMIFS(Entry!$C$6:$H$6,Entry!$C$4:$H$4,HF$2))</f>
        <v/>
      </c>
      <c r="HG8" s="15" t="str">
        <f>IF(OR(HG$2="",$B8=""),"",SUMIFS(INDEX(Tbl_Marks,MATCH($B8,Tbl_Student_Names,0),),Entry!$A$4:$H$4,HG$2) / SUMIFS(Entry!$C$6:$H$6,Entry!$C$4:$H$4,HG$2))</f>
        <v/>
      </c>
      <c r="HH8" s="15" t="str">
        <f>IF(OR(HH$2="",$B8=""),"",SUMIFS(INDEX(Tbl_Marks,MATCH($B8,Tbl_Student_Names,0),),Entry!$A$4:$H$4,HH$2) / SUMIFS(Entry!$C$6:$H$6,Entry!$C$4:$H$4,HH$2))</f>
        <v/>
      </c>
      <c r="HI8" s="15" t="str">
        <f>IF(OR(HI$2="",$B8=""),"",SUMIFS(INDEX(Tbl_Marks,MATCH($B8,Tbl_Student_Names,0),),Entry!$A$4:$H$4,HI$2) / SUMIFS(Entry!$C$6:$H$6,Entry!$C$4:$H$4,HI$2))</f>
        <v/>
      </c>
      <c r="HJ8" s="15" t="str">
        <f>IF(OR(HJ$2="",$B8=""),"",SUMIFS(INDEX(Tbl_Marks,MATCH($B8,Tbl_Student_Names,0),),Entry!$A$4:$H$4,HJ$2) / SUMIFS(Entry!$C$6:$H$6,Entry!$C$4:$H$4,HJ$2))</f>
        <v/>
      </c>
      <c r="HK8" s="15" t="str">
        <f>IF(OR(HK$2="",$B8=""),"",SUMIFS(INDEX(Tbl_Marks,MATCH($B8,Tbl_Student_Names,0),),Entry!$A$4:$H$4,HK$2) / SUMIFS(Entry!$C$6:$H$6,Entry!$C$4:$H$4,HK$2))</f>
        <v/>
      </c>
      <c r="HL8" s="15" t="str">
        <f>IF(OR(HL$2="",$B8=""),"",SUMIFS(INDEX(Tbl_Marks,MATCH($B8,Tbl_Student_Names,0),),Entry!$A$4:$H$4,HL$2) / SUMIFS(Entry!$C$6:$H$6,Entry!$C$4:$H$4,HL$2))</f>
        <v/>
      </c>
      <c r="HM8" s="15" t="str">
        <f>IF(OR(HM$2="",$B8=""),"",SUMIFS(INDEX(Tbl_Marks,MATCH($B8,Tbl_Student_Names,0),),Entry!$A$4:$H$4,HM$2) / SUMIFS(Entry!$C$6:$H$6,Entry!$C$4:$H$4,HM$2))</f>
        <v/>
      </c>
      <c r="HN8" s="15" t="str">
        <f>IF(OR(HN$2="",$B8=""),"",SUMIFS(INDEX(Tbl_Marks,MATCH($B8,Tbl_Student_Names,0),),Entry!$A$4:$H$4,HN$2) / SUMIFS(Entry!$C$6:$H$6,Entry!$C$4:$H$4,HN$2))</f>
        <v/>
      </c>
      <c r="HO8" s="15" t="str">
        <f>IF(OR(HO$2="",$B8=""),"",SUMIFS(INDEX(Tbl_Marks,MATCH($B8,Tbl_Student_Names,0),),Entry!$A$4:$H$4,HO$2) / SUMIFS(Entry!$C$6:$H$6,Entry!$C$4:$H$4,HO$2))</f>
        <v/>
      </c>
      <c r="HP8" s="15" t="str">
        <f t="shared" si="40"/>
        <v/>
      </c>
    </row>
    <row r="9" spans="1:225" customFormat="1" x14ac:dyDescent="0.25">
      <c r="A9">
        <f t="shared" si="31"/>
        <v>0</v>
      </c>
      <c r="B9" t="str">
        <f t="shared" si="32"/>
        <v/>
      </c>
      <c r="C9" t="str">
        <f>IF(OR($B9="",C$2=""),"",SUMIF(Entry!$A$4:$H$4,C$2,INDEX(Tbl_Marks,MATCH($B9,Tbl_Student_Names,0),)))</f>
        <v/>
      </c>
      <c r="D9" t="str">
        <f>IF(OR($B9="",D$2=""),"",SUMIF(Entry!$A$4:$H$4,D$2,INDEX(Tbl_Marks,MATCH($B9,Tbl_Student_Names,0),)))</f>
        <v/>
      </c>
      <c r="E9" t="str">
        <f>IF(OR($B9="",E$2=""),"",SUMIF(Entry!$A$4:$H$4,E$2,INDEX(Tbl_Marks,MATCH($B9,Tbl_Student_Names,0),)))</f>
        <v/>
      </c>
      <c r="F9" t="str">
        <f>IF(OR($B9="",F$2=""),"",SUMIF(Entry!$A$4:$H$4,F$2,INDEX(Tbl_Marks,MATCH($B9,Tbl_Student_Names,0),)))</f>
        <v/>
      </c>
      <c r="G9" t="str">
        <f>IF(OR($B9="",G$2=""),"",SUMIF(Entry!$A$4:$H$4,G$2,INDEX(Tbl_Marks,MATCH($B9,Tbl_Student_Names,0),)))</f>
        <v/>
      </c>
      <c r="H9" t="str">
        <f>IF(OR($B9="",H$2=""),"",SUMIF(Entry!$A$4:$H$4,H$2,INDEX(Tbl_Marks,MATCH($B9,Tbl_Student_Names,0),)))</f>
        <v/>
      </c>
      <c r="I9" t="str">
        <f>IF(OR($B9="",I$2=""),"",SUMIF(Entry!$A$4:$H$4,I$2,INDEX(Tbl_Marks,MATCH($B9,Tbl_Student_Names,0),)))</f>
        <v/>
      </c>
      <c r="J9" t="str">
        <f>IF(OR($B9="",J$2=""),"",SUMIF(Entry!$A$4:$H$4,J$2,INDEX(Tbl_Marks,MATCH($B9,Tbl_Student_Names,0),)))</f>
        <v/>
      </c>
      <c r="K9" t="str">
        <f>IF(OR($B9="",K$2=""),"",SUMIF(Entry!$A$4:$H$4,K$2,INDEX(Tbl_Marks,MATCH($B9,Tbl_Student_Names,0),)))</f>
        <v/>
      </c>
      <c r="L9" t="str">
        <f>IF(OR($B9="",L$2=""),"",SUMIF(Entry!$A$4:$H$4,L$2,INDEX(Tbl_Marks,MATCH($B9,Tbl_Student_Names,0),)))</f>
        <v/>
      </c>
      <c r="M9" t="str">
        <f>IF(OR($B9="",M$2=""),"",SUMIF(Entry!$A$4:$H$4,M$2,INDEX(Tbl_Marks,MATCH($B9,Tbl_Student_Names,0),)))</f>
        <v/>
      </c>
      <c r="N9" t="str">
        <f>IF(OR($B9="",N$2=""),"",SUMIF(Entry!$A$4:$H$4,N$2,INDEX(Tbl_Marks,MATCH($B9,Tbl_Student_Names,0),)))</f>
        <v/>
      </c>
      <c r="O9" s="12" t="str">
        <f t="shared" si="33"/>
        <v/>
      </c>
      <c r="P9" s="24" t="str">
        <f t="array" ref="P9">IF(OR($B9="",P$2=""),"",IF(MIN(IF(Help_Lookup_Tests=P$2,$BC9:$GP9,""))&gt;=I_PassPercentage,"PASS","FAIL"))</f>
        <v/>
      </c>
      <c r="Q9" s="24" t="str">
        <f t="array" ref="Q9">IF(OR($B9="",Q$2=""),"",IF(MIN(IF(Help_Lookup_Tests=Q$2,$BC9:$GP9,""))&gt;=I_PassPercentage,"PASS","FAIL"))</f>
        <v/>
      </c>
      <c r="R9" s="24" t="str">
        <f t="array" ref="R9">IF(OR($B9="",R$2=""),"",IF(MIN(IF(Help_Lookup_Tests=R$2,$BC9:$GP9,""))&gt;=I_PassPercentage,"PASS","FAIL"))</f>
        <v/>
      </c>
      <c r="S9" s="24" t="str">
        <f t="array" ref="S9">IF(OR($B9="",S$2=""),"",IF(MIN(IF(Help_Lookup_Tests=S$2,$BC9:$GP9,""))&gt;=I_PassPercentage,"PASS","FAIL"))</f>
        <v/>
      </c>
      <c r="T9" s="24" t="str">
        <f t="array" ref="T9">IF(OR($B9="",T$2=""),"",IF(MIN(IF(Help_Lookup_Tests=T$2,$BC9:$GP9,""))&gt;=I_PassPercentage,"PASS","FAIL"))</f>
        <v/>
      </c>
      <c r="U9" s="24" t="str">
        <f t="array" ref="U9">IF(OR($B9="",U$2=""),"",IF(MIN(IF(Help_Lookup_Tests=U$2,$BC9:$GP9,""))&gt;=I_PassPercentage,"PASS","FAIL"))</f>
        <v/>
      </c>
      <c r="V9" s="24" t="str">
        <f t="array" ref="V9">IF(OR($B9="",V$2=""),"",IF(MIN(IF(Help_Lookup_Tests=V$2,$BC9:$GP9,""))&gt;=I_PassPercentage,"PASS","FAIL"))</f>
        <v/>
      </c>
      <c r="W9" s="24" t="str">
        <f t="array" ref="W9">IF(OR($B9="",W$2=""),"",IF(MIN(IF(Help_Lookup_Tests=W$2,$BC9:$GP9,""))&gt;=I_PassPercentage,"PASS","FAIL"))</f>
        <v/>
      </c>
      <c r="X9" s="24" t="str">
        <f t="array" ref="X9">IF(OR($B9="",X$2=""),"",IF(MIN(IF(Help_Lookup_Tests=X$2,$BC9:$GP9,""))&gt;=I_PassPercentage,"PASS","FAIL"))</f>
        <v/>
      </c>
      <c r="Y9" s="24" t="str">
        <f t="array" ref="Y9">IF(OR($B9="",Y$2=""),"",IF(MIN(IF(Help_Lookup_Tests=Y$2,$BC9:$GP9,""))&gt;=I_PassPercentage,"PASS","FAIL"))</f>
        <v/>
      </c>
      <c r="Z9" s="24" t="str">
        <f t="array" ref="Z9">IF(OR($B9="",Z$2=""),"",IF(MIN(IF(Help_Lookup_Tests=Z$2,$BC9:$GP9,""))&gt;=I_PassPercentage,"PASS","FAIL"))</f>
        <v/>
      </c>
      <c r="AA9" s="24" t="str">
        <f t="array" ref="AA9">IF(OR($B9="",AA$2=""),"",IF(MIN(IF(Help_Lookup_Tests=AA$2,$BC9:$GP9,""))&gt;=I_PassPercentage,"PASS","FAIL"))</f>
        <v/>
      </c>
      <c r="AB9" s="20" t="str">
        <f t="array" ref="AB9">IF(OR($B9=""),"",IF(MIN(IF($GQ$2:$HB$2="FINAL",$GQ9:$HB9,""))&gt;=I_PassPercentage,"PASS","FAIL"))</f>
        <v/>
      </c>
      <c r="AC9" t="str">
        <f t="shared" si="36"/>
        <v/>
      </c>
      <c r="AD9" t="str">
        <f t="shared" si="34"/>
        <v/>
      </c>
      <c r="AE9" t="str">
        <f t="shared" si="34"/>
        <v/>
      </c>
      <c r="AF9" t="str">
        <f t="shared" si="34"/>
        <v/>
      </c>
      <c r="AG9" t="str">
        <f t="shared" si="34"/>
        <v/>
      </c>
      <c r="AH9" t="str">
        <f t="shared" si="34"/>
        <v/>
      </c>
      <c r="AI9" t="str">
        <f t="shared" si="34"/>
        <v/>
      </c>
      <c r="AJ9" t="str">
        <f t="shared" si="34"/>
        <v/>
      </c>
      <c r="AK9" t="str">
        <f t="shared" si="34"/>
        <v/>
      </c>
      <c r="AL9" t="str">
        <f t="shared" si="34"/>
        <v/>
      </c>
      <c r="AM9" t="str">
        <f t="shared" si="34"/>
        <v/>
      </c>
      <c r="AN9" t="str">
        <f t="shared" si="34"/>
        <v/>
      </c>
      <c r="AO9" s="34" t="str">
        <f t="shared" si="37"/>
        <v/>
      </c>
      <c r="AP9" s="22" t="str">
        <f t="shared" si="38"/>
        <v/>
      </c>
      <c r="AQ9" s="22" t="str">
        <f t="shared" si="35"/>
        <v/>
      </c>
      <c r="AR9" s="22" t="str">
        <f t="shared" si="35"/>
        <v/>
      </c>
      <c r="AS9" s="22" t="str">
        <f t="shared" si="35"/>
        <v/>
      </c>
      <c r="AT9" s="22" t="str">
        <f t="shared" si="35"/>
        <v/>
      </c>
      <c r="AU9" s="22" t="str">
        <f t="shared" si="35"/>
        <v/>
      </c>
      <c r="AV9" s="22" t="str">
        <f t="shared" si="35"/>
        <v/>
      </c>
      <c r="AW9" s="22" t="str">
        <f t="shared" si="35"/>
        <v/>
      </c>
      <c r="AX9" s="22" t="str">
        <f t="shared" si="35"/>
        <v/>
      </c>
      <c r="AY9" s="22" t="str">
        <f t="shared" si="35"/>
        <v/>
      </c>
      <c r="AZ9" s="22" t="str">
        <f t="shared" si="35"/>
        <v/>
      </c>
      <c r="BA9" s="22" t="str">
        <f t="shared" si="35"/>
        <v/>
      </c>
      <c r="BB9" s="23" t="str">
        <f t="shared" si="39"/>
        <v/>
      </c>
      <c r="BC9" s="15" t="str">
        <f>IF(OR($B9="",BC$2=""),"",SUMIFS(INDEX(Tbl_Marks,MATCH($B9,Tbl_Student_Names,0),),Entry!$A$4:$H$4,BC$2,Entry!$A$5:$H$5,BC$1) / SUMIFS(Entry!$C$6:$H$6,Entry!$C$4:$H$4,BC$2,Entry!$C$5:$H$5,BC$1))</f>
        <v/>
      </c>
      <c r="BD9" s="15" t="str">
        <f>IF(OR($B9="",BD$2=""),"",SUMIFS(INDEX(Tbl_Marks,MATCH($B9,Tbl_Student_Names,0),),Entry!$A$4:$H$4,BD$2,Entry!$A$5:$H$5,BD$1) / SUMIFS(Entry!$C$6:$H$6,Entry!$C$4:$H$4,BD$2,Entry!$C$5:$H$5,BD$1))</f>
        <v/>
      </c>
      <c r="BE9" s="15" t="str">
        <f>IF(OR($B9="",BE$2=""),"",SUMIFS(INDEX(Tbl_Marks,MATCH($B9,Tbl_Student_Names,0),),Entry!$A$4:$H$4,BE$2,Entry!$A$5:$H$5,BE$1) / SUMIFS(Entry!$C$6:$H$6,Entry!$C$4:$H$4,BE$2,Entry!$C$5:$H$5,BE$1))</f>
        <v/>
      </c>
      <c r="BF9" s="15" t="str">
        <f>IF(OR($B9="",BF$2=""),"",SUMIFS(INDEX(Tbl_Marks,MATCH($B9,Tbl_Student_Names,0),),Entry!$A$4:$H$4,BF$2,Entry!$A$5:$H$5,BF$1) / SUMIFS(Entry!$C$6:$H$6,Entry!$C$4:$H$4,BF$2,Entry!$C$5:$H$5,BF$1))</f>
        <v/>
      </c>
      <c r="BG9" s="15" t="str">
        <f>IF(OR($B9="",BG$2=""),"",SUMIFS(INDEX(Tbl_Marks,MATCH($B9,Tbl_Student_Names,0),),Entry!$A$4:$H$4,BG$2,Entry!$A$5:$H$5,BG$1) / SUMIFS(Entry!$C$6:$H$6,Entry!$C$4:$H$4,BG$2,Entry!$C$5:$H$5,BG$1))</f>
        <v/>
      </c>
      <c r="BH9" s="15" t="str">
        <f>IF(OR($B9="",BH$2=""),"",SUMIFS(INDEX(Tbl_Marks,MATCH($B9,Tbl_Student_Names,0),),Entry!$A$4:$H$4,BH$2,Entry!$A$5:$H$5,BH$1) / SUMIFS(Entry!$C$6:$H$6,Entry!$C$4:$H$4,BH$2,Entry!$C$5:$H$5,BH$1))</f>
        <v/>
      </c>
      <c r="BI9" s="15" t="str">
        <f>IF(OR($B9="",BI$2=""),"",SUMIFS(INDEX(Tbl_Marks,MATCH($B9,Tbl_Student_Names,0),),Entry!$A$4:$H$4,BI$2,Entry!$A$5:$H$5,BI$1) / SUMIFS(Entry!$C$6:$H$6,Entry!$C$4:$H$4,BI$2,Entry!$C$5:$H$5,BI$1))</f>
        <v/>
      </c>
      <c r="BJ9" s="15" t="str">
        <f>IF(OR($B9="",BJ$2=""),"",SUMIFS(INDEX(Tbl_Marks,MATCH($B9,Tbl_Student_Names,0),),Entry!$A$4:$H$4,BJ$2,Entry!$A$5:$H$5,BJ$1) / SUMIFS(Entry!$C$6:$H$6,Entry!$C$4:$H$4,BJ$2,Entry!$C$5:$H$5,BJ$1))</f>
        <v/>
      </c>
      <c r="BK9" s="15" t="str">
        <f>IF(OR($B9="",BK$2=""),"",SUMIFS(INDEX(Tbl_Marks,MATCH($B9,Tbl_Student_Names,0),),Entry!$A$4:$H$4,BK$2,Entry!$A$5:$H$5,BK$1) / SUMIFS(Entry!$C$6:$H$6,Entry!$C$4:$H$4,BK$2,Entry!$C$5:$H$5,BK$1))</f>
        <v/>
      </c>
      <c r="BL9" s="15" t="str">
        <f>IF(OR($B9="",BL$2=""),"",SUMIFS(INDEX(Tbl_Marks,MATCH($B9,Tbl_Student_Names,0),),Entry!$A$4:$H$4,BL$2,Entry!$A$5:$H$5,BL$1) / SUMIFS(Entry!$C$6:$H$6,Entry!$C$4:$H$4,BL$2,Entry!$C$5:$H$5,BL$1))</f>
        <v/>
      </c>
      <c r="BM9" s="15" t="str">
        <f>IF(OR($B9="",BM$2=""),"",SUMIFS(INDEX(Tbl_Marks,MATCH($B9,Tbl_Student_Names,0),),Entry!$A$4:$H$4,BM$2,Entry!$A$5:$H$5,BM$1) / SUMIFS(Entry!$C$6:$H$6,Entry!$C$4:$H$4,BM$2,Entry!$C$5:$H$5,BM$1))</f>
        <v/>
      </c>
      <c r="BN9" s="15" t="str">
        <f>IF(OR($B9="",BN$2=""),"",SUMIFS(INDEX(Tbl_Marks,MATCH($B9,Tbl_Student_Names,0),),Entry!$A$4:$H$4,BN$2,Entry!$A$5:$H$5,BN$1) / SUMIFS(Entry!$C$6:$H$6,Entry!$C$4:$H$4,BN$2,Entry!$C$5:$H$5,BN$1))</f>
        <v/>
      </c>
      <c r="BO9" s="15" t="str">
        <f>IF(OR($B9="",BO$2=""),"",SUMIFS(INDEX(Tbl_Marks,MATCH($B9,Tbl_Student_Names,0),),Entry!$A$4:$H$4,BO$2,Entry!$A$5:$H$5,BO$1) / SUMIFS(Entry!$C$6:$H$6,Entry!$C$4:$H$4,BO$2,Entry!$C$5:$H$5,BO$1))</f>
        <v/>
      </c>
      <c r="BP9" s="15" t="str">
        <f>IF(OR($B9="",BP$2=""),"",SUMIFS(INDEX(Tbl_Marks,MATCH($B9,Tbl_Student_Names,0),),Entry!$A$4:$H$4,BP$2,Entry!$A$5:$H$5,BP$1) / SUMIFS(Entry!$C$6:$H$6,Entry!$C$4:$H$4,BP$2,Entry!$C$5:$H$5,BP$1))</f>
        <v/>
      </c>
      <c r="BQ9" s="15" t="str">
        <f>IF(OR($B9="",BQ$2=""),"",SUMIFS(INDEX(Tbl_Marks,MATCH($B9,Tbl_Student_Names,0),),Entry!$A$4:$H$4,BQ$2,Entry!$A$5:$H$5,BQ$1) / SUMIFS(Entry!$C$6:$H$6,Entry!$C$4:$H$4,BQ$2,Entry!$C$5:$H$5,BQ$1))</f>
        <v/>
      </c>
      <c r="BR9" s="15" t="str">
        <f>IF(OR($B9="",BR$2=""),"",SUMIFS(INDEX(Tbl_Marks,MATCH($B9,Tbl_Student_Names,0),),Entry!$A$4:$H$4,BR$2,Entry!$A$5:$H$5,BR$1) / SUMIFS(Entry!$C$6:$H$6,Entry!$C$4:$H$4,BR$2,Entry!$C$5:$H$5,BR$1))</f>
        <v/>
      </c>
      <c r="BS9" s="15" t="str">
        <f>IF(OR($B9="",BS$2=""),"",SUMIFS(INDEX(Tbl_Marks,MATCH($B9,Tbl_Student_Names,0),),Entry!$A$4:$H$4,BS$2,Entry!$A$5:$H$5,BS$1) / SUMIFS(Entry!$C$6:$H$6,Entry!$C$4:$H$4,BS$2,Entry!$C$5:$H$5,BS$1))</f>
        <v/>
      </c>
      <c r="BT9" s="15" t="str">
        <f>IF(OR($B9="",BT$2=""),"",SUMIFS(INDEX(Tbl_Marks,MATCH($B9,Tbl_Student_Names,0),),Entry!$A$4:$H$4,BT$2,Entry!$A$5:$H$5,BT$1) / SUMIFS(Entry!$C$6:$H$6,Entry!$C$4:$H$4,BT$2,Entry!$C$5:$H$5,BT$1))</f>
        <v/>
      </c>
      <c r="BU9" s="15" t="str">
        <f>IF(OR($B9="",BU$2=""),"",SUMIFS(INDEX(Tbl_Marks,MATCH($B9,Tbl_Student_Names,0),),Entry!$A$4:$H$4,BU$2,Entry!$A$5:$H$5,BU$1) / SUMIFS(Entry!$C$6:$H$6,Entry!$C$4:$H$4,BU$2,Entry!$C$5:$H$5,BU$1))</f>
        <v/>
      </c>
      <c r="BV9" s="15" t="str">
        <f>IF(OR($B9="",BV$2=""),"",SUMIFS(INDEX(Tbl_Marks,MATCH($B9,Tbl_Student_Names,0),),Entry!$A$4:$H$4,BV$2,Entry!$A$5:$H$5,BV$1) / SUMIFS(Entry!$C$6:$H$6,Entry!$C$4:$H$4,BV$2,Entry!$C$5:$H$5,BV$1))</f>
        <v/>
      </c>
      <c r="BW9" s="15" t="str">
        <f>IF(OR($B9="",BW$2=""),"",SUMIFS(INDEX(Tbl_Marks,MATCH($B9,Tbl_Student_Names,0),),Entry!$A$4:$H$4,BW$2,Entry!$A$5:$H$5,BW$1) / SUMIFS(Entry!$C$6:$H$6,Entry!$C$4:$H$4,BW$2,Entry!$C$5:$H$5,BW$1))</f>
        <v/>
      </c>
      <c r="BX9" s="15" t="str">
        <f>IF(OR($B9="",BX$2=""),"",SUMIFS(INDEX(Tbl_Marks,MATCH($B9,Tbl_Student_Names,0),),Entry!$A$4:$H$4,BX$2,Entry!$A$5:$H$5,BX$1) / SUMIFS(Entry!$C$6:$H$6,Entry!$C$4:$H$4,BX$2,Entry!$C$5:$H$5,BX$1))</f>
        <v/>
      </c>
      <c r="BY9" s="15" t="str">
        <f>IF(OR($B9="",BY$2=""),"",SUMIFS(INDEX(Tbl_Marks,MATCH($B9,Tbl_Student_Names,0),),Entry!$A$4:$H$4,BY$2,Entry!$A$5:$H$5,BY$1) / SUMIFS(Entry!$C$6:$H$6,Entry!$C$4:$H$4,BY$2,Entry!$C$5:$H$5,BY$1))</f>
        <v/>
      </c>
      <c r="BZ9" s="15" t="str">
        <f>IF(OR($B9="",BZ$2=""),"",SUMIFS(INDEX(Tbl_Marks,MATCH($B9,Tbl_Student_Names,0),),Entry!$A$4:$H$4,BZ$2,Entry!$A$5:$H$5,BZ$1) / SUMIFS(Entry!$C$6:$H$6,Entry!$C$4:$H$4,BZ$2,Entry!$C$5:$H$5,BZ$1))</f>
        <v/>
      </c>
      <c r="CA9" s="15" t="str">
        <f>IF(OR($B9="",CA$2=""),"",SUMIFS(INDEX(Tbl_Marks,MATCH($B9,Tbl_Student_Names,0),),Entry!$A$4:$H$4,CA$2,Entry!$A$5:$H$5,CA$1) / SUMIFS(Entry!$C$6:$H$6,Entry!$C$4:$H$4,CA$2,Entry!$C$5:$H$5,CA$1))</f>
        <v/>
      </c>
      <c r="CB9" s="15" t="str">
        <f>IF(OR($B9="",CB$2=""),"",SUMIFS(INDEX(Tbl_Marks,MATCH($B9,Tbl_Student_Names,0),),Entry!$A$4:$H$4,CB$2,Entry!$A$5:$H$5,CB$1) / SUMIFS(Entry!$C$6:$H$6,Entry!$C$4:$H$4,CB$2,Entry!$C$5:$H$5,CB$1))</f>
        <v/>
      </c>
      <c r="CC9" s="15" t="str">
        <f>IF(OR($B9="",CC$2=""),"",SUMIFS(INDEX(Tbl_Marks,MATCH($B9,Tbl_Student_Names,0),),Entry!$A$4:$H$4,CC$2,Entry!$A$5:$H$5,CC$1) / SUMIFS(Entry!$C$6:$H$6,Entry!$C$4:$H$4,CC$2,Entry!$C$5:$H$5,CC$1))</f>
        <v/>
      </c>
      <c r="CD9" s="15" t="str">
        <f>IF(OR($B9="",CD$2=""),"",SUMIFS(INDEX(Tbl_Marks,MATCH($B9,Tbl_Student_Names,0),),Entry!$A$4:$H$4,CD$2,Entry!$A$5:$H$5,CD$1) / SUMIFS(Entry!$C$6:$H$6,Entry!$C$4:$H$4,CD$2,Entry!$C$5:$H$5,CD$1))</f>
        <v/>
      </c>
      <c r="CE9" s="15" t="str">
        <f>IF(OR($B9="",CE$2=""),"",SUMIFS(INDEX(Tbl_Marks,MATCH($B9,Tbl_Student_Names,0),),Entry!$A$4:$H$4,CE$2,Entry!$A$5:$H$5,CE$1) / SUMIFS(Entry!$C$6:$H$6,Entry!$C$4:$H$4,CE$2,Entry!$C$5:$H$5,CE$1))</f>
        <v/>
      </c>
      <c r="CF9" s="15" t="str">
        <f>IF(OR($B9="",CF$2=""),"",SUMIFS(INDEX(Tbl_Marks,MATCH($B9,Tbl_Student_Names,0),),Entry!$A$4:$H$4,CF$2,Entry!$A$5:$H$5,CF$1) / SUMIFS(Entry!$C$6:$H$6,Entry!$C$4:$H$4,CF$2,Entry!$C$5:$H$5,CF$1))</f>
        <v/>
      </c>
      <c r="CG9" s="15" t="str">
        <f>IF(OR($B9="",CG$2=""),"",SUMIFS(INDEX(Tbl_Marks,MATCH($B9,Tbl_Student_Names,0),),Entry!$A$4:$H$4,CG$2,Entry!$A$5:$H$5,CG$1) / SUMIFS(Entry!$C$6:$H$6,Entry!$C$4:$H$4,CG$2,Entry!$C$5:$H$5,CG$1))</f>
        <v/>
      </c>
      <c r="CH9" s="15" t="str">
        <f>IF(OR($B9="",CH$2=""),"",SUMIFS(INDEX(Tbl_Marks,MATCH($B9,Tbl_Student_Names,0),),Entry!$A$4:$H$4,CH$2,Entry!$A$5:$H$5,CH$1) / SUMIFS(Entry!$C$6:$H$6,Entry!$C$4:$H$4,CH$2,Entry!$C$5:$H$5,CH$1))</f>
        <v/>
      </c>
      <c r="CI9" s="15" t="str">
        <f>IF(OR($B9="",CI$2=""),"",SUMIFS(INDEX(Tbl_Marks,MATCH($B9,Tbl_Student_Names,0),),Entry!$A$4:$H$4,CI$2,Entry!$A$5:$H$5,CI$1) / SUMIFS(Entry!$C$6:$H$6,Entry!$C$4:$H$4,CI$2,Entry!$C$5:$H$5,CI$1))</f>
        <v/>
      </c>
      <c r="CJ9" s="15" t="str">
        <f>IF(OR($B9="",CJ$2=""),"",SUMIFS(INDEX(Tbl_Marks,MATCH($B9,Tbl_Student_Names,0),),Entry!$A$4:$H$4,CJ$2,Entry!$A$5:$H$5,CJ$1) / SUMIFS(Entry!$C$6:$H$6,Entry!$C$4:$H$4,CJ$2,Entry!$C$5:$H$5,CJ$1))</f>
        <v/>
      </c>
      <c r="CK9" s="15" t="str">
        <f>IF(OR($B9="",CK$2=""),"",SUMIFS(INDEX(Tbl_Marks,MATCH($B9,Tbl_Student_Names,0),),Entry!$A$4:$H$4,CK$2,Entry!$A$5:$H$5,CK$1) / SUMIFS(Entry!$C$6:$H$6,Entry!$C$4:$H$4,CK$2,Entry!$C$5:$H$5,CK$1))</f>
        <v/>
      </c>
      <c r="CL9" s="15" t="str">
        <f>IF(OR($B9="",CL$2=""),"",SUMIFS(INDEX(Tbl_Marks,MATCH($B9,Tbl_Student_Names,0),),Entry!$A$4:$H$4,CL$2,Entry!$A$5:$H$5,CL$1) / SUMIFS(Entry!$C$6:$H$6,Entry!$C$4:$H$4,CL$2,Entry!$C$5:$H$5,CL$1))</f>
        <v/>
      </c>
      <c r="CM9" s="15" t="str">
        <f>IF(OR($B9="",CM$2=""),"",SUMIFS(INDEX(Tbl_Marks,MATCH($B9,Tbl_Student_Names,0),),Entry!$A$4:$H$4,CM$2,Entry!$A$5:$H$5,CM$1) / SUMIFS(Entry!$C$6:$H$6,Entry!$C$4:$H$4,CM$2,Entry!$C$5:$H$5,CM$1))</f>
        <v/>
      </c>
      <c r="CN9" s="15" t="str">
        <f>IF(OR($B9="",CN$2=""),"",SUMIFS(INDEX(Tbl_Marks,MATCH($B9,Tbl_Student_Names,0),),Entry!$A$4:$H$4,CN$2,Entry!$A$5:$H$5,CN$1) / SUMIFS(Entry!$C$6:$H$6,Entry!$C$4:$H$4,CN$2,Entry!$C$5:$H$5,CN$1))</f>
        <v/>
      </c>
      <c r="CO9" s="15" t="str">
        <f>IF(OR($B9="",CO$2=""),"",SUMIFS(INDEX(Tbl_Marks,MATCH($B9,Tbl_Student_Names,0),),Entry!$A$4:$H$4,CO$2,Entry!$A$5:$H$5,CO$1) / SUMIFS(Entry!$C$6:$H$6,Entry!$C$4:$H$4,CO$2,Entry!$C$5:$H$5,CO$1))</f>
        <v/>
      </c>
      <c r="CP9" s="15" t="str">
        <f>IF(OR($B9="",CP$2=""),"",SUMIFS(INDEX(Tbl_Marks,MATCH($B9,Tbl_Student_Names,0),),Entry!$A$4:$H$4,CP$2,Entry!$A$5:$H$5,CP$1) / SUMIFS(Entry!$C$6:$H$6,Entry!$C$4:$H$4,CP$2,Entry!$C$5:$H$5,CP$1))</f>
        <v/>
      </c>
      <c r="CQ9" s="15" t="str">
        <f>IF(OR($B9="",CQ$2=""),"",SUMIFS(INDEX(Tbl_Marks,MATCH($B9,Tbl_Student_Names,0),),Entry!$A$4:$H$4,CQ$2,Entry!$A$5:$H$5,CQ$1) / SUMIFS(Entry!$C$6:$H$6,Entry!$C$4:$H$4,CQ$2,Entry!$C$5:$H$5,CQ$1))</f>
        <v/>
      </c>
      <c r="CR9" s="15" t="str">
        <f>IF(OR($B9="",CR$2=""),"",SUMIFS(INDEX(Tbl_Marks,MATCH($B9,Tbl_Student_Names,0),),Entry!$A$4:$H$4,CR$2,Entry!$A$5:$H$5,CR$1) / SUMIFS(Entry!$C$6:$H$6,Entry!$C$4:$H$4,CR$2,Entry!$C$5:$H$5,CR$1))</f>
        <v/>
      </c>
      <c r="CS9" s="15" t="str">
        <f>IF(OR($B9="",CS$2=""),"",SUMIFS(INDEX(Tbl_Marks,MATCH($B9,Tbl_Student_Names,0),),Entry!$A$4:$H$4,CS$2,Entry!$A$5:$H$5,CS$1) / SUMIFS(Entry!$C$6:$H$6,Entry!$C$4:$H$4,CS$2,Entry!$C$5:$H$5,CS$1))</f>
        <v/>
      </c>
      <c r="CT9" s="15" t="str">
        <f>IF(OR($B9="",CT$2=""),"",SUMIFS(INDEX(Tbl_Marks,MATCH($B9,Tbl_Student_Names,0),),Entry!$A$4:$H$4,CT$2,Entry!$A$5:$H$5,CT$1) / SUMIFS(Entry!$C$6:$H$6,Entry!$C$4:$H$4,CT$2,Entry!$C$5:$H$5,CT$1))</f>
        <v/>
      </c>
      <c r="CU9" s="15" t="str">
        <f>IF(OR($B9="",CU$2=""),"",SUMIFS(INDEX(Tbl_Marks,MATCH($B9,Tbl_Student_Names,0),),Entry!$A$4:$H$4,CU$2,Entry!$A$5:$H$5,CU$1) / SUMIFS(Entry!$C$6:$H$6,Entry!$C$4:$H$4,CU$2,Entry!$C$5:$H$5,CU$1))</f>
        <v/>
      </c>
      <c r="CV9" s="15" t="str">
        <f>IF(OR($B9="",CV$2=""),"",SUMIFS(INDEX(Tbl_Marks,MATCH($B9,Tbl_Student_Names,0),),Entry!$A$4:$H$4,CV$2,Entry!$A$5:$H$5,CV$1) / SUMIFS(Entry!$C$6:$H$6,Entry!$C$4:$H$4,CV$2,Entry!$C$5:$H$5,CV$1))</f>
        <v/>
      </c>
      <c r="CW9" s="15" t="str">
        <f>IF(OR($B9="",CW$2=""),"",SUMIFS(INDEX(Tbl_Marks,MATCH($B9,Tbl_Student_Names,0),),Entry!$A$4:$H$4,CW$2,Entry!$A$5:$H$5,CW$1) / SUMIFS(Entry!$C$6:$H$6,Entry!$C$4:$H$4,CW$2,Entry!$C$5:$H$5,CW$1))</f>
        <v/>
      </c>
      <c r="CX9" s="15" t="str">
        <f>IF(OR($B9="",CX$2=""),"",SUMIFS(INDEX(Tbl_Marks,MATCH($B9,Tbl_Student_Names,0),),Entry!$A$4:$H$4,CX$2,Entry!$A$5:$H$5,CX$1) / SUMIFS(Entry!$C$6:$H$6,Entry!$C$4:$H$4,CX$2,Entry!$C$5:$H$5,CX$1))</f>
        <v/>
      </c>
      <c r="CY9" s="15" t="str">
        <f>IF(OR($B9="",CY$2=""),"",SUMIFS(INDEX(Tbl_Marks,MATCH($B9,Tbl_Student_Names,0),),Entry!$A$4:$H$4,CY$2,Entry!$A$5:$H$5,CY$1) / SUMIFS(Entry!$C$6:$H$6,Entry!$C$4:$H$4,CY$2,Entry!$C$5:$H$5,CY$1))</f>
        <v/>
      </c>
      <c r="CZ9" s="15" t="str">
        <f>IF(OR($B9="",CZ$2=""),"",SUMIFS(INDEX(Tbl_Marks,MATCH($B9,Tbl_Student_Names,0),),Entry!$A$4:$H$4,CZ$2,Entry!$A$5:$H$5,CZ$1) / SUMIFS(Entry!$C$6:$H$6,Entry!$C$4:$H$4,CZ$2,Entry!$C$5:$H$5,CZ$1))</f>
        <v/>
      </c>
      <c r="DA9" s="15" t="str">
        <f>IF(OR($B9="",DA$2=""),"",SUMIFS(INDEX(Tbl_Marks,MATCH($B9,Tbl_Student_Names,0),),Entry!$A$4:$H$4,DA$2,Entry!$A$5:$H$5,DA$1) / SUMIFS(Entry!$C$6:$H$6,Entry!$C$4:$H$4,DA$2,Entry!$C$5:$H$5,DA$1))</f>
        <v/>
      </c>
      <c r="DB9" s="15" t="str">
        <f>IF(OR($B9="",DB$2=""),"",SUMIFS(INDEX(Tbl_Marks,MATCH($B9,Tbl_Student_Names,0),),Entry!$A$4:$H$4,DB$2,Entry!$A$5:$H$5,DB$1) / SUMIFS(Entry!$C$6:$H$6,Entry!$C$4:$H$4,DB$2,Entry!$C$5:$H$5,DB$1))</f>
        <v/>
      </c>
      <c r="DC9" s="15" t="str">
        <f>IF(OR($B9="",DC$2=""),"",SUMIFS(INDEX(Tbl_Marks,MATCH($B9,Tbl_Student_Names,0),),Entry!$A$4:$H$4,DC$2,Entry!$A$5:$H$5,DC$1) / SUMIFS(Entry!$C$6:$H$6,Entry!$C$4:$H$4,DC$2,Entry!$C$5:$H$5,DC$1))</f>
        <v/>
      </c>
      <c r="DD9" s="15" t="str">
        <f>IF(OR($B9="",DD$2=""),"",SUMIFS(INDEX(Tbl_Marks,MATCH($B9,Tbl_Student_Names,0),),Entry!$A$4:$H$4,DD$2,Entry!$A$5:$H$5,DD$1) / SUMIFS(Entry!$C$6:$H$6,Entry!$C$4:$H$4,DD$2,Entry!$C$5:$H$5,DD$1))</f>
        <v/>
      </c>
      <c r="DE9" s="15" t="str">
        <f>IF(OR($B9="",DE$2=""),"",SUMIFS(INDEX(Tbl_Marks,MATCH($B9,Tbl_Student_Names,0),),Entry!$A$4:$H$4,DE$2,Entry!$A$5:$H$5,DE$1) / SUMIFS(Entry!$C$6:$H$6,Entry!$C$4:$H$4,DE$2,Entry!$C$5:$H$5,DE$1))</f>
        <v/>
      </c>
      <c r="DF9" s="15" t="str">
        <f>IF(OR($B9="",DF$2=""),"",SUMIFS(INDEX(Tbl_Marks,MATCH($B9,Tbl_Student_Names,0),),Entry!$A$4:$H$4,DF$2,Entry!$A$5:$H$5,DF$1) / SUMIFS(Entry!$C$6:$H$6,Entry!$C$4:$H$4,DF$2,Entry!$C$5:$H$5,DF$1))</f>
        <v/>
      </c>
      <c r="DG9" s="15" t="str">
        <f>IF(OR($B9="",DG$2=""),"",SUMIFS(INDEX(Tbl_Marks,MATCH($B9,Tbl_Student_Names,0),),Entry!$A$4:$H$4,DG$2,Entry!$A$5:$H$5,DG$1) / SUMIFS(Entry!$C$6:$H$6,Entry!$C$4:$H$4,DG$2,Entry!$C$5:$H$5,DG$1))</f>
        <v/>
      </c>
      <c r="DH9" s="15" t="str">
        <f>IF(OR($B9="",DH$2=""),"",SUMIFS(INDEX(Tbl_Marks,MATCH($B9,Tbl_Student_Names,0),),Entry!$A$4:$H$4,DH$2,Entry!$A$5:$H$5,DH$1) / SUMIFS(Entry!$C$6:$H$6,Entry!$C$4:$H$4,DH$2,Entry!$C$5:$H$5,DH$1))</f>
        <v/>
      </c>
      <c r="DI9" s="15" t="str">
        <f>IF(OR($B9="",DI$2=""),"",SUMIFS(INDEX(Tbl_Marks,MATCH($B9,Tbl_Student_Names,0),),Entry!$A$4:$H$4,DI$2,Entry!$A$5:$H$5,DI$1) / SUMIFS(Entry!$C$6:$H$6,Entry!$C$4:$H$4,DI$2,Entry!$C$5:$H$5,DI$1))</f>
        <v/>
      </c>
      <c r="DJ9" s="15" t="str">
        <f>IF(OR($B9="",DJ$2=""),"",SUMIFS(INDEX(Tbl_Marks,MATCH($B9,Tbl_Student_Names,0),),Entry!$A$4:$H$4,DJ$2,Entry!$A$5:$H$5,DJ$1) / SUMIFS(Entry!$C$6:$H$6,Entry!$C$4:$H$4,DJ$2,Entry!$C$5:$H$5,DJ$1))</f>
        <v/>
      </c>
      <c r="DK9" s="15" t="str">
        <f>IF(OR($B9="",DK$2=""),"",SUMIFS(INDEX(Tbl_Marks,MATCH($B9,Tbl_Student_Names,0),),Entry!$A$4:$H$4,DK$2,Entry!$A$5:$H$5,DK$1) / SUMIFS(Entry!$C$6:$H$6,Entry!$C$4:$H$4,DK$2,Entry!$C$5:$H$5,DK$1))</f>
        <v/>
      </c>
      <c r="DL9" s="15" t="str">
        <f>IF(OR($B9="",DL$2=""),"",SUMIFS(INDEX(Tbl_Marks,MATCH($B9,Tbl_Student_Names,0),),Entry!$A$4:$H$4,DL$2,Entry!$A$5:$H$5,DL$1) / SUMIFS(Entry!$C$6:$H$6,Entry!$C$4:$H$4,DL$2,Entry!$C$5:$H$5,DL$1))</f>
        <v/>
      </c>
      <c r="DM9" s="15" t="str">
        <f>IF(OR($B9="",DM$2=""),"",SUMIFS(INDEX(Tbl_Marks,MATCH($B9,Tbl_Student_Names,0),),Entry!$A$4:$H$4,DM$2,Entry!$A$5:$H$5,DM$1) / SUMIFS(Entry!$C$6:$H$6,Entry!$C$4:$H$4,DM$2,Entry!$C$5:$H$5,DM$1))</f>
        <v/>
      </c>
      <c r="DN9" s="15" t="str">
        <f>IF(OR($B9="",DN$2=""),"",SUMIFS(INDEX(Tbl_Marks,MATCH($B9,Tbl_Student_Names,0),),Entry!$A$4:$H$4,DN$2,Entry!$A$5:$H$5,DN$1) / SUMIFS(Entry!$C$6:$H$6,Entry!$C$4:$H$4,DN$2,Entry!$C$5:$H$5,DN$1))</f>
        <v/>
      </c>
      <c r="DO9" s="15" t="str">
        <f>IF(OR($B9="",DO$2=""),"",SUMIFS(INDEX(Tbl_Marks,MATCH($B9,Tbl_Student_Names,0),),Entry!$A$4:$H$4,DO$2,Entry!$A$5:$H$5,DO$1) / SUMIFS(Entry!$C$6:$H$6,Entry!$C$4:$H$4,DO$2,Entry!$C$5:$H$5,DO$1))</f>
        <v/>
      </c>
      <c r="DP9" s="15" t="str">
        <f>IF(OR($B9="",DP$2=""),"",SUMIFS(INDEX(Tbl_Marks,MATCH($B9,Tbl_Student_Names,0),),Entry!$A$4:$H$4,DP$2,Entry!$A$5:$H$5,DP$1) / SUMIFS(Entry!$C$6:$H$6,Entry!$C$4:$H$4,DP$2,Entry!$C$5:$H$5,DP$1))</f>
        <v/>
      </c>
      <c r="DQ9" s="15" t="str">
        <f>IF(OR($B9="",DQ$2=""),"",SUMIFS(INDEX(Tbl_Marks,MATCH($B9,Tbl_Student_Names,0),),Entry!$A$4:$H$4,DQ$2,Entry!$A$5:$H$5,DQ$1) / SUMIFS(Entry!$C$6:$H$6,Entry!$C$4:$H$4,DQ$2,Entry!$C$5:$H$5,DQ$1))</f>
        <v/>
      </c>
      <c r="DR9" s="15" t="str">
        <f>IF(OR($B9="",DR$2=""),"",SUMIFS(INDEX(Tbl_Marks,MATCH($B9,Tbl_Student_Names,0),),Entry!$A$4:$H$4,DR$2,Entry!$A$5:$H$5,DR$1) / SUMIFS(Entry!$C$6:$H$6,Entry!$C$4:$H$4,DR$2,Entry!$C$5:$H$5,DR$1))</f>
        <v/>
      </c>
      <c r="DS9" s="15" t="str">
        <f>IF(OR($B9="",DS$2=""),"",SUMIFS(INDEX(Tbl_Marks,MATCH($B9,Tbl_Student_Names,0),),Entry!$A$4:$H$4,DS$2,Entry!$A$5:$H$5,DS$1) / SUMIFS(Entry!$C$6:$H$6,Entry!$C$4:$H$4,DS$2,Entry!$C$5:$H$5,DS$1))</f>
        <v/>
      </c>
      <c r="DT9" s="15" t="str">
        <f>IF(OR($B9="",DT$2=""),"",SUMIFS(INDEX(Tbl_Marks,MATCH($B9,Tbl_Student_Names,0),),Entry!$A$4:$H$4,DT$2,Entry!$A$5:$H$5,DT$1) / SUMIFS(Entry!$C$6:$H$6,Entry!$C$4:$H$4,DT$2,Entry!$C$5:$H$5,DT$1))</f>
        <v/>
      </c>
      <c r="DU9" s="15" t="str">
        <f>IF(OR($B9="",DU$2=""),"",SUMIFS(INDEX(Tbl_Marks,MATCH($B9,Tbl_Student_Names,0),),Entry!$A$4:$H$4,DU$2,Entry!$A$5:$H$5,DU$1) / SUMIFS(Entry!$C$6:$H$6,Entry!$C$4:$H$4,DU$2,Entry!$C$5:$H$5,DU$1))</f>
        <v/>
      </c>
      <c r="DV9" s="15" t="str">
        <f>IF(OR($B9="",DV$2=""),"",SUMIFS(INDEX(Tbl_Marks,MATCH($B9,Tbl_Student_Names,0),),Entry!$A$4:$H$4,DV$2,Entry!$A$5:$H$5,DV$1) / SUMIFS(Entry!$C$6:$H$6,Entry!$C$4:$H$4,DV$2,Entry!$C$5:$H$5,DV$1))</f>
        <v/>
      </c>
      <c r="DW9" s="15" t="str">
        <f>IF(OR($B9="",DW$2=""),"",SUMIFS(INDEX(Tbl_Marks,MATCH($B9,Tbl_Student_Names,0),),Entry!$A$4:$H$4,DW$2,Entry!$A$5:$H$5,DW$1) / SUMIFS(Entry!$C$6:$H$6,Entry!$C$4:$H$4,DW$2,Entry!$C$5:$H$5,DW$1))</f>
        <v/>
      </c>
      <c r="DX9" s="15" t="str">
        <f>IF(OR($B9="",DX$2=""),"",SUMIFS(INDEX(Tbl_Marks,MATCH($B9,Tbl_Student_Names,0),),Entry!$A$4:$H$4,DX$2,Entry!$A$5:$H$5,DX$1) / SUMIFS(Entry!$C$6:$H$6,Entry!$C$4:$H$4,DX$2,Entry!$C$5:$H$5,DX$1))</f>
        <v/>
      </c>
      <c r="DY9" s="15" t="str">
        <f>IF(OR($B9="",DY$2=""),"",SUMIFS(INDEX(Tbl_Marks,MATCH($B9,Tbl_Student_Names,0),),Entry!$A$4:$H$4,DY$2,Entry!$A$5:$H$5,DY$1) / SUMIFS(Entry!$C$6:$H$6,Entry!$C$4:$H$4,DY$2,Entry!$C$5:$H$5,DY$1))</f>
        <v/>
      </c>
      <c r="DZ9" s="15" t="str">
        <f>IF(OR($B9="",DZ$2=""),"",SUMIFS(INDEX(Tbl_Marks,MATCH($B9,Tbl_Student_Names,0),),Entry!$A$4:$H$4,DZ$2,Entry!$A$5:$H$5,DZ$1) / SUMIFS(Entry!$C$6:$H$6,Entry!$C$4:$H$4,DZ$2,Entry!$C$5:$H$5,DZ$1))</f>
        <v/>
      </c>
      <c r="EA9" s="15" t="str">
        <f>IF(OR($B9="",EA$2=""),"",SUMIFS(INDEX(Tbl_Marks,MATCH($B9,Tbl_Student_Names,0),),Entry!$A$4:$H$4,EA$2,Entry!$A$5:$H$5,EA$1) / SUMIFS(Entry!$C$6:$H$6,Entry!$C$4:$H$4,EA$2,Entry!$C$5:$H$5,EA$1))</f>
        <v/>
      </c>
      <c r="EB9" s="15" t="str">
        <f>IF(OR($B9="",EB$2=""),"",SUMIFS(INDEX(Tbl_Marks,MATCH($B9,Tbl_Student_Names,0),),Entry!$A$4:$H$4,EB$2,Entry!$A$5:$H$5,EB$1) / SUMIFS(Entry!$C$6:$H$6,Entry!$C$4:$H$4,EB$2,Entry!$C$5:$H$5,EB$1))</f>
        <v/>
      </c>
      <c r="EC9" s="15" t="str">
        <f>IF(OR($B9="",EC$2=""),"",SUMIFS(INDEX(Tbl_Marks,MATCH($B9,Tbl_Student_Names,0),),Entry!$A$4:$H$4,EC$2,Entry!$A$5:$H$5,EC$1) / SUMIFS(Entry!$C$6:$H$6,Entry!$C$4:$H$4,EC$2,Entry!$C$5:$H$5,EC$1))</f>
        <v/>
      </c>
      <c r="ED9" s="15" t="str">
        <f>IF(OR($B9="",ED$2=""),"",SUMIFS(INDEX(Tbl_Marks,MATCH($B9,Tbl_Student_Names,0),),Entry!$A$4:$H$4,ED$2,Entry!$A$5:$H$5,ED$1) / SUMIFS(Entry!$C$6:$H$6,Entry!$C$4:$H$4,ED$2,Entry!$C$5:$H$5,ED$1))</f>
        <v/>
      </c>
      <c r="EE9" s="15" t="str">
        <f>IF(OR($B9="",EE$2=""),"",SUMIFS(INDEX(Tbl_Marks,MATCH($B9,Tbl_Student_Names,0),),Entry!$A$4:$H$4,EE$2,Entry!$A$5:$H$5,EE$1) / SUMIFS(Entry!$C$6:$H$6,Entry!$C$4:$H$4,EE$2,Entry!$C$5:$H$5,EE$1))</f>
        <v/>
      </c>
      <c r="EF9" s="15" t="str">
        <f>IF(OR($B9="",EF$2=""),"",SUMIFS(INDEX(Tbl_Marks,MATCH($B9,Tbl_Student_Names,0),),Entry!$A$4:$H$4,EF$2,Entry!$A$5:$H$5,EF$1) / SUMIFS(Entry!$C$6:$H$6,Entry!$C$4:$H$4,EF$2,Entry!$C$5:$H$5,EF$1))</f>
        <v/>
      </c>
      <c r="EG9" s="15" t="str">
        <f>IF(OR($B9="",EG$2=""),"",SUMIFS(INDEX(Tbl_Marks,MATCH($B9,Tbl_Student_Names,0),),Entry!$A$4:$H$4,EG$2,Entry!$A$5:$H$5,EG$1) / SUMIFS(Entry!$C$6:$H$6,Entry!$C$4:$H$4,EG$2,Entry!$C$5:$H$5,EG$1))</f>
        <v/>
      </c>
      <c r="EH9" s="15" t="str">
        <f>IF(OR($B9="",EH$2=""),"",SUMIFS(INDEX(Tbl_Marks,MATCH($B9,Tbl_Student_Names,0),),Entry!$A$4:$H$4,EH$2,Entry!$A$5:$H$5,EH$1) / SUMIFS(Entry!$C$6:$H$6,Entry!$C$4:$H$4,EH$2,Entry!$C$5:$H$5,EH$1))</f>
        <v/>
      </c>
      <c r="EI9" s="15" t="str">
        <f>IF(OR($B9="",EI$2=""),"",SUMIFS(INDEX(Tbl_Marks,MATCH($B9,Tbl_Student_Names,0),),Entry!$A$4:$H$4,EI$2,Entry!$A$5:$H$5,EI$1) / SUMIFS(Entry!$C$6:$H$6,Entry!$C$4:$H$4,EI$2,Entry!$C$5:$H$5,EI$1))</f>
        <v/>
      </c>
      <c r="EJ9" s="15" t="str">
        <f>IF(OR($B9="",EJ$2=""),"",SUMIFS(INDEX(Tbl_Marks,MATCH($B9,Tbl_Student_Names,0),),Entry!$A$4:$H$4,EJ$2,Entry!$A$5:$H$5,EJ$1) / SUMIFS(Entry!$C$6:$H$6,Entry!$C$4:$H$4,EJ$2,Entry!$C$5:$H$5,EJ$1))</f>
        <v/>
      </c>
      <c r="EK9" s="15" t="str">
        <f>IF(OR($B9="",EK$2=""),"",SUMIFS(INDEX(Tbl_Marks,MATCH($B9,Tbl_Student_Names,0),),Entry!$A$4:$H$4,EK$2,Entry!$A$5:$H$5,EK$1) / SUMIFS(Entry!$C$6:$H$6,Entry!$C$4:$H$4,EK$2,Entry!$C$5:$H$5,EK$1))</f>
        <v/>
      </c>
      <c r="EL9" s="15" t="str">
        <f>IF(OR($B9="",EL$2=""),"",SUMIFS(INDEX(Tbl_Marks,MATCH($B9,Tbl_Student_Names,0),),Entry!$A$4:$H$4,EL$2,Entry!$A$5:$H$5,EL$1) / SUMIFS(Entry!$C$6:$H$6,Entry!$C$4:$H$4,EL$2,Entry!$C$5:$H$5,EL$1))</f>
        <v/>
      </c>
      <c r="EM9" s="15" t="str">
        <f>IF(OR($B9="",EM$2=""),"",SUMIFS(INDEX(Tbl_Marks,MATCH($B9,Tbl_Student_Names,0),),Entry!$A$4:$H$4,EM$2,Entry!$A$5:$H$5,EM$1) / SUMIFS(Entry!$C$6:$H$6,Entry!$C$4:$H$4,EM$2,Entry!$C$5:$H$5,EM$1))</f>
        <v/>
      </c>
      <c r="EN9" s="15" t="str">
        <f>IF(OR($B9="",EN$2=""),"",SUMIFS(INDEX(Tbl_Marks,MATCH($B9,Tbl_Student_Names,0),),Entry!$A$4:$H$4,EN$2,Entry!$A$5:$H$5,EN$1) / SUMIFS(Entry!$C$6:$H$6,Entry!$C$4:$H$4,EN$2,Entry!$C$5:$H$5,EN$1))</f>
        <v/>
      </c>
      <c r="EO9" s="15" t="str">
        <f>IF(OR($B9="",EO$2=""),"",SUMIFS(INDEX(Tbl_Marks,MATCH($B9,Tbl_Student_Names,0),),Entry!$A$4:$H$4,EO$2,Entry!$A$5:$H$5,EO$1) / SUMIFS(Entry!$C$6:$H$6,Entry!$C$4:$H$4,EO$2,Entry!$C$5:$H$5,EO$1))</f>
        <v/>
      </c>
      <c r="EP9" s="15" t="str">
        <f>IF(OR($B9="",EP$2=""),"",SUMIFS(INDEX(Tbl_Marks,MATCH($B9,Tbl_Student_Names,0),),Entry!$A$4:$H$4,EP$2,Entry!$A$5:$H$5,EP$1) / SUMIFS(Entry!$C$6:$H$6,Entry!$C$4:$H$4,EP$2,Entry!$C$5:$H$5,EP$1))</f>
        <v/>
      </c>
      <c r="EQ9" s="15" t="str">
        <f>IF(OR($B9="",EQ$2=""),"",SUMIFS(INDEX(Tbl_Marks,MATCH($B9,Tbl_Student_Names,0),),Entry!$A$4:$H$4,EQ$2,Entry!$A$5:$H$5,EQ$1) / SUMIFS(Entry!$C$6:$H$6,Entry!$C$4:$H$4,EQ$2,Entry!$C$5:$H$5,EQ$1))</f>
        <v/>
      </c>
      <c r="ER9" s="15" t="str">
        <f>IF(OR($B9="",ER$2=""),"",SUMIFS(INDEX(Tbl_Marks,MATCH($B9,Tbl_Student_Names,0),),Entry!$A$4:$H$4,ER$2,Entry!$A$5:$H$5,ER$1) / SUMIFS(Entry!$C$6:$H$6,Entry!$C$4:$H$4,ER$2,Entry!$C$5:$H$5,ER$1))</f>
        <v/>
      </c>
      <c r="ES9" s="15" t="str">
        <f>IF(OR($B9="",ES$2=""),"",SUMIFS(INDEX(Tbl_Marks,MATCH($B9,Tbl_Student_Names,0),),Entry!$A$4:$H$4,ES$2,Entry!$A$5:$H$5,ES$1) / SUMIFS(Entry!$C$6:$H$6,Entry!$C$4:$H$4,ES$2,Entry!$C$5:$H$5,ES$1))</f>
        <v/>
      </c>
      <c r="ET9" s="15" t="str">
        <f>IF(OR($B9="",ET$2=""),"",SUMIFS(INDEX(Tbl_Marks,MATCH($B9,Tbl_Student_Names,0),),Entry!$A$4:$H$4,ET$2,Entry!$A$5:$H$5,ET$1) / SUMIFS(Entry!$C$6:$H$6,Entry!$C$4:$H$4,ET$2,Entry!$C$5:$H$5,ET$1))</f>
        <v/>
      </c>
      <c r="EU9" s="15" t="str">
        <f>IF(OR($B9="",EU$2=""),"",SUMIFS(INDEX(Tbl_Marks,MATCH($B9,Tbl_Student_Names,0),),Entry!$A$4:$H$4,EU$2,Entry!$A$5:$H$5,EU$1) / SUMIFS(Entry!$C$6:$H$6,Entry!$C$4:$H$4,EU$2,Entry!$C$5:$H$5,EU$1))</f>
        <v/>
      </c>
      <c r="EV9" s="15" t="str">
        <f>IF(OR($B9="",EV$2=""),"",SUMIFS(INDEX(Tbl_Marks,MATCH($B9,Tbl_Student_Names,0),),Entry!$A$4:$H$4,EV$2,Entry!$A$5:$H$5,EV$1) / SUMIFS(Entry!$C$6:$H$6,Entry!$C$4:$H$4,EV$2,Entry!$C$5:$H$5,EV$1))</f>
        <v/>
      </c>
      <c r="EW9" s="15" t="str">
        <f>IF(OR($B9="",EW$2=""),"",SUMIFS(INDEX(Tbl_Marks,MATCH($B9,Tbl_Student_Names,0),),Entry!$A$4:$H$4,EW$2,Entry!$A$5:$H$5,EW$1) / SUMIFS(Entry!$C$6:$H$6,Entry!$C$4:$H$4,EW$2,Entry!$C$5:$H$5,EW$1))</f>
        <v/>
      </c>
      <c r="EX9" s="15" t="str">
        <f>IF(OR($B9="",EX$2=""),"",SUMIFS(INDEX(Tbl_Marks,MATCH($B9,Tbl_Student_Names,0),),Entry!$A$4:$H$4,EX$2,Entry!$A$5:$H$5,EX$1) / SUMIFS(Entry!$C$6:$H$6,Entry!$C$4:$H$4,EX$2,Entry!$C$5:$H$5,EX$1))</f>
        <v/>
      </c>
      <c r="EY9" s="15" t="str">
        <f>IF(OR($B9="",EY$2=""),"",SUMIFS(INDEX(Tbl_Marks,MATCH($B9,Tbl_Student_Names,0),),Entry!$A$4:$H$4,EY$2,Entry!$A$5:$H$5,EY$1) / SUMIFS(Entry!$C$6:$H$6,Entry!$C$4:$H$4,EY$2,Entry!$C$5:$H$5,EY$1))</f>
        <v/>
      </c>
      <c r="EZ9" s="15" t="str">
        <f>IF(OR($B9="",EZ$2=""),"",SUMIFS(INDEX(Tbl_Marks,MATCH($B9,Tbl_Student_Names,0),),Entry!$A$4:$H$4,EZ$2,Entry!$A$5:$H$5,EZ$1) / SUMIFS(Entry!$C$6:$H$6,Entry!$C$4:$H$4,EZ$2,Entry!$C$5:$H$5,EZ$1))</f>
        <v/>
      </c>
      <c r="FA9" s="15" t="str">
        <f>IF(OR($B9="",FA$2=""),"",SUMIFS(INDEX(Tbl_Marks,MATCH($B9,Tbl_Student_Names,0),),Entry!$A$4:$H$4,FA$2,Entry!$A$5:$H$5,FA$1) / SUMIFS(Entry!$C$6:$H$6,Entry!$C$4:$H$4,FA$2,Entry!$C$5:$H$5,FA$1))</f>
        <v/>
      </c>
      <c r="FB9" s="15" t="str">
        <f>IF(OR($B9="",FB$2=""),"",SUMIFS(INDEX(Tbl_Marks,MATCH($B9,Tbl_Student_Names,0),),Entry!$A$4:$H$4,FB$2,Entry!$A$5:$H$5,FB$1) / SUMIFS(Entry!$C$6:$H$6,Entry!$C$4:$H$4,FB$2,Entry!$C$5:$H$5,FB$1))</f>
        <v/>
      </c>
      <c r="FC9" s="15" t="str">
        <f>IF(OR($B9="",FC$2=""),"",SUMIFS(INDEX(Tbl_Marks,MATCH($B9,Tbl_Student_Names,0),),Entry!$A$4:$H$4,FC$2,Entry!$A$5:$H$5,FC$1) / SUMIFS(Entry!$C$6:$H$6,Entry!$C$4:$H$4,FC$2,Entry!$C$5:$H$5,FC$1))</f>
        <v/>
      </c>
      <c r="FD9" s="15" t="str">
        <f>IF(OR($B9="",FD$2=""),"",SUMIFS(INDEX(Tbl_Marks,MATCH($B9,Tbl_Student_Names,0),),Entry!$A$4:$H$4,FD$2,Entry!$A$5:$H$5,FD$1) / SUMIFS(Entry!$C$6:$H$6,Entry!$C$4:$H$4,FD$2,Entry!$C$5:$H$5,FD$1))</f>
        <v/>
      </c>
      <c r="FE9" s="15" t="str">
        <f>IF(OR($B9="",FE$2=""),"",SUMIFS(INDEX(Tbl_Marks,MATCH($B9,Tbl_Student_Names,0),),Entry!$A$4:$H$4,FE$2,Entry!$A$5:$H$5,FE$1) / SUMIFS(Entry!$C$6:$H$6,Entry!$C$4:$H$4,FE$2,Entry!$C$5:$H$5,FE$1))</f>
        <v/>
      </c>
      <c r="FF9" s="15" t="str">
        <f>IF(OR($B9="",FF$2=""),"",SUMIFS(INDEX(Tbl_Marks,MATCH($B9,Tbl_Student_Names,0),),Entry!$A$4:$H$4,FF$2,Entry!$A$5:$H$5,FF$1) / SUMIFS(Entry!$C$6:$H$6,Entry!$C$4:$H$4,FF$2,Entry!$C$5:$H$5,FF$1))</f>
        <v/>
      </c>
      <c r="FG9" s="15" t="str">
        <f>IF(OR($B9="",FG$2=""),"",SUMIFS(INDEX(Tbl_Marks,MATCH($B9,Tbl_Student_Names,0),),Entry!$A$4:$H$4,FG$2,Entry!$A$5:$H$5,FG$1) / SUMIFS(Entry!$C$6:$H$6,Entry!$C$4:$H$4,FG$2,Entry!$C$5:$H$5,FG$1))</f>
        <v/>
      </c>
      <c r="FH9" s="15" t="str">
        <f>IF(OR($B9="",FH$2=""),"",SUMIFS(INDEX(Tbl_Marks,MATCH($B9,Tbl_Student_Names,0),),Entry!$A$4:$H$4,FH$2,Entry!$A$5:$H$5,FH$1) / SUMIFS(Entry!$C$6:$H$6,Entry!$C$4:$H$4,FH$2,Entry!$C$5:$H$5,FH$1))</f>
        <v/>
      </c>
      <c r="FI9" s="15" t="str">
        <f>IF(OR($B9="",FI$2=""),"",SUMIFS(INDEX(Tbl_Marks,MATCH($B9,Tbl_Student_Names,0),),Entry!$A$4:$H$4,FI$2,Entry!$A$5:$H$5,FI$1) / SUMIFS(Entry!$C$6:$H$6,Entry!$C$4:$H$4,FI$2,Entry!$C$5:$H$5,FI$1))</f>
        <v/>
      </c>
      <c r="FJ9" s="15" t="str">
        <f>IF(OR($B9="",FJ$2=""),"",SUMIFS(INDEX(Tbl_Marks,MATCH($B9,Tbl_Student_Names,0),),Entry!$A$4:$H$4,FJ$2,Entry!$A$5:$H$5,FJ$1) / SUMIFS(Entry!$C$6:$H$6,Entry!$C$4:$H$4,FJ$2,Entry!$C$5:$H$5,FJ$1))</f>
        <v/>
      </c>
      <c r="FK9" s="15" t="str">
        <f>IF(OR($B9="",FK$2=""),"",SUMIFS(INDEX(Tbl_Marks,MATCH($B9,Tbl_Student_Names,0),),Entry!$A$4:$H$4,FK$2,Entry!$A$5:$H$5,FK$1) / SUMIFS(Entry!$C$6:$H$6,Entry!$C$4:$H$4,FK$2,Entry!$C$5:$H$5,FK$1))</f>
        <v/>
      </c>
      <c r="FL9" s="15" t="str">
        <f>IF(OR($B9="",FL$2=""),"",SUMIFS(INDEX(Tbl_Marks,MATCH($B9,Tbl_Student_Names,0),),Entry!$A$4:$H$4,FL$2,Entry!$A$5:$H$5,FL$1) / SUMIFS(Entry!$C$6:$H$6,Entry!$C$4:$H$4,FL$2,Entry!$C$5:$H$5,FL$1))</f>
        <v/>
      </c>
      <c r="FM9" s="15" t="str">
        <f>IF(OR($B9="",FM$2=""),"",SUMIFS(INDEX(Tbl_Marks,MATCH($B9,Tbl_Student_Names,0),),Entry!$A$4:$H$4,FM$2,Entry!$A$5:$H$5,FM$1) / SUMIFS(Entry!$C$6:$H$6,Entry!$C$4:$H$4,FM$2,Entry!$C$5:$H$5,FM$1))</f>
        <v/>
      </c>
      <c r="FN9" s="15" t="str">
        <f>IF(OR($B9="",FN$2=""),"",SUMIFS(INDEX(Tbl_Marks,MATCH($B9,Tbl_Student_Names,0),),Entry!$A$4:$H$4,FN$2,Entry!$A$5:$H$5,FN$1) / SUMIFS(Entry!$C$6:$H$6,Entry!$C$4:$H$4,FN$2,Entry!$C$5:$H$5,FN$1))</f>
        <v/>
      </c>
      <c r="FO9" s="15" t="str">
        <f>IF(OR($B9="",FO$2=""),"",SUMIFS(INDEX(Tbl_Marks,MATCH($B9,Tbl_Student_Names,0),),Entry!$A$4:$H$4,FO$2,Entry!$A$5:$H$5,FO$1) / SUMIFS(Entry!$C$6:$H$6,Entry!$C$4:$H$4,FO$2,Entry!$C$5:$H$5,FO$1))</f>
        <v/>
      </c>
      <c r="FP9" s="15" t="str">
        <f>IF(OR($B9="",FP$2=""),"",SUMIFS(INDEX(Tbl_Marks,MATCH($B9,Tbl_Student_Names,0),),Entry!$A$4:$H$4,FP$2,Entry!$A$5:$H$5,FP$1) / SUMIFS(Entry!$C$6:$H$6,Entry!$C$4:$H$4,FP$2,Entry!$C$5:$H$5,FP$1))</f>
        <v/>
      </c>
      <c r="FQ9" s="15" t="str">
        <f>IF(OR($B9="",FQ$2=""),"",SUMIFS(INDEX(Tbl_Marks,MATCH($B9,Tbl_Student_Names,0),),Entry!$A$4:$H$4,FQ$2,Entry!$A$5:$H$5,FQ$1) / SUMIFS(Entry!$C$6:$H$6,Entry!$C$4:$H$4,FQ$2,Entry!$C$5:$H$5,FQ$1))</f>
        <v/>
      </c>
      <c r="FR9" s="15" t="str">
        <f>IF(OR($B9="",FR$2=""),"",SUMIFS(INDEX(Tbl_Marks,MATCH($B9,Tbl_Student_Names,0),),Entry!$A$4:$H$4,FR$2,Entry!$A$5:$H$5,FR$1) / SUMIFS(Entry!$C$6:$H$6,Entry!$C$4:$H$4,FR$2,Entry!$C$5:$H$5,FR$1))</f>
        <v/>
      </c>
      <c r="FS9" s="15" t="str">
        <f>IF(OR($B9="",FS$2=""),"",SUMIFS(INDEX(Tbl_Marks,MATCH($B9,Tbl_Student_Names,0),),Entry!$A$4:$H$4,FS$2,Entry!$A$5:$H$5,FS$1) / SUMIFS(Entry!$C$6:$H$6,Entry!$C$4:$H$4,FS$2,Entry!$C$5:$H$5,FS$1))</f>
        <v/>
      </c>
      <c r="FT9" s="15" t="str">
        <f>IF(OR($B9="",FT$2=""),"",SUMIFS(INDEX(Tbl_Marks,MATCH($B9,Tbl_Student_Names,0),),Entry!$A$4:$H$4,FT$2,Entry!$A$5:$H$5,FT$1) / SUMIFS(Entry!$C$6:$H$6,Entry!$C$4:$H$4,FT$2,Entry!$C$5:$H$5,FT$1))</f>
        <v/>
      </c>
      <c r="FU9" s="15" t="str">
        <f>IF(OR($B9="",FU$2=""),"",SUMIFS(INDEX(Tbl_Marks,MATCH($B9,Tbl_Student_Names,0),),Entry!$A$4:$H$4,FU$2,Entry!$A$5:$H$5,FU$1) / SUMIFS(Entry!$C$6:$H$6,Entry!$C$4:$H$4,FU$2,Entry!$C$5:$H$5,FU$1))</f>
        <v/>
      </c>
      <c r="FV9" s="15" t="str">
        <f>IF(OR($B9="",FV$2=""),"",SUMIFS(INDEX(Tbl_Marks,MATCH($B9,Tbl_Student_Names,0),),Entry!$A$4:$H$4,FV$2,Entry!$A$5:$H$5,FV$1) / SUMIFS(Entry!$C$6:$H$6,Entry!$C$4:$H$4,FV$2,Entry!$C$5:$H$5,FV$1))</f>
        <v/>
      </c>
      <c r="FW9" s="15" t="str">
        <f>IF(OR($B9="",FW$2=""),"",SUMIFS(INDEX(Tbl_Marks,MATCH($B9,Tbl_Student_Names,0),),Entry!$A$4:$H$4,FW$2,Entry!$A$5:$H$5,FW$1) / SUMIFS(Entry!$C$6:$H$6,Entry!$C$4:$H$4,FW$2,Entry!$C$5:$H$5,FW$1))</f>
        <v/>
      </c>
      <c r="FX9" s="15" t="str">
        <f>IF(OR($B9="",FX$2=""),"",SUMIFS(INDEX(Tbl_Marks,MATCH($B9,Tbl_Student_Names,0),),Entry!$A$4:$H$4,FX$2,Entry!$A$5:$H$5,FX$1) / SUMIFS(Entry!$C$6:$H$6,Entry!$C$4:$H$4,FX$2,Entry!$C$5:$H$5,FX$1))</f>
        <v/>
      </c>
      <c r="FY9" s="15" t="str">
        <f>IF(OR($B9="",FY$2=""),"",SUMIFS(INDEX(Tbl_Marks,MATCH($B9,Tbl_Student_Names,0),),Entry!$A$4:$H$4,FY$2,Entry!$A$5:$H$5,FY$1) / SUMIFS(Entry!$C$6:$H$6,Entry!$C$4:$H$4,FY$2,Entry!$C$5:$H$5,FY$1))</f>
        <v/>
      </c>
      <c r="FZ9" s="15" t="str">
        <f>IF(OR($B9="",FZ$2=""),"",SUMIFS(INDEX(Tbl_Marks,MATCH($B9,Tbl_Student_Names,0),),Entry!$A$4:$H$4,FZ$2,Entry!$A$5:$H$5,FZ$1) / SUMIFS(Entry!$C$6:$H$6,Entry!$C$4:$H$4,FZ$2,Entry!$C$5:$H$5,FZ$1))</f>
        <v/>
      </c>
      <c r="GA9" s="15" t="str">
        <f>IF(OR($B9="",GA$2=""),"",SUMIFS(INDEX(Tbl_Marks,MATCH($B9,Tbl_Student_Names,0),),Entry!$A$4:$H$4,GA$2,Entry!$A$5:$H$5,GA$1) / SUMIFS(Entry!$C$6:$H$6,Entry!$C$4:$H$4,GA$2,Entry!$C$5:$H$5,GA$1))</f>
        <v/>
      </c>
      <c r="GB9" s="15" t="str">
        <f>IF(OR($B9="",GB$2=""),"",SUMIFS(INDEX(Tbl_Marks,MATCH($B9,Tbl_Student_Names,0),),Entry!$A$4:$H$4,GB$2,Entry!$A$5:$H$5,GB$1) / SUMIFS(Entry!$C$6:$H$6,Entry!$C$4:$H$4,GB$2,Entry!$C$5:$H$5,GB$1))</f>
        <v/>
      </c>
      <c r="GC9" s="15" t="str">
        <f>IF(OR($B9="",GC$2=""),"",SUMIFS(INDEX(Tbl_Marks,MATCH($B9,Tbl_Student_Names,0),),Entry!$A$4:$H$4,GC$2,Entry!$A$5:$H$5,GC$1) / SUMIFS(Entry!$C$6:$H$6,Entry!$C$4:$H$4,GC$2,Entry!$C$5:$H$5,GC$1))</f>
        <v/>
      </c>
      <c r="GD9" s="15" t="str">
        <f>IF(OR($B9="",GD$2=""),"",SUMIFS(INDEX(Tbl_Marks,MATCH($B9,Tbl_Student_Names,0),),Entry!$A$4:$H$4,GD$2,Entry!$A$5:$H$5,GD$1) / SUMIFS(Entry!$C$6:$H$6,Entry!$C$4:$H$4,GD$2,Entry!$C$5:$H$5,GD$1))</f>
        <v/>
      </c>
      <c r="GE9" s="15" t="str">
        <f>IF(OR($B9="",GE$2=""),"",SUMIFS(INDEX(Tbl_Marks,MATCH($B9,Tbl_Student_Names,0),),Entry!$A$4:$H$4,GE$2,Entry!$A$5:$H$5,GE$1) / SUMIFS(Entry!$C$6:$H$6,Entry!$C$4:$H$4,GE$2,Entry!$C$5:$H$5,GE$1))</f>
        <v/>
      </c>
      <c r="GF9" s="15" t="str">
        <f>IF(OR($B9="",GF$2=""),"",SUMIFS(INDEX(Tbl_Marks,MATCH($B9,Tbl_Student_Names,0),),Entry!$A$4:$H$4,GF$2,Entry!$A$5:$H$5,GF$1) / SUMIFS(Entry!$C$6:$H$6,Entry!$C$4:$H$4,GF$2,Entry!$C$5:$H$5,GF$1))</f>
        <v/>
      </c>
      <c r="GG9" s="15" t="str">
        <f>IF(OR($B9="",GG$2=""),"",SUMIFS(INDEX(Tbl_Marks,MATCH($B9,Tbl_Student_Names,0),),Entry!$A$4:$H$4,GG$2,Entry!$A$5:$H$5,GG$1) / SUMIFS(Entry!$C$6:$H$6,Entry!$C$4:$H$4,GG$2,Entry!$C$5:$H$5,GG$1))</f>
        <v/>
      </c>
      <c r="GH9" s="15" t="str">
        <f>IF(OR($B9="",GH$2=""),"",SUMIFS(INDEX(Tbl_Marks,MATCH($B9,Tbl_Student_Names,0),),Entry!$A$4:$H$4,GH$2,Entry!$A$5:$H$5,GH$1) / SUMIFS(Entry!$C$6:$H$6,Entry!$C$4:$H$4,GH$2,Entry!$C$5:$H$5,GH$1))</f>
        <v/>
      </c>
      <c r="GI9" s="15" t="str">
        <f>IF(OR($B9="",GI$2=""),"",SUMIFS(INDEX(Tbl_Marks,MATCH($B9,Tbl_Student_Names,0),),Entry!$A$4:$H$4,GI$2,Entry!$A$5:$H$5,GI$1) / SUMIFS(Entry!$C$6:$H$6,Entry!$C$4:$H$4,GI$2,Entry!$C$5:$H$5,GI$1))</f>
        <v/>
      </c>
      <c r="GJ9" s="15" t="str">
        <f>IF(OR($B9="",GJ$2=""),"",SUMIFS(INDEX(Tbl_Marks,MATCH($B9,Tbl_Student_Names,0),),Entry!$A$4:$H$4,GJ$2,Entry!$A$5:$H$5,GJ$1) / SUMIFS(Entry!$C$6:$H$6,Entry!$C$4:$H$4,GJ$2,Entry!$C$5:$H$5,GJ$1))</f>
        <v/>
      </c>
      <c r="GK9" s="15" t="str">
        <f>IF(OR($B9="",GK$2=""),"",SUMIFS(INDEX(Tbl_Marks,MATCH($B9,Tbl_Student_Names,0),),Entry!$A$4:$H$4,GK$2,Entry!$A$5:$H$5,GK$1) / SUMIFS(Entry!$C$6:$H$6,Entry!$C$4:$H$4,GK$2,Entry!$C$5:$H$5,GK$1))</f>
        <v/>
      </c>
      <c r="GL9" s="15" t="str">
        <f>IF(OR($B9="",GL$2=""),"",SUMIFS(INDEX(Tbl_Marks,MATCH($B9,Tbl_Student_Names,0),),Entry!$A$4:$H$4,GL$2,Entry!$A$5:$H$5,GL$1) / SUMIFS(Entry!$C$6:$H$6,Entry!$C$4:$H$4,GL$2,Entry!$C$5:$H$5,GL$1))</f>
        <v/>
      </c>
      <c r="GM9" s="15" t="str">
        <f>IF(OR($B9="",GM$2=""),"",SUMIFS(INDEX(Tbl_Marks,MATCH($B9,Tbl_Student_Names,0),),Entry!$A$4:$H$4,GM$2,Entry!$A$5:$H$5,GM$1) / SUMIFS(Entry!$C$6:$H$6,Entry!$C$4:$H$4,GM$2,Entry!$C$5:$H$5,GM$1))</f>
        <v/>
      </c>
      <c r="GN9" s="15" t="str">
        <f>IF(OR($B9="",GN$2=""),"",SUMIFS(INDEX(Tbl_Marks,MATCH($B9,Tbl_Student_Names,0),),Entry!$A$4:$H$4,GN$2,Entry!$A$5:$H$5,GN$1) / SUMIFS(Entry!$C$6:$H$6,Entry!$C$4:$H$4,GN$2,Entry!$C$5:$H$5,GN$1))</f>
        <v/>
      </c>
      <c r="GO9" s="15" t="str">
        <f>IF(OR($B9="",GO$2=""),"",SUMIFS(INDEX(Tbl_Marks,MATCH($B9,Tbl_Student_Names,0),),Entry!$A$4:$H$4,GO$2,Entry!$A$5:$H$5,GO$1) / SUMIFS(Entry!$C$6:$H$6,Entry!$C$4:$H$4,GO$2,Entry!$C$5:$H$5,GO$1))</f>
        <v/>
      </c>
      <c r="GP9" s="15" t="str">
        <f>IF(OR($B9="",GP$2=""),"",SUMIFS(INDEX(Tbl_Marks,MATCH($B9,Tbl_Student_Names,0),),Entry!$A$4:$H$4,GP$2,Entry!$A$5:$H$5,GP$1) / SUMIFS(Entry!$C$6:$H$6,Entry!$C$4:$H$4,GP$2,Entry!$C$5:$H$5,GP$1))</f>
        <v/>
      </c>
      <c r="GQ9" s="32" t="str">
        <f t="array" ref="GQ9">IF(OR(GQ$1="",$B9=""),"",SUMPRODUCT(TRANSPOSE($BC9:$BN9),(Settings!$D$19:$D$30)))</f>
        <v/>
      </c>
      <c r="GR9" s="32" t="str">
        <f t="array" ref="GR9">IF(OR(GR$1="",$B9=""),"",SUMPRODUCT(TRANSPOSE($BO9:$BZ9),(Settings!$D$19:$D$30)))</f>
        <v/>
      </c>
      <c r="GS9" s="32" t="str">
        <f t="array" ref="GS9">IF(OR(GS$1="",$B9=""),"",SUMPRODUCT(TRANSPOSE($CA9:$CL9),(Settings!$D$19:$D$30)))</f>
        <v/>
      </c>
      <c r="GT9" s="32" t="str">
        <f t="array" ref="GT9">IF(OR(GT$1="",$B9=""),"",SUMPRODUCT(TRANSPOSE($CM9:$CX9),(Settings!$D$19:$D$30)))</f>
        <v/>
      </c>
      <c r="GU9" s="32" t="str">
        <f t="array" ref="GU9">IF(OR(GU$1="",$B9=""),"",SUMPRODUCT(TRANSPOSE($CY9:$DJ9),(Settings!$D$19:$D$30)))</f>
        <v/>
      </c>
      <c r="GV9" s="32" t="str">
        <f t="array" ref="GV9">IF(OR(GV$1="",$B9=""),"",SUMPRODUCT(TRANSPOSE($DK9:$DV9),(Settings!$D$19:$D$30)))</f>
        <v/>
      </c>
      <c r="GW9" s="32" t="str">
        <f t="array" ref="GW9">IF(OR(GW$1="",$B9=""),"",SUMPRODUCT(TRANSPOSE($DW9:$EH9),(Settings!$D$19:$D$30)))</f>
        <v/>
      </c>
      <c r="GX9" s="32" t="str">
        <f t="array" ref="GX9">IF(OR(GX$1="",$B9=""),"",SUMPRODUCT(TRANSPOSE($EI9:$ET9),(Settings!$D$19:$D$30)))</f>
        <v/>
      </c>
      <c r="GY9" s="32" t="str">
        <f t="array" ref="GY9">IF(OR(GY$1="",$B9=""),"",SUMPRODUCT(TRANSPOSE($EU9:$FF9),(Settings!$D$19:$D$30)))</f>
        <v/>
      </c>
      <c r="GZ9" s="32" t="str">
        <f t="array" ref="GZ9">IF(OR(GZ$1="",$B9=""),"",SUMPRODUCT(TRANSPOSE($FG9:$FR9),(Settings!$D$19:$D$30)))</f>
        <v/>
      </c>
      <c r="HA9" s="32" t="str">
        <f t="array" ref="HA9">IF(OR(HA$1="",$B9=""),"",SUMPRODUCT(TRANSPOSE($FS9:$GD9),(Settings!$D$19:$D$30)))</f>
        <v/>
      </c>
      <c r="HB9" s="33" t="str">
        <f t="array" ref="HB9">IF(OR(HB$1="",$B9=""),"",SUMPRODUCT(TRANSPOSE($GE9:$GP9),(Settings!$D$19:$D$30)))</f>
        <v/>
      </c>
      <c r="HC9" s="5"/>
      <c r="HD9" s="15" t="str">
        <f>IF(OR(HD$2="",$B9=""),"",SUMIFS(INDEX(Tbl_Marks,MATCH($B9,Tbl_Student_Names,0),),Entry!$A$4:$H$4,HD$2) / SUMIFS(Entry!$C$6:$H$6,Entry!$C$4:$H$4,HD$2))</f>
        <v/>
      </c>
      <c r="HE9" s="15" t="str">
        <f>IF(OR(HE$2="",$B9=""),"",SUMIFS(INDEX(Tbl_Marks,MATCH($B9,Tbl_Student_Names,0),),Entry!$A$4:$H$4,HE$2) / SUMIFS(Entry!$C$6:$H$6,Entry!$C$4:$H$4,HE$2))</f>
        <v/>
      </c>
      <c r="HF9" s="15" t="str">
        <f>IF(OR(HF$2="",$B9=""),"",SUMIFS(INDEX(Tbl_Marks,MATCH($B9,Tbl_Student_Names,0),),Entry!$A$4:$H$4,HF$2) / SUMIFS(Entry!$C$6:$H$6,Entry!$C$4:$H$4,HF$2))</f>
        <v/>
      </c>
      <c r="HG9" s="15" t="str">
        <f>IF(OR(HG$2="",$B9=""),"",SUMIFS(INDEX(Tbl_Marks,MATCH($B9,Tbl_Student_Names,0),),Entry!$A$4:$H$4,HG$2) / SUMIFS(Entry!$C$6:$H$6,Entry!$C$4:$H$4,HG$2))</f>
        <v/>
      </c>
      <c r="HH9" s="15" t="str">
        <f>IF(OR(HH$2="",$B9=""),"",SUMIFS(INDEX(Tbl_Marks,MATCH($B9,Tbl_Student_Names,0),),Entry!$A$4:$H$4,HH$2) / SUMIFS(Entry!$C$6:$H$6,Entry!$C$4:$H$4,HH$2))</f>
        <v/>
      </c>
      <c r="HI9" s="15" t="str">
        <f>IF(OR(HI$2="",$B9=""),"",SUMIFS(INDEX(Tbl_Marks,MATCH($B9,Tbl_Student_Names,0),),Entry!$A$4:$H$4,HI$2) / SUMIFS(Entry!$C$6:$H$6,Entry!$C$4:$H$4,HI$2))</f>
        <v/>
      </c>
      <c r="HJ9" s="15" t="str">
        <f>IF(OR(HJ$2="",$B9=""),"",SUMIFS(INDEX(Tbl_Marks,MATCH($B9,Tbl_Student_Names,0),),Entry!$A$4:$H$4,HJ$2) / SUMIFS(Entry!$C$6:$H$6,Entry!$C$4:$H$4,HJ$2))</f>
        <v/>
      </c>
      <c r="HK9" s="15" t="str">
        <f>IF(OR(HK$2="",$B9=""),"",SUMIFS(INDEX(Tbl_Marks,MATCH($B9,Tbl_Student_Names,0),),Entry!$A$4:$H$4,HK$2) / SUMIFS(Entry!$C$6:$H$6,Entry!$C$4:$H$4,HK$2))</f>
        <v/>
      </c>
      <c r="HL9" s="15" t="str">
        <f>IF(OR(HL$2="",$B9=""),"",SUMIFS(INDEX(Tbl_Marks,MATCH($B9,Tbl_Student_Names,0),),Entry!$A$4:$H$4,HL$2) / SUMIFS(Entry!$C$6:$H$6,Entry!$C$4:$H$4,HL$2))</f>
        <v/>
      </c>
      <c r="HM9" s="15" t="str">
        <f>IF(OR(HM$2="",$B9=""),"",SUMIFS(INDEX(Tbl_Marks,MATCH($B9,Tbl_Student_Names,0),),Entry!$A$4:$H$4,HM$2) / SUMIFS(Entry!$C$6:$H$6,Entry!$C$4:$H$4,HM$2))</f>
        <v/>
      </c>
      <c r="HN9" s="15" t="str">
        <f>IF(OR(HN$2="",$B9=""),"",SUMIFS(INDEX(Tbl_Marks,MATCH($B9,Tbl_Student_Names,0),),Entry!$A$4:$H$4,HN$2) / SUMIFS(Entry!$C$6:$H$6,Entry!$C$4:$H$4,HN$2))</f>
        <v/>
      </c>
      <c r="HO9" s="15" t="str">
        <f>IF(OR(HO$2="",$B9=""),"",SUMIFS(INDEX(Tbl_Marks,MATCH($B9,Tbl_Student_Names,0),),Entry!$A$4:$H$4,HO$2) / SUMIFS(Entry!$C$6:$H$6,Entry!$C$4:$H$4,HO$2))</f>
        <v/>
      </c>
      <c r="HP9" s="15" t="str">
        <f t="shared" si="40"/>
        <v/>
      </c>
    </row>
    <row r="10" spans="1:225" customFormat="1" x14ac:dyDescent="0.25">
      <c r="A10">
        <f t="shared" si="31"/>
        <v>0</v>
      </c>
      <c r="B10" t="str">
        <f t="shared" si="32"/>
        <v/>
      </c>
      <c r="C10" t="str">
        <f>IF(OR($B10="",C$2=""),"",SUMIF(Entry!$A$4:$H$4,C$2,INDEX(Tbl_Marks,MATCH($B10,Tbl_Student_Names,0),)))</f>
        <v/>
      </c>
      <c r="D10" t="str">
        <f>IF(OR($B10="",D$2=""),"",SUMIF(Entry!$A$4:$H$4,D$2,INDEX(Tbl_Marks,MATCH($B10,Tbl_Student_Names,0),)))</f>
        <v/>
      </c>
      <c r="E10" t="str">
        <f>IF(OR($B10="",E$2=""),"",SUMIF(Entry!$A$4:$H$4,E$2,INDEX(Tbl_Marks,MATCH($B10,Tbl_Student_Names,0),)))</f>
        <v/>
      </c>
      <c r="F10" t="str">
        <f>IF(OR($B10="",F$2=""),"",SUMIF(Entry!$A$4:$H$4,F$2,INDEX(Tbl_Marks,MATCH($B10,Tbl_Student_Names,0),)))</f>
        <v/>
      </c>
      <c r="G10" t="str">
        <f>IF(OR($B10="",G$2=""),"",SUMIF(Entry!$A$4:$H$4,G$2,INDEX(Tbl_Marks,MATCH($B10,Tbl_Student_Names,0),)))</f>
        <v/>
      </c>
      <c r="H10" t="str">
        <f>IF(OR($B10="",H$2=""),"",SUMIF(Entry!$A$4:$H$4,H$2,INDEX(Tbl_Marks,MATCH($B10,Tbl_Student_Names,0),)))</f>
        <v/>
      </c>
      <c r="I10" t="str">
        <f>IF(OR($B10="",I$2=""),"",SUMIF(Entry!$A$4:$H$4,I$2,INDEX(Tbl_Marks,MATCH($B10,Tbl_Student_Names,0),)))</f>
        <v/>
      </c>
      <c r="J10" t="str">
        <f>IF(OR($B10="",J$2=""),"",SUMIF(Entry!$A$4:$H$4,J$2,INDEX(Tbl_Marks,MATCH($B10,Tbl_Student_Names,0),)))</f>
        <v/>
      </c>
      <c r="K10" t="str">
        <f>IF(OR($B10="",K$2=""),"",SUMIF(Entry!$A$4:$H$4,K$2,INDEX(Tbl_Marks,MATCH($B10,Tbl_Student_Names,0),)))</f>
        <v/>
      </c>
      <c r="L10" t="str">
        <f>IF(OR($B10="",L$2=""),"",SUMIF(Entry!$A$4:$H$4,L$2,INDEX(Tbl_Marks,MATCH($B10,Tbl_Student_Names,0),)))</f>
        <v/>
      </c>
      <c r="M10" t="str">
        <f>IF(OR($B10="",M$2=""),"",SUMIF(Entry!$A$4:$H$4,M$2,INDEX(Tbl_Marks,MATCH($B10,Tbl_Student_Names,0),)))</f>
        <v/>
      </c>
      <c r="N10" t="str">
        <f>IF(OR($B10="",N$2=""),"",SUMIF(Entry!$A$4:$H$4,N$2,INDEX(Tbl_Marks,MATCH($B10,Tbl_Student_Names,0),)))</f>
        <v/>
      </c>
      <c r="O10" s="12" t="str">
        <f t="shared" si="33"/>
        <v/>
      </c>
      <c r="P10" s="24" t="str">
        <f t="array" ref="P10">IF(OR($B10="",P$2=""),"",IF(MIN(IF(Help_Lookup_Tests=P$2,$BC10:$GP10,""))&gt;=I_PassPercentage,"PASS","FAIL"))</f>
        <v/>
      </c>
      <c r="Q10" s="24" t="str">
        <f t="array" ref="Q10">IF(OR($B10="",Q$2=""),"",IF(MIN(IF(Help_Lookup_Tests=Q$2,$BC10:$GP10,""))&gt;=I_PassPercentage,"PASS","FAIL"))</f>
        <v/>
      </c>
      <c r="R10" s="24" t="str">
        <f t="array" ref="R10">IF(OR($B10="",R$2=""),"",IF(MIN(IF(Help_Lookup_Tests=R$2,$BC10:$GP10,""))&gt;=I_PassPercentage,"PASS","FAIL"))</f>
        <v/>
      </c>
      <c r="S10" s="24" t="str">
        <f t="array" ref="S10">IF(OR($B10="",S$2=""),"",IF(MIN(IF(Help_Lookup_Tests=S$2,$BC10:$GP10,""))&gt;=I_PassPercentage,"PASS","FAIL"))</f>
        <v/>
      </c>
      <c r="T10" s="24" t="str">
        <f t="array" ref="T10">IF(OR($B10="",T$2=""),"",IF(MIN(IF(Help_Lookup_Tests=T$2,$BC10:$GP10,""))&gt;=I_PassPercentage,"PASS","FAIL"))</f>
        <v/>
      </c>
      <c r="U10" s="24" t="str">
        <f t="array" ref="U10">IF(OR($B10="",U$2=""),"",IF(MIN(IF(Help_Lookup_Tests=U$2,$BC10:$GP10,""))&gt;=I_PassPercentage,"PASS","FAIL"))</f>
        <v/>
      </c>
      <c r="V10" s="24" t="str">
        <f t="array" ref="V10">IF(OR($B10="",V$2=""),"",IF(MIN(IF(Help_Lookup_Tests=V$2,$BC10:$GP10,""))&gt;=I_PassPercentage,"PASS","FAIL"))</f>
        <v/>
      </c>
      <c r="W10" s="24" t="str">
        <f t="array" ref="W10">IF(OR($B10="",W$2=""),"",IF(MIN(IF(Help_Lookup_Tests=W$2,$BC10:$GP10,""))&gt;=I_PassPercentage,"PASS","FAIL"))</f>
        <v/>
      </c>
      <c r="X10" s="24" t="str">
        <f t="array" ref="X10">IF(OR($B10="",X$2=""),"",IF(MIN(IF(Help_Lookup_Tests=X$2,$BC10:$GP10,""))&gt;=I_PassPercentage,"PASS","FAIL"))</f>
        <v/>
      </c>
      <c r="Y10" s="24" t="str">
        <f t="array" ref="Y10">IF(OR($B10="",Y$2=""),"",IF(MIN(IF(Help_Lookup_Tests=Y$2,$BC10:$GP10,""))&gt;=I_PassPercentage,"PASS","FAIL"))</f>
        <v/>
      </c>
      <c r="Z10" s="24" t="str">
        <f t="array" ref="Z10">IF(OR($B10="",Z$2=""),"",IF(MIN(IF(Help_Lookup_Tests=Z$2,$BC10:$GP10,""))&gt;=I_PassPercentage,"PASS","FAIL"))</f>
        <v/>
      </c>
      <c r="AA10" s="24" t="str">
        <f t="array" ref="AA10">IF(OR($B10="",AA$2=""),"",IF(MIN(IF(Help_Lookup_Tests=AA$2,$BC10:$GP10,""))&gt;=I_PassPercentage,"PASS","FAIL"))</f>
        <v/>
      </c>
      <c r="AB10" s="20" t="str">
        <f t="array" ref="AB10">IF(OR($B10=""),"",IF(MIN(IF($GQ$2:$HB$2="FINAL",$GQ10:$HB10,""))&gt;=I_PassPercentage,"PASS","FAIL"))</f>
        <v/>
      </c>
      <c r="AC10" t="str">
        <f t="shared" si="36"/>
        <v/>
      </c>
      <c r="AD10" t="str">
        <f t="shared" si="34"/>
        <v/>
      </c>
      <c r="AE10" t="str">
        <f t="shared" si="34"/>
        <v/>
      </c>
      <c r="AF10" t="str">
        <f t="shared" si="34"/>
        <v/>
      </c>
      <c r="AG10" t="str">
        <f t="shared" si="34"/>
        <v/>
      </c>
      <c r="AH10" t="str">
        <f t="shared" si="34"/>
        <v/>
      </c>
      <c r="AI10" t="str">
        <f t="shared" si="34"/>
        <v/>
      </c>
      <c r="AJ10" t="str">
        <f t="shared" si="34"/>
        <v/>
      </c>
      <c r="AK10" t="str">
        <f t="shared" si="34"/>
        <v/>
      </c>
      <c r="AL10" t="str">
        <f t="shared" si="34"/>
        <v/>
      </c>
      <c r="AM10" t="str">
        <f t="shared" si="34"/>
        <v/>
      </c>
      <c r="AN10" t="str">
        <f t="shared" si="34"/>
        <v/>
      </c>
      <c r="AO10" s="34" t="str">
        <f t="shared" si="37"/>
        <v/>
      </c>
      <c r="AP10" s="22" t="str">
        <f t="shared" si="38"/>
        <v/>
      </c>
      <c r="AQ10" s="22" t="str">
        <f t="shared" si="35"/>
        <v/>
      </c>
      <c r="AR10" s="22" t="str">
        <f t="shared" si="35"/>
        <v/>
      </c>
      <c r="AS10" s="22" t="str">
        <f t="shared" si="35"/>
        <v/>
      </c>
      <c r="AT10" s="22" t="str">
        <f t="shared" si="35"/>
        <v/>
      </c>
      <c r="AU10" s="22" t="str">
        <f t="shared" si="35"/>
        <v/>
      </c>
      <c r="AV10" s="22" t="str">
        <f t="shared" si="35"/>
        <v/>
      </c>
      <c r="AW10" s="22" t="str">
        <f t="shared" si="35"/>
        <v/>
      </c>
      <c r="AX10" s="22" t="str">
        <f t="shared" si="35"/>
        <v/>
      </c>
      <c r="AY10" s="22" t="str">
        <f t="shared" si="35"/>
        <v/>
      </c>
      <c r="AZ10" s="22" t="str">
        <f t="shared" si="35"/>
        <v/>
      </c>
      <c r="BA10" s="22" t="str">
        <f t="shared" si="35"/>
        <v/>
      </c>
      <c r="BB10" s="23" t="str">
        <f t="shared" si="39"/>
        <v/>
      </c>
      <c r="BC10" s="15" t="str">
        <f>IF(OR($B10="",BC$2=""),"",SUMIFS(INDEX(Tbl_Marks,MATCH($B10,Tbl_Student_Names,0),),Entry!$A$4:$H$4,BC$2,Entry!$A$5:$H$5,BC$1) / SUMIFS(Entry!$C$6:$H$6,Entry!$C$4:$H$4,BC$2,Entry!$C$5:$H$5,BC$1))</f>
        <v/>
      </c>
      <c r="BD10" s="15" t="str">
        <f>IF(OR($B10="",BD$2=""),"",SUMIFS(INDEX(Tbl_Marks,MATCH($B10,Tbl_Student_Names,0),),Entry!$A$4:$H$4,BD$2,Entry!$A$5:$H$5,BD$1) / SUMIFS(Entry!$C$6:$H$6,Entry!$C$4:$H$4,BD$2,Entry!$C$5:$H$5,BD$1))</f>
        <v/>
      </c>
      <c r="BE10" s="15" t="str">
        <f>IF(OR($B10="",BE$2=""),"",SUMIFS(INDEX(Tbl_Marks,MATCH($B10,Tbl_Student_Names,0),),Entry!$A$4:$H$4,BE$2,Entry!$A$5:$H$5,BE$1) / SUMIFS(Entry!$C$6:$H$6,Entry!$C$4:$H$4,BE$2,Entry!$C$5:$H$5,BE$1))</f>
        <v/>
      </c>
      <c r="BF10" s="15" t="str">
        <f>IF(OR($B10="",BF$2=""),"",SUMIFS(INDEX(Tbl_Marks,MATCH($B10,Tbl_Student_Names,0),),Entry!$A$4:$H$4,BF$2,Entry!$A$5:$H$5,BF$1) / SUMIFS(Entry!$C$6:$H$6,Entry!$C$4:$H$4,BF$2,Entry!$C$5:$H$5,BF$1))</f>
        <v/>
      </c>
      <c r="BG10" s="15" t="str">
        <f>IF(OR($B10="",BG$2=""),"",SUMIFS(INDEX(Tbl_Marks,MATCH($B10,Tbl_Student_Names,0),),Entry!$A$4:$H$4,BG$2,Entry!$A$5:$H$5,BG$1) / SUMIFS(Entry!$C$6:$H$6,Entry!$C$4:$H$4,BG$2,Entry!$C$5:$H$5,BG$1))</f>
        <v/>
      </c>
      <c r="BH10" s="15" t="str">
        <f>IF(OR($B10="",BH$2=""),"",SUMIFS(INDEX(Tbl_Marks,MATCH($B10,Tbl_Student_Names,0),),Entry!$A$4:$H$4,BH$2,Entry!$A$5:$H$5,BH$1) / SUMIFS(Entry!$C$6:$H$6,Entry!$C$4:$H$4,BH$2,Entry!$C$5:$H$5,BH$1))</f>
        <v/>
      </c>
      <c r="BI10" s="15" t="str">
        <f>IF(OR($B10="",BI$2=""),"",SUMIFS(INDEX(Tbl_Marks,MATCH($B10,Tbl_Student_Names,0),),Entry!$A$4:$H$4,BI$2,Entry!$A$5:$H$5,BI$1) / SUMIFS(Entry!$C$6:$H$6,Entry!$C$4:$H$4,BI$2,Entry!$C$5:$H$5,BI$1))</f>
        <v/>
      </c>
      <c r="BJ10" s="15" t="str">
        <f>IF(OR($B10="",BJ$2=""),"",SUMIFS(INDEX(Tbl_Marks,MATCH($B10,Tbl_Student_Names,0),),Entry!$A$4:$H$4,BJ$2,Entry!$A$5:$H$5,BJ$1) / SUMIFS(Entry!$C$6:$H$6,Entry!$C$4:$H$4,BJ$2,Entry!$C$5:$H$5,BJ$1))</f>
        <v/>
      </c>
      <c r="BK10" s="15" t="str">
        <f>IF(OR($B10="",BK$2=""),"",SUMIFS(INDEX(Tbl_Marks,MATCH($B10,Tbl_Student_Names,0),),Entry!$A$4:$H$4,BK$2,Entry!$A$5:$H$5,BK$1) / SUMIFS(Entry!$C$6:$H$6,Entry!$C$4:$H$4,BK$2,Entry!$C$5:$H$5,BK$1))</f>
        <v/>
      </c>
      <c r="BL10" s="15" t="str">
        <f>IF(OR($B10="",BL$2=""),"",SUMIFS(INDEX(Tbl_Marks,MATCH($B10,Tbl_Student_Names,0),),Entry!$A$4:$H$4,BL$2,Entry!$A$5:$H$5,BL$1) / SUMIFS(Entry!$C$6:$H$6,Entry!$C$4:$H$4,BL$2,Entry!$C$5:$H$5,BL$1))</f>
        <v/>
      </c>
      <c r="BM10" s="15" t="str">
        <f>IF(OR($B10="",BM$2=""),"",SUMIFS(INDEX(Tbl_Marks,MATCH($B10,Tbl_Student_Names,0),),Entry!$A$4:$H$4,BM$2,Entry!$A$5:$H$5,BM$1) / SUMIFS(Entry!$C$6:$H$6,Entry!$C$4:$H$4,BM$2,Entry!$C$5:$H$5,BM$1))</f>
        <v/>
      </c>
      <c r="BN10" s="15" t="str">
        <f>IF(OR($B10="",BN$2=""),"",SUMIFS(INDEX(Tbl_Marks,MATCH($B10,Tbl_Student_Names,0),),Entry!$A$4:$H$4,BN$2,Entry!$A$5:$H$5,BN$1) / SUMIFS(Entry!$C$6:$H$6,Entry!$C$4:$H$4,BN$2,Entry!$C$5:$H$5,BN$1))</f>
        <v/>
      </c>
      <c r="BO10" s="15" t="str">
        <f>IF(OR($B10="",BO$2=""),"",SUMIFS(INDEX(Tbl_Marks,MATCH($B10,Tbl_Student_Names,0),),Entry!$A$4:$H$4,BO$2,Entry!$A$5:$H$5,BO$1) / SUMIFS(Entry!$C$6:$H$6,Entry!$C$4:$H$4,BO$2,Entry!$C$5:$H$5,BO$1))</f>
        <v/>
      </c>
      <c r="BP10" s="15" t="str">
        <f>IF(OR($B10="",BP$2=""),"",SUMIFS(INDEX(Tbl_Marks,MATCH($B10,Tbl_Student_Names,0),),Entry!$A$4:$H$4,BP$2,Entry!$A$5:$H$5,BP$1) / SUMIFS(Entry!$C$6:$H$6,Entry!$C$4:$H$4,BP$2,Entry!$C$5:$H$5,BP$1))</f>
        <v/>
      </c>
      <c r="BQ10" s="15" t="str">
        <f>IF(OR($B10="",BQ$2=""),"",SUMIFS(INDEX(Tbl_Marks,MATCH($B10,Tbl_Student_Names,0),),Entry!$A$4:$H$4,BQ$2,Entry!$A$5:$H$5,BQ$1) / SUMIFS(Entry!$C$6:$H$6,Entry!$C$4:$H$4,BQ$2,Entry!$C$5:$H$5,BQ$1))</f>
        <v/>
      </c>
      <c r="BR10" s="15" t="str">
        <f>IF(OR($B10="",BR$2=""),"",SUMIFS(INDEX(Tbl_Marks,MATCH($B10,Tbl_Student_Names,0),),Entry!$A$4:$H$4,BR$2,Entry!$A$5:$H$5,BR$1) / SUMIFS(Entry!$C$6:$H$6,Entry!$C$4:$H$4,BR$2,Entry!$C$5:$H$5,BR$1))</f>
        <v/>
      </c>
      <c r="BS10" s="15" t="str">
        <f>IF(OR($B10="",BS$2=""),"",SUMIFS(INDEX(Tbl_Marks,MATCH($B10,Tbl_Student_Names,0),),Entry!$A$4:$H$4,BS$2,Entry!$A$5:$H$5,BS$1) / SUMIFS(Entry!$C$6:$H$6,Entry!$C$4:$H$4,BS$2,Entry!$C$5:$H$5,BS$1))</f>
        <v/>
      </c>
      <c r="BT10" s="15" t="str">
        <f>IF(OR($B10="",BT$2=""),"",SUMIFS(INDEX(Tbl_Marks,MATCH($B10,Tbl_Student_Names,0),),Entry!$A$4:$H$4,BT$2,Entry!$A$5:$H$5,BT$1) / SUMIFS(Entry!$C$6:$H$6,Entry!$C$4:$H$4,BT$2,Entry!$C$5:$H$5,BT$1))</f>
        <v/>
      </c>
      <c r="BU10" s="15" t="str">
        <f>IF(OR($B10="",BU$2=""),"",SUMIFS(INDEX(Tbl_Marks,MATCH($B10,Tbl_Student_Names,0),),Entry!$A$4:$H$4,BU$2,Entry!$A$5:$H$5,BU$1) / SUMIFS(Entry!$C$6:$H$6,Entry!$C$4:$H$4,BU$2,Entry!$C$5:$H$5,BU$1))</f>
        <v/>
      </c>
      <c r="BV10" s="15" t="str">
        <f>IF(OR($B10="",BV$2=""),"",SUMIFS(INDEX(Tbl_Marks,MATCH($B10,Tbl_Student_Names,0),),Entry!$A$4:$H$4,BV$2,Entry!$A$5:$H$5,BV$1) / SUMIFS(Entry!$C$6:$H$6,Entry!$C$4:$H$4,BV$2,Entry!$C$5:$H$5,BV$1))</f>
        <v/>
      </c>
      <c r="BW10" s="15" t="str">
        <f>IF(OR($B10="",BW$2=""),"",SUMIFS(INDEX(Tbl_Marks,MATCH($B10,Tbl_Student_Names,0),),Entry!$A$4:$H$4,BW$2,Entry!$A$5:$H$5,BW$1) / SUMIFS(Entry!$C$6:$H$6,Entry!$C$4:$H$4,BW$2,Entry!$C$5:$H$5,BW$1))</f>
        <v/>
      </c>
      <c r="BX10" s="15" t="str">
        <f>IF(OR($B10="",BX$2=""),"",SUMIFS(INDEX(Tbl_Marks,MATCH($B10,Tbl_Student_Names,0),),Entry!$A$4:$H$4,BX$2,Entry!$A$5:$H$5,BX$1) / SUMIFS(Entry!$C$6:$H$6,Entry!$C$4:$H$4,BX$2,Entry!$C$5:$H$5,BX$1))</f>
        <v/>
      </c>
      <c r="BY10" s="15" t="str">
        <f>IF(OR($B10="",BY$2=""),"",SUMIFS(INDEX(Tbl_Marks,MATCH($B10,Tbl_Student_Names,0),),Entry!$A$4:$H$4,BY$2,Entry!$A$5:$H$5,BY$1) / SUMIFS(Entry!$C$6:$H$6,Entry!$C$4:$H$4,BY$2,Entry!$C$5:$H$5,BY$1))</f>
        <v/>
      </c>
      <c r="BZ10" s="15" t="str">
        <f>IF(OR($B10="",BZ$2=""),"",SUMIFS(INDEX(Tbl_Marks,MATCH($B10,Tbl_Student_Names,0),),Entry!$A$4:$H$4,BZ$2,Entry!$A$5:$H$5,BZ$1) / SUMIFS(Entry!$C$6:$H$6,Entry!$C$4:$H$4,BZ$2,Entry!$C$5:$H$5,BZ$1))</f>
        <v/>
      </c>
      <c r="CA10" s="15" t="str">
        <f>IF(OR($B10="",CA$2=""),"",SUMIFS(INDEX(Tbl_Marks,MATCH($B10,Tbl_Student_Names,0),),Entry!$A$4:$H$4,CA$2,Entry!$A$5:$H$5,CA$1) / SUMIFS(Entry!$C$6:$H$6,Entry!$C$4:$H$4,CA$2,Entry!$C$5:$H$5,CA$1))</f>
        <v/>
      </c>
      <c r="CB10" s="15" t="str">
        <f>IF(OR($B10="",CB$2=""),"",SUMIFS(INDEX(Tbl_Marks,MATCH($B10,Tbl_Student_Names,0),),Entry!$A$4:$H$4,CB$2,Entry!$A$5:$H$5,CB$1) / SUMIFS(Entry!$C$6:$H$6,Entry!$C$4:$H$4,CB$2,Entry!$C$5:$H$5,CB$1))</f>
        <v/>
      </c>
      <c r="CC10" s="15" t="str">
        <f>IF(OR($B10="",CC$2=""),"",SUMIFS(INDEX(Tbl_Marks,MATCH($B10,Tbl_Student_Names,0),),Entry!$A$4:$H$4,CC$2,Entry!$A$5:$H$5,CC$1) / SUMIFS(Entry!$C$6:$H$6,Entry!$C$4:$H$4,CC$2,Entry!$C$5:$H$5,CC$1))</f>
        <v/>
      </c>
      <c r="CD10" s="15" t="str">
        <f>IF(OR($B10="",CD$2=""),"",SUMIFS(INDEX(Tbl_Marks,MATCH($B10,Tbl_Student_Names,0),),Entry!$A$4:$H$4,CD$2,Entry!$A$5:$H$5,CD$1) / SUMIFS(Entry!$C$6:$H$6,Entry!$C$4:$H$4,CD$2,Entry!$C$5:$H$5,CD$1))</f>
        <v/>
      </c>
      <c r="CE10" s="15" t="str">
        <f>IF(OR($B10="",CE$2=""),"",SUMIFS(INDEX(Tbl_Marks,MATCH($B10,Tbl_Student_Names,0),),Entry!$A$4:$H$4,CE$2,Entry!$A$5:$H$5,CE$1) / SUMIFS(Entry!$C$6:$H$6,Entry!$C$4:$H$4,CE$2,Entry!$C$5:$H$5,CE$1))</f>
        <v/>
      </c>
      <c r="CF10" s="15" t="str">
        <f>IF(OR($B10="",CF$2=""),"",SUMIFS(INDEX(Tbl_Marks,MATCH($B10,Tbl_Student_Names,0),),Entry!$A$4:$H$4,CF$2,Entry!$A$5:$H$5,CF$1) / SUMIFS(Entry!$C$6:$H$6,Entry!$C$4:$H$4,CF$2,Entry!$C$5:$H$5,CF$1))</f>
        <v/>
      </c>
      <c r="CG10" s="15" t="str">
        <f>IF(OR($B10="",CG$2=""),"",SUMIFS(INDEX(Tbl_Marks,MATCH($B10,Tbl_Student_Names,0),),Entry!$A$4:$H$4,CG$2,Entry!$A$5:$H$5,CG$1) / SUMIFS(Entry!$C$6:$H$6,Entry!$C$4:$H$4,CG$2,Entry!$C$5:$H$5,CG$1))</f>
        <v/>
      </c>
      <c r="CH10" s="15" t="str">
        <f>IF(OR($B10="",CH$2=""),"",SUMIFS(INDEX(Tbl_Marks,MATCH($B10,Tbl_Student_Names,0),),Entry!$A$4:$H$4,CH$2,Entry!$A$5:$H$5,CH$1) / SUMIFS(Entry!$C$6:$H$6,Entry!$C$4:$H$4,CH$2,Entry!$C$5:$H$5,CH$1))</f>
        <v/>
      </c>
      <c r="CI10" s="15" t="str">
        <f>IF(OR($B10="",CI$2=""),"",SUMIFS(INDEX(Tbl_Marks,MATCH($B10,Tbl_Student_Names,0),),Entry!$A$4:$H$4,CI$2,Entry!$A$5:$H$5,CI$1) / SUMIFS(Entry!$C$6:$H$6,Entry!$C$4:$H$4,CI$2,Entry!$C$5:$H$5,CI$1))</f>
        <v/>
      </c>
      <c r="CJ10" s="15" t="str">
        <f>IF(OR($B10="",CJ$2=""),"",SUMIFS(INDEX(Tbl_Marks,MATCH($B10,Tbl_Student_Names,0),),Entry!$A$4:$H$4,CJ$2,Entry!$A$5:$H$5,CJ$1) / SUMIFS(Entry!$C$6:$H$6,Entry!$C$4:$H$4,CJ$2,Entry!$C$5:$H$5,CJ$1))</f>
        <v/>
      </c>
      <c r="CK10" s="15" t="str">
        <f>IF(OR($B10="",CK$2=""),"",SUMIFS(INDEX(Tbl_Marks,MATCH($B10,Tbl_Student_Names,0),),Entry!$A$4:$H$4,CK$2,Entry!$A$5:$H$5,CK$1) / SUMIFS(Entry!$C$6:$H$6,Entry!$C$4:$H$4,CK$2,Entry!$C$5:$H$5,CK$1))</f>
        <v/>
      </c>
      <c r="CL10" s="15" t="str">
        <f>IF(OR($B10="",CL$2=""),"",SUMIFS(INDEX(Tbl_Marks,MATCH($B10,Tbl_Student_Names,0),),Entry!$A$4:$H$4,CL$2,Entry!$A$5:$H$5,CL$1) / SUMIFS(Entry!$C$6:$H$6,Entry!$C$4:$H$4,CL$2,Entry!$C$5:$H$5,CL$1))</f>
        <v/>
      </c>
      <c r="CM10" s="15" t="str">
        <f>IF(OR($B10="",CM$2=""),"",SUMIFS(INDEX(Tbl_Marks,MATCH($B10,Tbl_Student_Names,0),),Entry!$A$4:$H$4,CM$2,Entry!$A$5:$H$5,CM$1) / SUMIFS(Entry!$C$6:$H$6,Entry!$C$4:$H$4,CM$2,Entry!$C$5:$H$5,CM$1))</f>
        <v/>
      </c>
      <c r="CN10" s="15" t="str">
        <f>IF(OR($B10="",CN$2=""),"",SUMIFS(INDEX(Tbl_Marks,MATCH($B10,Tbl_Student_Names,0),),Entry!$A$4:$H$4,CN$2,Entry!$A$5:$H$5,CN$1) / SUMIFS(Entry!$C$6:$H$6,Entry!$C$4:$H$4,CN$2,Entry!$C$5:$H$5,CN$1))</f>
        <v/>
      </c>
      <c r="CO10" s="15" t="str">
        <f>IF(OR($B10="",CO$2=""),"",SUMIFS(INDEX(Tbl_Marks,MATCH($B10,Tbl_Student_Names,0),),Entry!$A$4:$H$4,CO$2,Entry!$A$5:$H$5,CO$1) / SUMIFS(Entry!$C$6:$H$6,Entry!$C$4:$H$4,CO$2,Entry!$C$5:$H$5,CO$1))</f>
        <v/>
      </c>
      <c r="CP10" s="15" t="str">
        <f>IF(OR($B10="",CP$2=""),"",SUMIFS(INDEX(Tbl_Marks,MATCH($B10,Tbl_Student_Names,0),),Entry!$A$4:$H$4,CP$2,Entry!$A$5:$H$5,CP$1) / SUMIFS(Entry!$C$6:$H$6,Entry!$C$4:$H$4,CP$2,Entry!$C$5:$H$5,CP$1))</f>
        <v/>
      </c>
      <c r="CQ10" s="15" t="str">
        <f>IF(OR($B10="",CQ$2=""),"",SUMIFS(INDEX(Tbl_Marks,MATCH($B10,Tbl_Student_Names,0),),Entry!$A$4:$H$4,CQ$2,Entry!$A$5:$H$5,CQ$1) / SUMIFS(Entry!$C$6:$H$6,Entry!$C$4:$H$4,CQ$2,Entry!$C$5:$H$5,CQ$1))</f>
        <v/>
      </c>
      <c r="CR10" s="15" t="str">
        <f>IF(OR($B10="",CR$2=""),"",SUMIFS(INDEX(Tbl_Marks,MATCH($B10,Tbl_Student_Names,0),),Entry!$A$4:$H$4,CR$2,Entry!$A$5:$H$5,CR$1) / SUMIFS(Entry!$C$6:$H$6,Entry!$C$4:$H$4,CR$2,Entry!$C$5:$H$5,CR$1))</f>
        <v/>
      </c>
      <c r="CS10" s="15" t="str">
        <f>IF(OR($B10="",CS$2=""),"",SUMIFS(INDEX(Tbl_Marks,MATCH($B10,Tbl_Student_Names,0),),Entry!$A$4:$H$4,CS$2,Entry!$A$5:$H$5,CS$1) / SUMIFS(Entry!$C$6:$H$6,Entry!$C$4:$H$4,CS$2,Entry!$C$5:$H$5,CS$1))</f>
        <v/>
      </c>
      <c r="CT10" s="15" t="str">
        <f>IF(OR($B10="",CT$2=""),"",SUMIFS(INDEX(Tbl_Marks,MATCH($B10,Tbl_Student_Names,0),),Entry!$A$4:$H$4,CT$2,Entry!$A$5:$H$5,CT$1) / SUMIFS(Entry!$C$6:$H$6,Entry!$C$4:$H$4,CT$2,Entry!$C$5:$H$5,CT$1))</f>
        <v/>
      </c>
      <c r="CU10" s="15" t="str">
        <f>IF(OR($B10="",CU$2=""),"",SUMIFS(INDEX(Tbl_Marks,MATCH($B10,Tbl_Student_Names,0),),Entry!$A$4:$H$4,CU$2,Entry!$A$5:$H$5,CU$1) / SUMIFS(Entry!$C$6:$H$6,Entry!$C$4:$H$4,CU$2,Entry!$C$5:$H$5,CU$1))</f>
        <v/>
      </c>
      <c r="CV10" s="15" t="str">
        <f>IF(OR($B10="",CV$2=""),"",SUMIFS(INDEX(Tbl_Marks,MATCH($B10,Tbl_Student_Names,0),),Entry!$A$4:$H$4,CV$2,Entry!$A$5:$H$5,CV$1) / SUMIFS(Entry!$C$6:$H$6,Entry!$C$4:$H$4,CV$2,Entry!$C$5:$H$5,CV$1))</f>
        <v/>
      </c>
      <c r="CW10" s="15" t="str">
        <f>IF(OR($B10="",CW$2=""),"",SUMIFS(INDEX(Tbl_Marks,MATCH($B10,Tbl_Student_Names,0),),Entry!$A$4:$H$4,CW$2,Entry!$A$5:$H$5,CW$1) / SUMIFS(Entry!$C$6:$H$6,Entry!$C$4:$H$4,CW$2,Entry!$C$5:$H$5,CW$1))</f>
        <v/>
      </c>
      <c r="CX10" s="15" t="str">
        <f>IF(OR($B10="",CX$2=""),"",SUMIFS(INDEX(Tbl_Marks,MATCH($B10,Tbl_Student_Names,0),),Entry!$A$4:$H$4,CX$2,Entry!$A$5:$H$5,CX$1) / SUMIFS(Entry!$C$6:$H$6,Entry!$C$4:$H$4,CX$2,Entry!$C$5:$H$5,CX$1))</f>
        <v/>
      </c>
      <c r="CY10" s="15" t="str">
        <f>IF(OR($B10="",CY$2=""),"",SUMIFS(INDEX(Tbl_Marks,MATCH($B10,Tbl_Student_Names,0),),Entry!$A$4:$H$4,CY$2,Entry!$A$5:$H$5,CY$1) / SUMIFS(Entry!$C$6:$H$6,Entry!$C$4:$H$4,CY$2,Entry!$C$5:$H$5,CY$1))</f>
        <v/>
      </c>
      <c r="CZ10" s="15" t="str">
        <f>IF(OR($B10="",CZ$2=""),"",SUMIFS(INDEX(Tbl_Marks,MATCH($B10,Tbl_Student_Names,0),),Entry!$A$4:$H$4,CZ$2,Entry!$A$5:$H$5,CZ$1) / SUMIFS(Entry!$C$6:$H$6,Entry!$C$4:$H$4,CZ$2,Entry!$C$5:$H$5,CZ$1))</f>
        <v/>
      </c>
      <c r="DA10" s="15" t="str">
        <f>IF(OR($B10="",DA$2=""),"",SUMIFS(INDEX(Tbl_Marks,MATCH($B10,Tbl_Student_Names,0),),Entry!$A$4:$H$4,DA$2,Entry!$A$5:$H$5,DA$1) / SUMIFS(Entry!$C$6:$H$6,Entry!$C$4:$H$4,DA$2,Entry!$C$5:$H$5,DA$1))</f>
        <v/>
      </c>
      <c r="DB10" s="15" t="str">
        <f>IF(OR($B10="",DB$2=""),"",SUMIFS(INDEX(Tbl_Marks,MATCH($B10,Tbl_Student_Names,0),),Entry!$A$4:$H$4,DB$2,Entry!$A$5:$H$5,DB$1) / SUMIFS(Entry!$C$6:$H$6,Entry!$C$4:$H$4,DB$2,Entry!$C$5:$H$5,DB$1))</f>
        <v/>
      </c>
      <c r="DC10" s="15" t="str">
        <f>IF(OR($B10="",DC$2=""),"",SUMIFS(INDEX(Tbl_Marks,MATCH($B10,Tbl_Student_Names,0),),Entry!$A$4:$H$4,DC$2,Entry!$A$5:$H$5,DC$1) / SUMIFS(Entry!$C$6:$H$6,Entry!$C$4:$H$4,DC$2,Entry!$C$5:$H$5,DC$1))</f>
        <v/>
      </c>
      <c r="DD10" s="15" t="str">
        <f>IF(OR($B10="",DD$2=""),"",SUMIFS(INDEX(Tbl_Marks,MATCH($B10,Tbl_Student_Names,0),),Entry!$A$4:$H$4,DD$2,Entry!$A$5:$H$5,DD$1) / SUMIFS(Entry!$C$6:$H$6,Entry!$C$4:$H$4,DD$2,Entry!$C$5:$H$5,DD$1))</f>
        <v/>
      </c>
      <c r="DE10" s="15" t="str">
        <f>IF(OR($B10="",DE$2=""),"",SUMIFS(INDEX(Tbl_Marks,MATCH($B10,Tbl_Student_Names,0),),Entry!$A$4:$H$4,DE$2,Entry!$A$5:$H$5,DE$1) / SUMIFS(Entry!$C$6:$H$6,Entry!$C$4:$H$4,DE$2,Entry!$C$5:$H$5,DE$1))</f>
        <v/>
      </c>
      <c r="DF10" s="15" t="str">
        <f>IF(OR($B10="",DF$2=""),"",SUMIFS(INDEX(Tbl_Marks,MATCH($B10,Tbl_Student_Names,0),),Entry!$A$4:$H$4,DF$2,Entry!$A$5:$H$5,DF$1) / SUMIFS(Entry!$C$6:$H$6,Entry!$C$4:$H$4,DF$2,Entry!$C$5:$H$5,DF$1))</f>
        <v/>
      </c>
      <c r="DG10" s="15" t="str">
        <f>IF(OR($B10="",DG$2=""),"",SUMIFS(INDEX(Tbl_Marks,MATCH($B10,Tbl_Student_Names,0),),Entry!$A$4:$H$4,DG$2,Entry!$A$5:$H$5,DG$1) / SUMIFS(Entry!$C$6:$H$6,Entry!$C$4:$H$4,DG$2,Entry!$C$5:$H$5,DG$1))</f>
        <v/>
      </c>
      <c r="DH10" s="15" t="str">
        <f>IF(OR($B10="",DH$2=""),"",SUMIFS(INDEX(Tbl_Marks,MATCH($B10,Tbl_Student_Names,0),),Entry!$A$4:$H$4,DH$2,Entry!$A$5:$H$5,DH$1) / SUMIFS(Entry!$C$6:$H$6,Entry!$C$4:$H$4,DH$2,Entry!$C$5:$H$5,DH$1))</f>
        <v/>
      </c>
      <c r="DI10" s="15" t="str">
        <f>IF(OR($B10="",DI$2=""),"",SUMIFS(INDEX(Tbl_Marks,MATCH($B10,Tbl_Student_Names,0),),Entry!$A$4:$H$4,DI$2,Entry!$A$5:$H$5,DI$1) / SUMIFS(Entry!$C$6:$H$6,Entry!$C$4:$H$4,DI$2,Entry!$C$5:$H$5,DI$1))</f>
        <v/>
      </c>
      <c r="DJ10" s="15" t="str">
        <f>IF(OR($B10="",DJ$2=""),"",SUMIFS(INDEX(Tbl_Marks,MATCH($B10,Tbl_Student_Names,0),),Entry!$A$4:$H$4,DJ$2,Entry!$A$5:$H$5,DJ$1) / SUMIFS(Entry!$C$6:$H$6,Entry!$C$4:$H$4,DJ$2,Entry!$C$5:$H$5,DJ$1))</f>
        <v/>
      </c>
      <c r="DK10" s="15" t="str">
        <f>IF(OR($B10="",DK$2=""),"",SUMIFS(INDEX(Tbl_Marks,MATCH($B10,Tbl_Student_Names,0),),Entry!$A$4:$H$4,DK$2,Entry!$A$5:$H$5,DK$1) / SUMIFS(Entry!$C$6:$H$6,Entry!$C$4:$H$4,DK$2,Entry!$C$5:$H$5,DK$1))</f>
        <v/>
      </c>
      <c r="DL10" s="15" t="str">
        <f>IF(OR($B10="",DL$2=""),"",SUMIFS(INDEX(Tbl_Marks,MATCH($B10,Tbl_Student_Names,0),),Entry!$A$4:$H$4,DL$2,Entry!$A$5:$H$5,DL$1) / SUMIFS(Entry!$C$6:$H$6,Entry!$C$4:$H$4,DL$2,Entry!$C$5:$H$5,DL$1))</f>
        <v/>
      </c>
      <c r="DM10" s="15" t="str">
        <f>IF(OR($B10="",DM$2=""),"",SUMIFS(INDEX(Tbl_Marks,MATCH($B10,Tbl_Student_Names,0),),Entry!$A$4:$H$4,DM$2,Entry!$A$5:$H$5,DM$1) / SUMIFS(Entry!$C$6:$H$6,Entry!$C$4:$H$4,DM$2,Entry!$C$5:$H$5,DM$1))</f>
        <v/>
      </c>
      <c r="DN10" s="15" t="str">
        <f>IF(OR($B10="",DN$2=""),"",SUMIFS(INDEX(Tbl_Marks,MATCH($B10,Tbl_Student_Names,0),),Entry!$A$4:$H$4,DN$2,Entry!$A$5:$H$5,DN$1) / SUMIFS(Entry!$C$6:$H$6,Entry!$C$4:$H$4,DN$2,Entry!$C$5:$H$5,DN$1))</f>
        <v/>
      </c>
      <c r="DO10" s="15" t="str">
        <f>IF(OR($B10="",DO$2=""),"",SUMIFS(INDEX(Tbl_Marks,MATCH($B10,Tbl_Student_Names,0),),Entry!$A$4:$H$4,DO$2,Entry!$A$5:$H$5,DO$1) / SUMIFS(Entry!$C$6:$H$6,Entry!$C$4:$H$4,DO$2,Entry!$C$5:$H$5,DO$1))</f>
        <v/>
      </c>
      <c r="DP10" s="15" t="str">
        <f>IF(OR($B10="",DP$2=""),"",SUMIFS(INDEX(Tbl_Marks,MATCH($B10,Tbl_Student_Names,0),),Entry!$A$4:$H$4,DP$2,Entry!$A$5:$H$5,DP$1) / SUMIFS(Entry!$C$6:$H$6,Entry!$C$4:$H$4,DP$2,Entry!$C$5:$H$5,DP$1))</f>
        <v/>
      </c>
      <c r="DQ10" s="15" t="str">
        <f>IF(OR($B10="",DQ$2=""),"",SUMIFS(INDEX(Tbl_Marks,MATCH($B10,Tbl_Student_Names,0),),Entry!$A$4:$H$4,DQ$2,Entry!$A$5:$H$5,DQ$1) / SUMIFS(Entry!$C$6:$H$6,Entry!$C$4:$H$4,DQ$2,Entry!$C$5:$H$5,DQ$1))</f>
        <v/>
      </c>
      <c r="DR10" s="15" t="str">
        <f>IF(OR($B10="",DR$2=""),"",SUMIFS(INDEX(Tbl_Marks,MATCH($B10,Tbl_Student_Names,0),),Entry!$A$4:$H$4,DR$2,Entry!$A$5:$H$5,DR$1) / SUMIFS(Entry!$C$6:$H$6,Entry!$C$4:$H$4,DR$2,Entry!$C$5:$H$5,DR$1))</f>
        <v/>
      </c>
      <c r="DS10" s="15" t="str">
        <f>IF(OR($B10="",DS$2=""),"",SUMIFS(INDEX(Tbl_Marks,MATCH($B10,Tbl_Student_Names,0),),Entry!$A$4:$H$4,DS$2,Entry!$A$5:$H$5,DS$1) / SUMIFS(Entry!$C$6:$H$6,Entry!$C$4:$H$4,DS$2,Entry!$C$5:$H$5,DS$1))</f>
        <v/>
      </c>
      <c r="DT10" s="15" t="str">
        <f>IF(OR($B10="",DT$2=""),"",SUMIFS(INDEX(Tbl_Marks,MATCH($B10,Tbl_Student_Names,0),),Entry!$A$4:$H$4,DT$2,Entry!$A$5:$H$5,DT$1) / SUMIFS(Entry!$C$6:$H$6,Entry!$C$4:$H$4,DT$2,Entry!$C$5:$H$5,DT$1))</f>
        <v/>
      </c>
      <c r="DU10" s="15" t="str">
        <f>IF(OR($B10="",DU$2=""),"",SUMIFS(INDEX(Tbl_Marks,MATCH($B10,Tbl_Student_Names,0),),Entry!$A$4:$H$4,DU$2,Entry!$A$5:$H$5,DU$1) / SUMIFS(Entry!$C$6:$H$6,Entry!$C$4:$H$4,DU$2,Entry!$C$5:$H$5,DU$1))</f>
        <v/>
      </c>
      <c r="DV10" s="15" t="str">
        <f>IF(OR($B10="",DV$2=""),"",SUMIFS(INDEX(Tbl_Marks,MATCH($B10,Tbl_Student_Names,0),),Entry!$A$4:$H$4,DV$2,Entry!$A$5:$H$5,DV$1) / SUMIFS(Entry!$C$6:$H$6,Entry!$C$4:$H$4,DV$2,Entry!$C$5:$H$5,DV$1))</f>
        <v/>
      </c>
      <c r="DW10" s="15" t="str">
        <f>IF(OR($B10="",DW$2=""),"",SUMIFS(INDEX(Tbl_Marks,MATCH($B10,Tbl_Student_Names,0),),Entry!$A$4:$H$4,DW$2,Entry!$A$5:$H$5,DW$1) / SUMIFS(Entry!$C$6:$H$6,Entry!$C$4:$H$4,DW$2,Entry!$C$5:$H$5,DW$1))</f>
        <v/>
      </c>
      <c r="DX10" s="15" t="str">
        <f>IF(OR($B10="",DX$2=""),"",SUMIFS(INDEX(Tbl_Marks,MATCH($B10,Tbl_Student_Names,0),),Entry!$A$4:$H$4,DX$2,Entry!$A$5:$H$5,DX$1) / SUMIFS(Entry!$C$6:$H$6,Entry!$C$4:$H$4,DX$2,Entry!$C$5:$H$5,DX$1))</f>
        <v/>
      </c>
      <c r="DY10" s="15" t="str">
        <f>IF(OR($B10="",DY$2=""),"",SUMIFS(INDEX(Tbl_Marks,MATCH($B10,Tbl_Student_Names,0),),Entry!$A$4:$H$4,DY$2,Entry!$A$5:$H$5,DY$1) / SUMIFS(Entry!$C$6:$H$6,Entry!$C$4:$H$4,DY$2,Entry!$C$5:$H$5,DY$1))</f>
        <v/>
      </c>
      <c r="DZ10" s="15" t="str">
        <f>IF(OR($B10="",DZ$2=""),"",SUMIFS(INDEX(Tbl_Marks,MATCH($B10,Tbl_Student_Names,0),),Entry!$A$4:$H$4,DZ$2,Entry!$A$5:$H$5,DZ$1) / SUMIFS(Entry!$C$6:$H$6,Entry!$C$4:$H$4,DZ$2,Entry!$C$5:$H$5,DZ$1))</f>
        <v/>
      </c>
      <c r="EA10" s="15" t="str">
        <f>IF(OR($B10="",EA$2=""),"",SUMIFS(INDEX(Tbl_Marks,MATCH($B10,Tbl_Student_Names,0),),Entry!$A$4:$H$4,EA$2,Entry!$A$5:$H$5,EA$1) / SUMIFS(Entry!$C$6:$H$6,Entry!$C$4:$H$4,EA$2,Entry!$C$5:$H$5,EA$1))</f>
        <v/>
      </c>
      <c r="EB10" s="15" t="str">
        <f>IF(OR($B10="",EB$2=""),"",SUMIFS(INDEX(Tbl_Marks,MATCH($B10,Tbl_Student_Names,0),),Entry!$A$4:$H$4,EB$2,Entry!$A$5:$H$5,EB$1) / SUMIFS(Entry!$C$6:$H$6,Entry!$C$4:$H$4,EB$2,Entry!$C$5:$H$5,EB$1))</f>
        <v/>
      </c>
      <c r="EC10" s="15" t="str">
        <f>IF(OR($B10="",EC$2=""),"",SUMIFS(INDEX(Tbl_Marks,MATCH($B10,Tbl_Student_Names,0),),Entry!$A$4:$H$4,EC$2,Entry!$A$5:$H$5,EC$1) / SUMIFS(Entry!$C$6:$H$6,Entry!$C$4:$H$4,EC$2,Entry!$C$5:$H$5,EC$1))</f>
        <v/>
      </c>
      <c r="ED10" s="15" t="str">
        <f>IF(OR($B10="",ED$2=""),"",SUMIFS(INDEX(Tbl_Marks,MATCH($B10,Tbl_Student_Names,0),),Entry!$A$4:$H$4,ED$2,Entry!$A$5:$H$5,ED$1) / SUMIFS(Entry!$C$6:$H$6,Entry!$C$4:$H$4,ED$2,Entry!$C$5:$H$5,ED$1))</f>
        <v/>
      </c>
      <c r="EE10" s="15" t="str">
        <f>IF(OR($B10="",EE$2=""),"",SUMIFS(INDEX(Tbl_Marks,MATCH($B10,Tbl_Student_Names,0),),Entry!$A$4:$H$4,EE$2,Entry!$A$5:$H$5,EE$1) / SUMIFS(Entry!$C$6:$H$6,Entry!$C$4:$H$4,EE$2,Entry!$C$5:$H$5,EE$1))</f>
        <v/>
      </c>
      <c r="EF10" s="15" t="str">
        <f>IF(OR($B10="",EF$2=""),"",SUMIFS(INDEX(Tbl_Marks,MATCH($B10,Tbl_Student_Names,0),),Entry!$A$4:$H$4,EF$2,Entry!$A$5:$H$5,EF$1) / SUMIFS(Entry!$C$6:$H$6,Entry!$C$4:$H$4,EF$2,Entry!$C$5:$H$5,EF$1))</f>
        <v/>
      </c>
      <c r="EG10" s="15" t="str">
        <f>IF(OR($B10="",EG$2=""),"",SUMIFS(INDEX(Tbl_Marks,MATCH($B10,Tbl_Student_Names,0),),Entry!$A$4:$H$4,EG$2,Entry!$A$5:$H$5,EG$1) / SUMIFS(Entry!$C$6:$H$6,Entry!$C$4:$H$4,EG$2,Entry!$C$5:$H$5,EG$1))</f>
        <v/>
      </c>
      <c r="EH10" s="15" t="str">
        <f>IF(OR($B10="",EH$2=""),"",SUMIFS(INDEX(Tbl_Marks,MATCH($B10,Tbl_Student_Names,0),),Entry!$A$4:$H$4,EH$2,Entry!$A$5:$H$5,EH$1) / SUMIFS(Entry!$C$6:$H$6,Entry!$C$4:$H$4,EH$2,Entry!$C$5:$H$5,EH$1))</f>
        <v/>
      </c>
      <c r="EI10" s="15" t="str">
        <f>IF(OR($B10="",EI$2=""),"",SUMIFS(INDEX(Tbl_Marks,MATCH($B10,Tbl_Student_Names,0),),Entry!$A$4:$H$4,EI$2,Entry!$A$5:$H$5,EI$1) / SUMIFS(Entry!$C$6:$H$6,Entry!$C$4:$H$4,EI$2,Entry!$C$5:$H$5,EI$1))</f>
        <v/>
      </c>
      <c r="EJ10" s="15" t="str">
        <f>IF(OR($B10="",EJ$2=""),"",SUMIFS(INDEX(Tbl_Marks,MATCH($B10,Tbl_Student_Names,0),),Entry!$A$4:$H$4,EJ$2,Entry!$A$5:$H$5,EJ$1) / SUMIFS(Entry!$C$6:$H$6,Entry!$C$4:$H$4,EJ$2,Entry!$C$5:$H$5,EJ$1))</f>
        <v/>
      </c>
      <c r="EK10" s="15" t="str">
        <f>IF(OR($B10="",EK$2=""),"",SUMIFS(INDEX(Tbl_Marks,MATCH($B10,Tbl_Student_Names,0),),Entry!$A$4:$H$4,EK$2,Entry!$A$5:$H$5,EK$1) / SUMIFS(Entry!$C$6:$H$6,Entry!$C$4:$H$4,EK$2,Entry!$C$5:$H$5,EK$1))</f>
        <v/>
      </c>
      <c r="EL10" s="15" t="str">
        <f>IF(OR($B10="",EL$2=""),"",SUMIFS(INDEX(Tbl_Marks,MATCH($B10,Tbl_Student_Names,0),),Entry!$A$4:$H$4,EL$2,Entry!$A$5:$H$5,EL$1) / SUMIFS(Entry!$C$6:$H$6,Entry!$C$4:$H$4,EL$2,Entry!$C$5:$H$5,EL$1))</f>
        <v/>
      </c>
      <c r="EM10" s="15" t="str">
        <f>IF(OR($B10="",EM$2=""),"",SUMIFS(INDEX(Tbl_Marks,MATCH($B10,Tbl_Student_Names,0),),Entry!$A$4:$H$4,EM$2,Entry!$A$5:$H$5,EM$1) / SUMIFS(Entry!$C$6:$H$6,Entry!$C$4:$H$4,EM$2,Entry!$C$5:$H$5,EM$1))</f>
        <v/>
      </c>
      <c r="EN10" s="15" t="str">
        <f>IF(OR($B10="",EN$2=""),"",SUMIFS(INDEX(Tbl_Marks,MATCH($B10,Tbl_Student_Names,0),),Entry!$A$4:$H$4,EN$2,Entry!$A$5:$H$5,EN$1) / SUMIFS(Entry!$C$6:$H$6,Entry!$C$4:$H$4,EN$2,Entry!$C$5:$H$5,EN$1))</f>
        <v/>
      </c>
      <c r="EO10" s="15" t="str">
        <f>IF(OR($B10="",EO$2=""),"",SUMIFS(INDEX(Tbl_Marks,MATCH($B10,Tbl_Student_Names,0),),Entry!$A$4:$H$4,EO$2,Entry!$A$5:$H$5,EO$1) / SUMIFS(Entry!$C$6:$H$6,Entry!$C$4:$H$4,EO$2,Entry!$C$5:$H$5,EO$1))</f>
        <v/>
      </c>
      <c r="EP10" s="15" t="str">
        <f>IF(OR($B10="",EP$2=""),"",SUMIFS(INDEX(Tbl_Marks,MATCH($B10,Tbl_Student_Names,0),),Entry!$A$4:$H$4,EP$2,Entry!$A$5:$H$5,EP$1) / SUMIFS(Entry!$C$6:$H$6,Entry!$C$4:$H$4,EP$2,Entry!$C$5:$H$5,EP$1))</f>
        <v/>
      </c>
      <c r="EQ10" s="15" t="str">
        <f>IF(OR($B10="",EQ$2=""),"",SUMIFS(INDEX(Tbl_Marks,MATCH($B10,Tbl_Student_Names,0),),Entry!$A$4:$H$4,EQ$2,Entry!$A$5:$H$5,EQ$1) / SUMIFS(Entry!$C$6:$H$6,Entry!$C$4:$H$4,EQ$2,Entry!$C$5:$H$5,EQ$1))</f>
        <v/>
      </c>
      <c r="ER10" s="15" t="str">
        <f>IF(OR($B10="",ER$2=""),"",SUMIFS(INDEX(Tbl_Marks,MATCH($B10,Tbl_Student_Names,0),),Entry!$A$4:$H$4,ER$2,Entry!$A$5:$H$5,ER$1) / SUMIFS(Entry!$C$6:$H$6,Entry!$C$4:$H$4,ER$2,Entry!$C$5:$H$5,ER$1))</f>
        <v/>
      </c>
      <c r="ES10" s="15" t="str">
        <f>IF(OR($B10="",ES$2=""),"",SUMIFS(INDEX(Tbl_Marks,MATCH($B10,Tbl_Student_Names,0),),Entry!$A$4:$H$4,ES$2,Entry!$A$5:$H$5,ES$1) / SUMIFS(Entry!$C$6:$H$6,Entry!$C$4:$H$4,ES$2,Entry!$C$5:$H$5,ES$1))</f>
        <v/>
      </c>
      <c r="ET10" s="15" t="str">
        <f>IF(OR($B10="",ET$2=""),"",SUMIFS(INDEX(Tbl_Marks,MATCH($B10,Tbl_Student_Names,0),),Entry!$A$4:$H$4,ET$2,Entry!$A$5:$H$5,ET$1) / SUMIFS(Entry!$C$6:$H$6,Entry!$C$4:$H$4,ET$2,Entry!$C$5:$H$5,ET$1))</f>
        <v/>
      </c>
      <c r="EU10" s="15" t="str">
        <f>IF(OR($B10="",EU$2=""),"",SUMIFS(INDEX(Tbl_Marks,MATCH($B10,Tbl_Student_Names,0),),Entry!$A$4:$H$4,EU$2,Entry!$A$5:$H$5,EU$1) / SUMIFS(Entry!$C$6:$H$6,Entry!$C$4:$H$4,EU$2,Entry!$C$5:$H$5,EU$1))</f>
        <v/>
      </c>
      <c r="EV10" s="15" t="str">
        <f>IF(OR($B10="",EV$2=""),"",SUMIFS(INDEX(Tbl_Marks,MATCH($B10,Tbl_Student_Names,0),),Entry!$A$4:$H$4,EV$2,Entry!$A$5:$H$5,EV$1) / SUMIFS(Entry!$C$6:$H$6,Entry!$C$4:$H$4,EV$2,Entry!$C$5:$H$5,EV$1))</f>
        <v/>
      </c>
      <c r="EW10" s="15" t="str">
        <f>IF(OR($B10="",EW$2=""),"",SUMIFS(INDEX(Tbl_Marks,MATCH($B10,Tbl_Student_Names,0),),Entry!$A$4:$H$4,EW$2,Entry!$A$5:$H$5,EW$1) / SUMIFS(Entry!$C$6:$H$6,Entry!$C$4:$H$4,EW$2,Entry!$C$5:$H$5,EW$1))</f>
        <v/>
      </c>
      <c r="EX10" s="15" t="str">
        <f>IF(OR($B10="",EX$2=""),"",SUMIFS(INDEX(Tbl_Marks,MATCH($B10,Tbl_Student_Names,0),),Entry!$A$4:$H$4,EX$2,Entry!$A$5:$H$5,EX$1) / SUMIFS(Entry!$C$6:$H$6,Entry!$C$4:$H$4,EX$2,Entry!$C$5:$H$5,EX$1))</f>
        <v/>
      </c>
      <c r="EY10" s="15" t="str">
        <f>IF(OR($B10="",EY$2=""),"",SUMIFS(INDEX(Tbl_Marks,MATCH($B10,Tbl_Student_Names,0),),Entry!$A$4:$H$4,EY$2,Entry!$A$5:$H$5,EY$1) / SUMIFS(Entry!$C$6:$H$6,Entry!$C$4:$H$4,EY$2,Entry!$C$5:$H$5,EY$1))</f>
        <v/>
      </c>
      <c r="EZ10" s="15" t="str">
        <f>IF(OR($B10="",EZ$2=""),"",SUMIFS(INDEX(Tbl_Marks,MATCH($B10,Tbl_Student_Names,0),),Entry!$A$4:$H$4,EZ$2,Entry!$A$5:$H$5,EZ$1) / SUMIFS(Entry!$C$6:$H$6,Entry!$C$4:$H$4,EZ$2,Entry!$C$5:$H$5,EZ$1))</f>
        <v/>
      </c>
      <c r="FA10" s="15" t="str">
        <f>IF(OR($B10="",FA$2=""),"",SUMIFS(INDEX(Tbl_Marks,MATCH($B10,Tbl_Student_Names,0),),Entry!$A$4:$H$4,FA$2,Entry!$A$5:$H$5,FA$1) / SUMIFS(Entry!$C$6:$H$6,Entry!$C$4:$H$4,FA$2,Entry!$C$5:$H$5,FA$1))</f>
        <v/>
      </c>
      <c r="FB10" s="15" t="str">
        <f>IF(OR($B10="",FB$2=""),"",SUMIFS(INDEX(Tbl_Marks,MATCH($B10,Tbl_Student_Names,0),),Entry!$A$4:$H$4,FB$2,Entry!$A$5:$H$5,FB$1) / SUMIFS(Entry!$C$6:$H$6,Entry!$C$4:$H$4,FB$2,Entry!$C$5:$H$5,FB$1))</f>
        <v/>
      </c>
      <c r="FC10" s="15" t="str">
        <f>IF(OR($B10="",FC$2=""),"",SUMIFS(INDEX(Tbl_Marks,MATCH($B10,Tbl_Student_Names,0),),Entry!$A$4:$H$4,FC$2,Entry!$A$5:$H$5,FC$1) / SUMIFS(Entry!$C$6:$H$6,Entry!$C$4:$H$4,FC$2,Entry!$C$5:$H$5,FC$1))</f>
        <v/>
      </c>
      <c r="FD10" s="15" t="str">
        <f>IF(OR($B10="",FD$2=""),"",SUMIFS(INDEX(Tbl_Marks,MATCH($B10,Tbl_Student_Names,0),),Entry!$A$4:$H$4,FD$2,Entry!$A$5:$H$5,FD$1) / SUMIFS(Entry!$C$6:$H$6,Entry!$C$4:$H$4,FD$2,Entry!$C$5:$H$5,FD$1))</f>
        <v/>
      </c>
      <c r="FE10" s="15" t="str">
        <f>IF(OR($B10="",FE$2=""),"",SUMIFS(INDEX(Tbl_Marks,MATCH($B10,Tbl_Student_Names,0),),Entry!$A$4:$H$4,FE$2,Entry!$A$5:$H$5,FE$1) / SUMIFS(Entry!$C$6:$H$6,Entry!$C$4:$H$4,FE$2,Entry!$C$5:$H$5,FE$1))</f>
        <v/>
      </c>
      <c r="FF10" s="15" t="str">
        <f>IF(OR($B10="",FF$2=""),"",SUMIFS(INDEX(Tbl_Marks,MATCH($B10,Tbl_Student_Names,0),),Entry!$A$4:$H$4,FF$2,Entry!$A$5:$H$5,FF$1) / SUMIFS(Entry!$C$6:$H$6,Entry!$C$4:$H$4,FF$2,Entry!$C$5:$H$5,FF$1))</f>
        <v/>
      </c>
      <c r="FG10" s="15" t="str">
        <f>IF(OR($B10="",FG$2=""),"",SUMIFS(INDEX(Tbl_Marks,MATCH($B10,Tbl_Student_Names,0),),Entry!$A$4:$H$4,FG$2,Entry!$A$5:$H$5,FG$1) / SUMIFS(Entry!$C$6:$H$6,Entry!$C$4:$H$4,FG$2,Entry!$C$5:$H$5,FG$1))</f>
        <v/>
      </c>
      <c r="FH10" s="15" t="str">
        <f>IF(OR($B10="",FH$2=""),"",SUMIFS(INDEX(Tbl_Marks,MATCH($B10,Tbl_Student_Names,0),),Entry!$A$4:$H$4,FH$2,Entry!$A$5:$H$5,FH$1) / SUMIFS(Entry!$C$6:$H$6,Entry!$C$4:$H$4,FH$2,Entry!$C$5:$H$5,FH$1))</f>
        <v/>
      </c>
      <c r="FI10" s="15" t="str">
        <f>IF(OR($B10="",FI$2=""),"",SUMIFS(INDEX(Tbl_Marks,MATCH($B10,Tbl_Student_Names,0),),Entry!$A$4:$H$4,FI$2,Entry!$A$5:$H$5,FI$1) / SUMIFS(Entry!$C$6:$H$6,Entry!$C$4:$H$4,FI$2,Entry!$C$5:$H$5,FI$1))</f>
        <v/>
      </c>
      <c r="FJ10" s="15" t="str">
        <f>IF(OR($B10="",FJ$2=""),"",SUMIFS(INDEX(Tbl_Marks,MATCH($B10,Tbl_Student_Names,0),),Entry!$A$4:$H$4,FJ$2,Entry!$A$5:$H$5,FJ$1) / SUMIFS(Entry!$C$6:$H$6,Entry!$C$4:$H$4,FJ$2,Entry!$C$5:$H$5,FJ$1))</f>
        <v/>
      </c>
      <c r="FK10" s="15" t="str">
        <f>IF(OR($B10="",FK$2=""),"",SUMIFS(INDEX(Tbl_Marks,MATCH($B10,Tbl_Student_Names,0),),Entry!$A$4:$H$4,FK$2,Entry!$A$5:$H$5,FK$1) / SUMIFS(Entry!$C$6:$H$6,Entry!$C$4:$H$4,FK$2,Entry!$C$5:$H$5,FK$1))</f>
        <v/>
      </c>
      <c r="FL10" s="15" t="str">
        <f>IF(OR($B10="",FL$2=""),"",SUMIFS(INDEX(Tbl_Marks,MATCH($B10,Tbl_Student_Names,0),),Entry!$A$4:$H$4,FL$2,Entry!$A$5:$H$5,FL$1) / SUMIFS(Entry!$C$6:$H$6,Entry!$C$4:$H$4,FL$2,Entry!$C$5:$H$5,FL$1))</f>
        <v/>
      </c>
      <c r="FM10" s="15" t="str">
        <f>IF(OR($B10="",FM$2=""),"",SUMIFS(INDEX(Tbl_Marks,MATCH($B10,Tbl_Student_Names,0),),Entry!$A$4:$H$4,FM$2,Entry!$A$5:$H$5,FM$1) / SUMIFS(Entry!$C$6:$H$6,Entry!$C$4:$H$4,FM$2,Entry!$C$5:$H$5,FM$1))</f>
        <v/>
      </c>
      <c r="FN10" s="15" t="str">
        <f>IF(OR($B10="",FN$2=""),"",SUMIFS(INDEX(Tbl_Marks,MATCH($B10,Tbl_Student_Names,0),),Entry!$A$4:$H$4,FN$2,Entry!$A$5:$H$5,FN$1) / SUMIFS(Entry!$C$6:$H$6,Entry!$C$4:$H$4,FN$2,Entry!$C$5:$H$5,FN$1))</f>
        <v/>
      </c>
      <c r="FO10" s="15" t="str">
        <f>IF(OR($B10="",FO$2=""),"",SUMIFS(INDEX(Tbl_Marks,MATCH($B10,Tbl_Student_Names,0),),Entry!$A$4:$H$4,FO$2,Entry!$A$5:$H$5,FO$1) / SUMIFS(Entry!$C$6:$H$6,Entry!$C$4:$H$4,FO$2,Entry!$C$5:$H$5,FO$1))</f>
        <v/>
      </c>
      <c r="FP10" s="15" t="str">
        <f>IF(OR($B10="",FP$2=""),"",SUMIFS(INDEX(Tbl_Marks,MATCH($B10,Tbl_Student_Names,0),),Entry!$A$4:$H$4,FP$2,Entry!$A$5:$H$5,FP$1) / SUMIFS(Entry!$C$6:$H$6,Entry!$C$4:$H$4,FP$2,Entry!$C$5:$H$5,FP$1))</f>
        <v/>
      </c>
      <c r="FQ10" s="15" t="str">
        <f>IF(OR($B10="",FQ$2=""),"",SUMIFS(INDEX(Tbl_Marks,MATCH($B10,Tbl_Student_Names,0),),Entry!$A$4:$H$4,FQ$2,Entry!$A$5:$H$5,FQ$1) / SUMIFS(Entry!$C$6:$H$6,Entry!$C$4:$H$4,FQ$2,Entry!$C$5:$H$5,FQ$1))</f>
        <v/>
      </c>
      <c r="FR10" s="15" t="str">
        <f>IF(OR($B10="",FR$2=""),"",SUMIFS(INDEX(Tbl_Marks,MATCH($B10,Tbl_Student_Names,0),),Entry!$A$4:$H$4,FR$2,Entry!$A$5:$H$5,FR$1) / SUMIFS(Entry!$C$6:$H$6,Entry!$C$4:$H$4,FR$2,Entry!$C$5:$H$5,FR$1))</f>
        <v/>
      </c>
      <c r="FS10" s="15" t="str">
        <f>IF(OR($B10="",FS$2=""),"",SUMIFS(INDEX(Tbl_Marks,MATCH($B10,Tbl_Student_Names,0),),Entry!$A$4:$H$4,FS$2,Entry!$A$5:$H$5,FS$1) / SUMIFS(Entry!$C$6:$H$6,Entry!$C$4:$H$4,FS$2,Entry!$C$5:$H$5,FS$1))</f>
        <v/>
      </c>
      <c r="FT10" s="15" t="str">
        <f>IF(OR($B10="",FT$2=""),"",SUMIFS(INDEX(Tbl_Marks,MATCH($B10,Tbl_Student_Names,0),),Entry!$A$4:$H$4,FT$2,Entry!$A$5:$H$5,FT$1) / SUMIFS(Entry!$C$6:$H$6,Entry!$C$4:$H$4,FT$2,Entry!$C$5:$H$5,FT$1))</f>
        <v/>
      </c>
      <c r="FU10" s="15" t="str">
        <f>IF(OR($B10="",FU$2=""),"",SUMIFS(INDEX(Tbl_Marks,MATCH($B10,Tbl_Student_Names,0),),Entry!$A$4:$H$4,FU$2,Entry!$A$5:$H$5,FU$1) / SUMIFS(Entry!$C$6:$H$6,Entry!$C$4:$H$4,FU$2,Entry!$C$5:$H$5,FU$1))</f>
        <v/>
      </c>
      <c r="FV10" s="15" t="str">
        <f>IF(OR($B10="",FV$2=""),"",SUMIFS(INDEX(Tbl_Marks,MATCH($B10,Tbl_Student_Names,0),),Entry!$A$4:$H$4,FV$2,Entry!$A$5:$H$5,FV$1) / SUMIFS(Entry!$C$6:$H$6,Entry!$C$4:$H$4,FV$2,Entry!$C$5:$H$5,FV$1))</f>
        <v/>
      </c>
      <c r="FW10" s="15" t="str">
        <f>IF(OR($B10="",FW$2=""),"",SUMIFS(INDEX(Tbl_Marks,MATCH($B10,Tbl_Student_Names,0),),Entry!$A$4:$H$4,FW$2,Entry!$A$5:$H$5,FW$1) / SUMIFS(Entry!$C$6:$H$6,Entry!$C$4:$H$4,FW$2,Entry!$C$5:$H$5,FW$1))</f>
        <v/>
      </c>
      <c r="FX10" s="15" t="str">
        <f>IF(OR($B10="",FX$2=""),"",SUMIFS(INDEX(Tbl_Marks,MATCH($B10,Tbl_Student_Names,0),),Entry!$A$4:$H$4,FX$2,Entry!$A$5:$H$5,FX$1) / SUMIFS(Entry!$C$6:$H$6,Entry!$C$4:$H$4,FX$2,Entry!$C$5:$H$5,FX$1))</f>
        <v/>
      </c>
      <c r="FY10" s="15" t="str">
        <f>IF(OR($B10="",FY$2=""),"",SUMIFS(INDEX(Tbl_Marks,MATCH($B10,Tbl_Student_Names,0),),Entry!$A$4:$H$4,FY$2,Entry!$A$5:$H$5,FY$1) / SUMIFS(Entry!$C$6:$H$6,Entry!$C$4:$H$4,FY$2,Entry!$C$5:$H$5,FY$1))</f>
        <v/>
      </c>
      <c r="FZ10" s="15" t="str">
        <f>IF(OR($B10="",FZ$2=""),"",SUMIFS(INDEX(Tbl_Marks,MATCH($B10,Tbl_Student_Names,0),),Entry!$A$4:$H$4,FZ$2,Entry!$A$5:$H$5,FZ$1) / SUMIFS(Entry!$C$6:$H$6,Entry!$C$4:$H$4,FZ$2,Entry!$C$5:$H$5,FZ$1))</f>
        <v/>
      </c>
      <c r="GA10" s="15" t="str">
        <f>IF(OR($B10="",GA$2=""),"",SUMIFS(INDEX(Tbl_Marks,MATCH($B10,Tbl_Student_Names,0),),Entry!$A$4:$H$4,GA$2,Entry!$A$5:$H$5,GA$1) / SUMIFS(Entry!$C$6:$H$6,Entry!$C$4:$H$4,GA$2,Entry!$C$5:$H$5,GA$1))</f>
        <v/>
      </c>
      <c r="GB10" s="15" t="str">
        <f>IF(OR($B10="",GB$2=""),"",SUMIFS(INDEX(Tbl_Marks,MATCH($B10,Tbl_Student_Names,0),),Entry!$A$4:$H$4,GB$2,Entry!$A$5:$H$5,GB$1) / SUMIFS(Entry!$C$6:$H$6,Entry!$C$4:$H$4,GB$2,Entry!$C$5:$H$5,GB$1))</f>
        <v/>
      </c>
      <c r="GC10" s="15" t="str">
        <f>IF(OR($B10="",GC$2=""),"",SUMIFS(INDEX(Tbl_Marks,MATCH($B10,Tbl_Student_Names,0),),Entry!$A$4:$H$4,GC$2,Entry!$A$5:$H$5,GC$1) / SUMIFS(Entry!$C$6:$H$6,Entry!$C$4:$H$4,GC$2,Entry!$C$5:$H$5,GC$1))</f>
        <v/>
      </c>
      <c r="GD10" s="15" t="str">
        <f>IF(OR($B10="",GD$2=""),"",SUMIFS(INDEX(Tbl_Marks,MATCH($B10,Tbl_Student_Names,0),),Entry!$A$4:$H$4,GD$2,Entry!$A$5:$H$5,GD$1) / SUMIFS(Entry!$C$6:$H$6,Entry!$C$4:$H$4,GD$2,Entry!$C$5:$H$5,GD$1))</f>
        <v/>
      </c>
      <c r="GE10" s="15" t="str">
        <f>IF(OR($B10="",GE$2=""),"",SUMIFS(INDEX(Tbl_Marks,MATCH($B10,Tbl_Student_Names,0),),Entry!$A$4:$H$4,GE$2,Entry!$A$5:$H$5,GE$1) / SUMIFS(Entry!$C$6:$H$6,Entry!$C$4:$H$4,GE$2,Entry!$C$5:$H$5,GE$1))</f>
        <v/>
      </c>
      <c r="GF10" s="15" t="str">
        <f>IF(OR($B10="",GF$2=""),"",SUMIFS(INDEX(Tbl_Marks,MATCH($B10,Tbl_Student_Names,0),),Entry!$A$4:$H$4,GF$2,Entry!$A$5:$H$5,GF$1) / SUMIFS(Entry!$C$6:$H$6,Entry!$C$4:$H$4,GF$2,Entry!$C$5:$H$5,GF$1))</f>
        <v/>
      </c>
      <c r="GG10" s="15" t="str">
        <f>IF(OR($B10="",GG$2=""),"",SUMIFS(INDEX(Tbl_Marks,MATCH($B10,Tbl_Student_Names,0),),Entry!$A$4:$H$4,GG$2,Entry!$A$5:$H$5,GG$1) / SUMIFS(Entry!$C$6:$H$6,Entry!$C$4:$H$4,GG$2,Entry!$C$5:$H$5,GG$1))</f>
        <v/>
      </c>
      <c r="GH10" s="15" t="str">
        <f>IF(OR($B10="",GH$2=""),"",SUMIFS(INDEX(Tbl_Marks,MATCH($B10,Tbl_Student_Names,0),),Entry!$A$4:$H$4,GH$2,Entry!$A$5:$H$5,GH$1) / SUMIFS(Entry!$C$6:$H$6,Entry!$C$4:$H$4,GH$2,Entry!$C$5:$H$5,GH$1))</f>
        <v/>
      </c>
      <c r="GI10" s="15" t="str">
        <f>IF(OR($B10="",GI$2=""),"",SUMIFS(INDEX(Tbl_Marks,MATCH($B10,Tbl_Student_Names,0),),Entry!$A$4:$H$4,GI$2,Entry!$A$5:$H$5,GI$1) / SUMIFS(Entry!$C$6:$H$6,Entry!$C$4:$H$4,GI$2,Entry!$C$5:$H$5,GI$1))</f>
        <v/>
      </c>
      <c r="GJ10" s="15" t="str">
        <f>IF(OR($B10="",GJ$2=""),"",SUMIFS(INDEX(Tbl_Marks,MATCH($B10,Tbl_Student_Names,0),),Entry!$A$4:$H$4,GJ$2,Entry!$A$5:$H$5,GJ$1) / SUMIFS(Entry!$C$6:$H$6,Entry!$C$4:$H$4,GJ$2,Entry!$C$5:$H$5,GJ$1))</f>
        <v/>
      </c>
      <c r="GK10" s="15" t="str">
        <f>IF(OR($B10="",GK$2=""),"",SUMIFS(INDEX(Tbl_Marks,MATCH($B10,Tbl_Student_Names,0),),Entry!$A$4:$H$4,GK$2,Entry!$A$5:$H$5,GK$1) / SUMIFS(Entry!$C$6:$H$6,Entry!$C$4:$H$4,GK$2,Entry!$C$5:$H$5,GK$1))</f>
        <v/>
      </c>
      <c r="GL10" s="15" t="str">
        <f>IF(OR($B10="",GL$2=""),"",SUMIFS(INDEX(Tbl_Marks,MATCH($B10,Tbl_Student_Names,0),),Entry!$A$4:$H$4,GL$2,Entry!$A$5:$H$5,GL$1) / SUMIFS(Entry!$C$6:$H$6,Entry!$C$4:$H$4,GL$2,Entry!$C$5:$H$5,GL$1))</f>
        <v/>
      </c>
      <c r="GM10" s="15" t="str">
        <f>IF(OR($B10="",GM$2=""),"",SUMIFS(INDEX(Tbl_Marks,MATCH($B10,Tbl_Student_Names,0),),Entry!$A$4:$H$4,GM$2,Entry!$A$5:$H$5,GM$1) / SUMIFS(Entry!$C$6:$H$6,Entry!$C$4:$H$4,GM$2,Entry!$C$5:$H$5,GM$1))</f>
        <v/>
      </c>
      <c r="GN10" s="15" t="str">
        <f>IF(OR($B10="",GN$2=""),"",SUMIFS(INDEX(Tbl_Marks,MATCH($B10,Tbl_Student_Names,0),),Entry!$A$4:$H$4,GN$2,Entry!$A$5:$H$5,GN$1) / SUMIFS(Entry!$C$6:$H$6,Entry!$C$4:$H$4,GN$2,Entry!$C$5:$H$5,GN$1))</f>
        <v/>
      </c>
      <c r="GO10" s="15" t="str">
        <f>IF(OR($B10="",GO$2=""),"",SUMIFS(INDEX(Tbl_Marks,MATCH($B10,Tbl_Student_Names,0),),Entry!$A$4:$H$4,GO$2,Entry!$A$5:$H$5,GO$1) / SUMIFS(Entry!$C$6:$H$6,Entry!$C$4:$H$4,GO$2,Entry!$C$5:$H$5,GO$1))</f>
        <v/>
      </c>
      <c r="GP10" s="15" t="str">
        <f>IF(OR($B10="",GP$2=""),"",SUMIFS(INDEX(Tbl_Marks,MATCH($B10,Tbl_Student_Names,0),),Entry!$A$4:$H$4,GP$2,Entry!$A$5:$H$5,GP$1) / SUMIFS(Entry!$C$6:$H$6,Entry!$C$4:$H$4,GP$2,Entry!$C$5:$H$5,GP$1))</f>
        <v/>
      </c>
      <c r="GQ10" s="32" t="str">
        <f t="array" ref="GQ10">IF(OR(GQ$1="",$B10=""),"",SUMPRODUCT(TRANSPOSE($BC10:$BN10),(Settings!$D$19:$D$30)))</f>
        <v/>
      </c>
      <c r="GR10" s="32" t="str">
        <f t="array" ref="GR10">IF(OR(GR$1="",$B10=""),"",SUMPRODUCT(TRANSPOSE($BO10:$BZ10),(Settings!$D$19:$D$30)))</f>
        <v/>
      </c>
      <c r="GS10" s="32" t="str">
        <f t="array" ref="GS10">IF(OR(GS$1="",$B10=""),"",SUMPRODUCT(TRANSPOSE($CA10:$CL10),(Settings!$D$19:$D$30)))</f>
        <v/>
      </c>
      <c r="GT10" s="32" t="str">
        <f t="array" ref="GT10">IF(OR(GT$1="",$B10=""),"",SUMPRODUCT(TRANSPOSE($CM10:$CX10),(Settings!$D$19:$D$30)))</f>
        <v/>
      </c>
      <c r="GU10" s="32" t="str">
        <f t="array" ref="GU10">IF(OR(GU$1="",$B10=""),"",SUMPRODUCT(TRANSPOSE($CY10:$DJ10),(Settings!$D$19:$D$30)))</f>
        <v/>
      </c>
      <c r="GV10" s="32" t="str">
        <f t="array" ref="GV10">IF(OR(GV$1="",$B10=""),"",SUMPRODUCT(TRANSPOSE($DK10:$DV10),(Settings!$D$19:$D$30)))</f>
        <v/>
      </c>
      <c r="GW10" s="32" t="str">
        <f t="array" ref="GW10">IF(OR(GW$1="",$B10=""),"",SUMPRODUCT(TRANSPOSE($DW10:$EH10),(Settings!$D$19:$D$30)))</f>
        <v/>
      </c>
      <c r="GX10" s="32" t="str">
        <f t="array" ref="GX10">IF(OR(GX$1="",$B10=""),"",SUMPRODUCT(TRANSPOSE($EI10:$ET10),(Settings!$D$19:$D$30)))</f>
        <v/>
      </c>
      <c r="GY10" s="32" t="str">
        <f t="array" ref="GY10">IF(OR(GY$1="",$B10=""),"",SUMPRODUCT(TRANSPOSE($EU10:$FF10),(Settings!$D$19:$D$30)))</f>
        <v/>
      </c>
      <c r="GZ10" s="32" t="str">
        <f t="array" ref="GZ10">IF(OR(GZ$1="",$B10=""),"",SUMPRODUCT(TRANSPOSE($FG10:$FR10),(Settings!$D$19:$D$30)))</f>
        <v/>
      </c>
      <c r="HA10" s="32" t="str">
        <f t="array" ref="HA10">IF(OR(HA$1="",$B10=""),"",SUMPRODUCT(TRANSPOSE($FS10:$GD10),(Settings!$D$19:$D$30)))</f>
        <v/>
      </c>
      <c r="HB10" s="33" t="str">
        <f t="array" ref="HB10">IF(OR(HB$1="",$B10=""),"",SUMPRODUCT(TRANSPOSE($GE10:$GP10),(Settings!$D$19:$D$30)))</f>
        <v/>
      </c>
      <c r="HC10" s="5"/>
      <c r="HD10" s="15" t="str">
        <f>IF(OR(HD$2="",$B10=""),"",SUMIFS(INDEX(Tbl_Marks,MATCH($B10,Tbl_Student_Names,0),),Entry!$A$4:$H$4,HD$2) / SUMIFS(Entry!$C$6:$H$6,Entry!$C$4:$H$4,HD$2))</f>
        <v/>
      </c>
      <c r="HE10" s="15" t="str">
        <f>IF(OR(HE$2="",$B10=""),"",SUMIFS(INDEX(Tbl_Marks,MATCH($B10,Tbl_Student_Names,0),),Entry!$A$4:$H$4,HE$2) / SUMIFS(Entry!$C$6:$H$6,Entry!$C$4:$H$4,HE$2))</f>
        <v/>
      </c>
      <c r="HF10" s="15" t="str">
        <f>IF(OR(HF$2="",$B10=""),"",SUMIFS(INDEX(Tbl_Marks,MATCH($B10,Tbl_Student_Names,0),),Entry!$A$4:$H$4,HF$2) / SUMIFS(Entry!$C$6:$H$6,Entry!$C$4:$H$4,HF$2))</f>
        <v/>
      </c>
      <c r="HG10" s="15" t="str">
        <f>IF(OR(HG$2="",$B10=""),"",SUMIFS(INDEX(Tbl_Marks,MATCH($B10,Tbl_Student_Names,0),),Entry!$A$4:$H$4,HG$2) / SUMIFS(Entry!$C$6:$H$6,Entry!$C$4:$H$4,HG$2))</f>
        <v/>
      </c>
      <c r="HH10" s="15" t="str">
        <f>IF(OR(HH$2="",$B10=""),"",SUMIFS(INDEX(Tbl_Marks,MATCH($B10,Tbl_Student_Names,0),),Entry!$A$4:$H$4,HH$2) / SUMIFS(Entry!$C$6:$H$6,Entry!$C$4:$H$4,HH$2))</f>
        <v/>
      </c>
      <c r="HI10" s="15" t="str">
        <f>IF(OR(HI$2="",$B10=""),"",SUMIFS(INDEX(Tbl_Marks,MATCH($B10,Tbl_Student_Names,0),),Entry!$A$4:$H$4,HI$2) / SUMIFS(Entry!$C$6:$H$6,Entry!$C$4:$H$4,HI$2))</f>
        <v/>
      </c>
      <c r="HJ10" s="15" t="str">
        <f>IF(OR(HJ$2="",$B10=""),"",SUMIFS(INDEX(Tbl_Marks,MATCH($B10,Tbl_Student_Names,0),),Entry!$A$4:$H$4,HJ$2) / SUMIFS(Entry!$C$6:$H$6,Entry!$C$4:$H$4,HJ$2))</f>
        <v/>
      </c>
      <c r="HK10" s="15" t="str">
        <f>IF(OR(HK$2="",$B10=""),"",SUMIFS(INDEX(Tbl_Marks,MATCH($B10,Tbl_Student_Names,0),),Entry!$A$4:$H$4,HK$2) / SUMIFS(Entry!$C$6:$H$6,Entry!$C$4:$H$4,HK$2))</f>
        <v/>
      </c>
      <c r="HL10" s="15" t="str">
        <f>IF(OR(HL$2="",$B10=""),"",SUMIFS(INDEX(Tbl_Marks,MATCH($B10,Tbl_Student_Names,0),),Entry!$A$4:$H$4,HL$2) / SUMIFS(Entry!$C$6:$H$6,Entry!$C$4:$H$4,HL$2))</f>
        <v/>
      </c>
      <c r="HM10" s="15" t="str">
        <f>IF(OR(HM$2="",$B10=""),"",SUMIFS(INDEX(Tbl_Marks,MATCH($B10,Tbl_Student_Names,0),),Entry!$A$4:$H$4,HM$2) / SUMIFS(Entry!$C$6:$H$6,Entry!$C$4:$H$4,HM$2))</f>
        <v/>
      </c>
      <c r="HN10" s="15" t="str">
        <f>IF(OR(HN$2="",$B10=""),"",SUMIFS(INDEX(Tbl_Marks,MATCH($B10,Tbl_Student_Names,0),),Entry!$A$4:$H$4,HN$2) / SUMIFS(Entry!$C$6:$H$6,Entry!$C$4:$H$4,HN$2))</f>
        <v/>
      </c>
      <c r="HO10" s="15" t="str">
        <f>IF(OR(HO$2="",$B10=""),"",SUMIFS(INDEX(Tbl_Marks,MATCH($B10,Tbl_Student_Names,0),),Entry!$A$4:$H$4,HO$2) / SUMIFS(Entry!$C$6:$H$6,Entry!$C$4:$H$4,HO$2))</f>
        <v/>
      </c>
      <c r="HP10" s="15" t="str">
        <f t="shared" si="40"/>
        <v/>
      </c>
    </row>
    <row r="11" spans="1:225" customFormat="1" x14ac:dyDescent="0.25">
      <c r="A11">
        <f t="shared" si="31"/>
        <v>0</v>
      </c>
      <c r="B11" t="str">
        <f t="shared" si="32"/>
        <v/>
      </c>
      <c r="C11" t="str">
        <f>IF(OR($B11="",C$2=""),"",SUMIF(Entry!$A$4:$H$4,C$2,INDEX(Tbl_Marks,MATCH($B11,Tbl_Student_Names,0),)))</f>
        <v/>
      </c>
      <c r="D11" t="str">
        <f>IF(OR($B11="",D$2=""),"",SUMIF(Entry!$A$4:$H$4,D$2,INDEX(Tbl_Marks,MATCH($B11,Tbl_Student_Names,0),)))</f>
        <v/>
      </c>
      <c r="E11" t="str">
        <f>IF(OR($B11="",E$2=""),"",SUMIF(Entry!$A$4:$H$4,E$2,INDEX(Tbl_Marks,MATCH($B11,Tbl_Student_Names,0),)))</f>
        <v/>
      </c>
      <c r="F11" t="str">
        <f>IF(OR($B11="",F$2=""),"",SUMIF(Entry!$A$4:$H$4,F$2,INDEX(Tbl_Marks,MATCH($B11,Tbl_Student_Names,0),)))</f>
        <v/>
      </c>
      <c r="G11" t="str">
        <f>IF(OR($B11="",G$2=""),"",SUMIF(Entry!$A$4:$H$4,G$2,INDEX(Tbl_Marks,MATCH($B11,Tbl_Student_Names,0),)))</f>
        <v/>
      </c>
      <c r="H11" t="str">
        <f>IF(OR($B11="",H$2=""),"",SUMIF(Entry!$A$4:$H$4,H$2,INDEX(Tbl_Marks,MATCH($B11,Tbl_Student_Names,0),)))</f>
        <v/>
      </c>
      <c r="I11" t="str">
        <f>IF(OR($B11="",I$2=""),"",SUMIF(Entry!$A$4:$H$4,I$2,INDEX(Tbl_Marks,MATCH($B11,Tbl_Student_Names,0),)))</f>
        <v/>
      </c>
      <c r="J11" t="str">
        <f>IF(OR($B11="",J$2=""),"",SUMIF(Entry!$A$4:$H$4,J$2,INDEX(Tbl_Marks,MATCH($B11,Tbl_Student_Names,0),)))</f>
        <v/>
      </c>
      <c r="K11" t="str">
        <f>IF(OR($B11="",K$2=""),"",SUMIF(Entry!$A$4:$H$4,K$2,INDEX(Tbl_Marks,MATCH($B11,Tbl_Student_Names,0),)))</f>
        <v/>
      </c>
      <c r="L11" t="str">
        <f>IF(OR($B11="",L$2=""),"",SUMIF(Entry!$A$4:$H$4,L$2,INDEX(Tbl_Marks,MATCH($B11,Tbl_Student_Names,0),)))</f>
        <v/>
      </c>
      <c r="M11" t="str">
        <f>IF(OR($B11="",M$2=""),"",SUMIF(Entry!$A$4:$H$4,M$2,INDEX(Tbl_Marks,MATCH($B11,Tbl_Student_Names,0),)))</f>
        <v/>
      </c>
      <c r="N11" t="str">
        <f>IF(OR($B11="",N$2=""),"",SUMIF(Entry!$A$4:$H$4,N$2,INDEX(Tbl_Marks,MATCH($B11,Tbl_Student_Names,0),)))</f>
        <v/>
      </c>
      <c r="O11" s="12" t="str">
        <f t="shared" si="33"/>
        <v/>
      </c>
      <c r="P11" s="24" t="str">
        <f t="array" ref="P11">IF(OR($B11="",P$2=""),"",IF(MIN(IF(Help_Lookup_Tests=P$2,$BC11:$GP11,""))&gt;=I_PassPercentage,"PASS","FAIL"))</f>
        <v/>
      </c>
      <c r="Q11" s="24" t="str">
        <f t="array" ref="Q11">IF(OR($B11="",Q$2=""),"",IF(MIN(IF(Help_Lookup_Tests=Q$2,$BC11:$GP11,""))&gt;=I_PassPercentage,"PASS","FAIL"))</f>
        <v/>
      </c>
      <c r="R11" s="24" t="str">
        <f t="array" ref="R11">IF(OR($B11="",R$2=""),"",IF(MIN(IF(Help_Lookup_Tests=R$2,$BC11:$GP11,""))&gt;=I_PassPercentage,"PASS","FAIL"))</f>
        <v/>
      </c>
      <c r="S11" s="24" t="str">
        <f t="array" ref="S11">IF(OR($B11="",S$2=""),"",IF(MIN(IF(Help_Lookup_Tests=S$2,$BC11:$GP11,""))&gt;=I_PassPercentage,"PASS","FAIL"))</f>
        <v/>
      </c>
      <c r="T11" s="24" t="str">
        <f t="array" ref="T11">IF(OR($B11="",T$2=""),"",IF(MIN(IF(Help_Lookup_Tests=T$2,$BC11:$GP11,""))&gt;=I_PassPercentage,"PASS","FAIL"))</f>
        <v/>
      </c>
      <c r="U11" s="24" t="str">
        <f t="array" ref="U11">IF(OR($B11="",U$2=""),"",IF(MIN(IF(Help_Lookup_Tests=U$2,$BC11:$GP11,""))&gt;=I_PassPercentage,"PASS","FAIL"))</f>
        <v/>
      </c>
      <c r="V11" s="24" t="str">
        <f t="array" ref="V11">IF(OR($B11="",V$2=""),"",IF(MIN(IF(Help_Lookup_Tests=V$2,$BC11:$GP11,""))&gt;=I_PassPercentage,"PASS","FAIL"))</f>
        <v/>
      </c>
      <c r="W11" s="24" t="str">
        <f t="array" ref="W11">IF(OR($B11="",W$2=""),"",IF(MIN(IF(Help_Lookup_Tests=W$2,$BC11:$GP11,""))&gt;=I_PassPercentage,"PASS","FAIL"))</f>
        <v/>
      </c>
      <c r="X11" s="24" t="str">
        <f t="array" ref="X11">IF(OR($B11="",X$2=""),"",IF(MIN(IF(Help_Lookup_Tests=X$2,$BC11:$GP11,""))&gt;=I_PassPercentage,"PASS","FAIL"))</f>
        <v/>
      </c>
      <c r="Y11" s="24" t="str">
        <f t="array" ref="Y11">IF(OR($B11="",Y$2=""),"",IF(MIN(IF(Help_Lookup_Tests=Y$2,$BC11:$GP11,""))&gt;=I_PassPercentage,"PASS","FAIL"))</f>
        <v/>
      </c>
      <c r="Z11" s="24" t="str">
        <f t="array" ref="Z11">IF(OR($B11="",Z$2=""),"",IF(MIN(IF(Help_Lookup_Tests=Z$2,$BC11:$GP11,""))&gt;=I_PassPercentage,"PASS","FAIL"))</f>
        <v/>
      </c>
      <c r="AA11" s="24" t="str">
        <f t="array" ref="AA11">IF(OR($B11="",AA$2=""),"",IF(MIN(IF(Help_Lookup_Tests=AA$2,$BC11:$GP11,""))&gt;=I_PassPercentage,"PASS","FAIL"))</f>
        <v/>
      </c>
      <c r="AB11" s="20" t="str">
        <f t="array" ref="AB11">IF(OR($B11=""),"",IF(MIN(IF($GQ$2:$HB$2="FINAL",$GQ11:$HB11,""))&gt;=I_PassPercentage,"PASS","FAIL"))</f>
        <v/>
      </c>
      <c r="AC11" t="str">
        <f t="shared" si="36"/>
        <v/>
      </c>
      <c r="AD11" t="str">
        <f t="shared" si="34"/>
        <v/>
      </c>
      <c r="AE11" t="str">
        <f t="shared" si="34"/>
        <v/>
      </c>
      <c r="AF11" t="str">
        <f t="shared" si="34"/>
        <v/>
      </c>
      <c r="AG11" t="str">
        <f t="shared" si="34"/>
        <v/>
      </c>
      <c r="AH11" t="str">
        <f t="shared" si="34"/>
        <v/>
      </c>
      <c r="AI11" t="str">
        <f t="shared" si="34"/>
        <v/>
      </c>
      <c r="AJ11" t="str">
        <f t="shared" si="34"/>
        <v/>
      </c>
      <c r="AK11" t="str">
        <f t="shared" si="34"/>
        <v/>
      </c>
      <c r="AL11" t="str">
        <f t="shared" si="34"/>
        <v/>
      </c>
      <c r="AM11" t="str">
        <f t="shared" si="34"/>
        <v/>
      </c>
      <c r="AN11" t="str">
        <f t="shared" si="34"/>
        <v/>
      </c>
      <c r="AO11" s="34" t="str">
        <f t="shared" si="37"/>
        <v/>
      </c>
      <c r="AP11" s="22" t="str">
        <f t="shared" si="38"/>
        <v/>
      </c>
      <c r="AQ11" s="22" t="str">
        <f t="shared" si="35"/>
        <v/>
      </c>
      <c r="AR11" s="22" t="str">
        <f t="shared" si="35"/>
        <v/>
      </c>
      <c r="AS11" s="22" t="str">
        <f t="shared" si="35"/>
        <v/>
      </c>
      <c r="AT11" s="22" t="str">
        <f t="shared" si="35"/>
        <v/>
      </c>
      <c r="AU11" s="22" t="str">
        <f t="shared" si="35"/>
        <v/>
      </c>
      <c r="AV11" s="22" t="str">
        <f t="shared" si="35"/>
        <v/>
      </c>
      <c r="AW11" s="22" t="str">
        <f t="shared" si="35"/>
        <v/>
      </c>
      <c r="AX11" s="22" t="str">
        <f t="shared" si="35"/>
        <v/>
      </c>
      <c r="AY11" s="22" t="str">
        <f t="shared" si="35"/>
        <v/>
      </c>
      <c r="AZ11" s="22" t="str">
        <f t="shared" si="35"/>
        <v/>
      </c>
      <c r="BA11" s="22" t="str">
        <f t="shared" si="35"/>
        <v/>
      </c>
      <c r="BB11" s="23" t="str">
        <f t="shared" si="39"/>
        <v/>
      </c>
      <c r="BC11" s="15" t="str">
        <f>IF(OR($B11="",BC$2=""),"",SUMIFS(INDEX(Tbl_Marks,MATCH($B11,Tbl_Student_Names,0),),Entry!$A$4:$H$4,BC$2,Entry!$A$5:$H$5,BC$1) / SUMIFS(Entry!$C$6:$H$6,Entry!$C$4:$H$4,BC$2,Entry!$C$5:$H$5,BC$1))</f>
        <v/>
      </c>
      <c r="BD11" s="15" t="str">
        <f>IF(OR($B11="",BD$2=""),"",SUMIFS(INDEX(Tbl_Marks,MATCH($B11,Tbl_Student_Names,0),),Entry!$A$4:$H$4,BD$2,Entry!$A$5:$H$5,BD$1) / SUMIFS(Entry!$C$6:$H$6,Entry!$C$4:$H$4,BD$2,Entry!$C$5:$H$5,BD$1))</f>
        <v/>
      </c>
      <c r="BE11" s="15" t="str">
        <f>IF(OR($B11="",BE$2=""),"",SUMIFS(INDEX(Tbl_Marks,MATCH($B11,Tbl_Student_Names,0),),Entry!$A$4:$H$4,BE$2,Entry!$A$5:$H$5,BE$1) / SUMIFS(Entry!$C$6:$H$6,Entry!$C$4:$H$4,BE$2,Entry!$C$5:$H$5,BE$1))</f>
        <v/>
      </c>
      <c r="BF11" s="15" t="str">
        <f>IF(OR($B11="",BF$2=""),"",SUMIFS(INDEX(Tbl_Marks,MATCH($B11,Tbl_Student_Names,0),),Entry!$A$4:$H$4,BF$2,Entry!$A$5:$H$5,BF$1) / SUMIFS(Entry!$C$6:$H$6,Entry!$C$4:$H$4,BF$2,Entry!$C$5:$H$5,BF$1))</f>
        <v/>
      </c>
      <c r="BG11" s="15" t="str">
        <f>IF(OR($B11="",BG$2=""),"",SUMIFS(INDEX(Tbl_Marks,MATCH($B11,Tbl_Student_Names,0),),Entry!$A$4:$H$4,BG$2,Entry!$A$5:$H$5,BG$1) / SUMIFS(Entry!$C$6:$H$6,Entry!$C$4:$H$4,BG$2,Entry!$C$5:$H$5,BG$1))</f>
        <v/>
      </c>
      <c r="BH11" s="15" t="str">
        <f>IF(OR($B11="",BH$2=""),"",SUMIFS(INDEX(Tbl_Marks,MATCH($B11,Tbl_Student_Names,0),),Entry!$A$4:$H$4,BH$2,Entry!$A$5:$H$5,BH$1) / SUMIFS(Entry!$C$6:$H$6,Entry!$C$4:$H$4,BH$2,Entry!$C$5:$H$5,BH$1))</f>
        <v/>
      </c>
      <c r="BI11" s="15" t="str">
        <f>IF(OR($B11="",BI$2=""),"",SUMIFS(INDEX(Tbl_Marks,MATCH($B11,Tbl_Student_Names,0),),Entry!$A$4:$H$4,BI$2,Entry!$A$5:$H$5,BI$1) / SUMIFS(Entry!$C$6:$H$6,Entry!$C$4:$H$4,BI$2,Entry!$C$5:$H$5,BI$1))</f>
        <v/>
      </c>
      <c r="BJ11" s="15" t="str">
        <f>IF(OR($B11="",BJ$2=""),"",SUMIFS(INDEX(Tbl_Marks,MATCH($B11,Tbl_Student_Names,0),),Entry!$A$4:$H$4,BJ$2,Entry!$A$5:$H$5,BJ$1) / SUMIFS(Entry!$C$6:$H$6,Entry!$C$4:$H$4,BJ$2,Entry!$C$5:$H$5,BJ$1))</f>
        <v/>
      </c>
      <c r="BK11" s="15" t="str">
        <f>IF(OR($B11="",BK$2=""),"",SUMIFS(INDEX(Tbl_Marks,MATCH($B11,Tbl_Student_Names,0),),Entry!$A$4:$H$4,BK$2,Entry!$A$5:$H$5,BK$1) / SUMIFS(Entry!$C$6:$H$6,Entry!$C$4:$H$4,BK$2,Entry!$C$5:$H$5,BK$1))</f>
        <v/>
      </c>
      <c r="BL11" s="15" t="str">
        <f>IF(OR($B11="",BL$2=""),"",SUMIFS(INDEX(Tbl_Marks,MATCH($B11,Tbl_Student_Names,0),),Entry!$A$4:$H$4,BL$2,Entry!$A$5:$H$5,BL$1) / SUMIFS(Entry!$C$6:$H$6,Entry!$C$4:$H$4,BL$2,Entry!$C$5:$H$5,BL$1))</f>
        <v/>
      </c>
      <c r="BM11" s="15" t="str">
        <f>IF(OR($B11="",BM$2=""),"",SUMIFS(INDEX(Tbl_Marks,MATCH($B11,Tbl_Student_Names,0),),Entry!$A$4:$H$4,BM$2,Entry!$A$5:$H$5,BM$1) / SUMIFS(Entry!$C$6:$H$6,Entry!$C$4:$H$4,BM$2,Entry!$C$5:$H$5,BM$1))</f>
        <v/>
      </c>
      <c r="BN11" s="15" t="str">
        <f>IF(OR($B11="",BN$2=""),"",SUMIFS(INDEX(Tbl_Marks,MATCH($B11,Tbl_Student_Names,0),),Entry!$A$4:$H$4,BN$2,Entry!$A$5:$H$5,BN$1) / SUMIFS(Entry!$C$6:$H$6,Entry!$C$4:$H$4,BN$2,Entry!$C$5:$H$5,BN$1))</f>
        <v/>
      </c>
      <c r="BO11" s="15" t="str">
        <f>IF(OR($B11="",BO$2=""),"",SUMIFS(INDEX(Tbl_Marks,MATCH($B11,Tbl_Student_Names,0),),Entry!$A$4:$H$4,BO$2,Entry!$A$5:$H$5,BO$1) / SUMIFS(Entry!$C$6:$H$6,Entry!$C$4:$H$4,BO$2,Entry!$C$5:$H$5,BO$1))</f>
        <v/>
      </c>
      <c r="BP11" s="15" t="str">
        <f>IF(OR($B11="",BP$2=""),"",SUMIFS(INDEX(Tbl_Marks,MATCH($B11,Tbl_Student_Names,0),),Entry!$A$4:$H$4,BP$2,Entry!$A$5:$H$5,BP$1) / SUMIFS(Entry!$C$6:$H$6,Entry!$C$4:$H$4,BP$2,Entry!$C$5:$H$5,BP$1))</f>
        <v/>
      </c>
      <c r="BQ11" s="15" t="str">
        <f>IF(OR($B11="",BQ$2=""),"",SUMIFS(INDEX(Tbl_Marks,MATCH($B11,Tbl_Student_Names,0),),Entry!$A$4:$H$4,BQ$2,Entry!$A$5:$H$5,BQ$1) / SUMIFS(Entry!$C$6:$H$6,Entry!$C$4:$H$4,BQ$2,Entry!$C$5:$H$5,BQ$1))</f>
        <v/>
      </c>
      <c r="BR11" s="15" t="str">
        <f>IF(OR($B11="",BR$2=""),"",SUMIFS(INDEX(Tbl_Marks,MATCH($B11,Tbl_Student_Names,0),),Entry!$A$4:$H$4,BR$2,Entry!$A$5:$H$5,BR$1) / SUMIFS(Entry!$C$6:$H$6,Entry!$C$4:$H$4,BR$2,Entry!$C$5:$H$5,BR$1))</f>
        <v/>
      </c>
      <c r="BS11" s="15" t="str">
        <f>IF(OR($B11="",BS$2=""),"",SUMIFS(INDEX(Tbl_Marks,MATCH($B11,Tbl_Student_Names,0),),Entry!$A$4:$H$4,BS$2,Entry!$A$5:$H$5,BS$1) / SUMIFS(Entry!$C$6:$H$6,Entry!$C$4:$H$4,BS$2,Entry!$C$5:$H$5,BS$1))</f>
        <v/>
      </c>
      <c r="BT11" s="15" t="str">
        <f>IF(OR($B11="",BT$2=""),"",SUMIFS(INDEX(Tbl_Marks,MATCH($B11,Tbl_Student_Names,0),),Entry!$A$4:$H$4,BT$2,Entry!$A$5:$H$5,BT$1) / SUMIFS(Entry!$C$6:$H$6,Entry!$C$4:$H$4,BT$2,Entry!$C$5:$H$5,BT$1))</f>
        <v/>
      </c>
      <c r="BU11" s="15" t="str">
        <f>IF(OR($B11="",BU$2=""),"",SUMIFS(INDEX(Tbl_Marks,MATCH($B11,Tbl_Student_Names,0),),Entry!$A$4:$H$4,BU$2,Entry!$A$5:$H$5,BU$1) / SUMIFS(Entry!$C$6:$H$6,Entry!$C$4:$H$4,BU$2,Entry!$C$5:$H$5,BU$1))</f>
        <v/>
      </c>
      <c r="BV11" s="15" t="str">
        <f>IF(OR($B11="",BV$2=""),"",SUMIFS(INDEX(Tbl_Marks,MATCH($B11,Tbl_Student_Names,0),),Entry!$A$4:$H$4,BV$2,Entry!$A$5:$H$5,BV$1) / SUMIFS(Entry!$C$6:$H$6,Entry!$C$4:$H$4,BV$2,Entry!$C$5:$H$5,BV$1))</f>
        <v/>
      </c>
      <c r="BW11" s="15" t="str">
        <f>IF(OR($B11="",BW$2=""),"",SUMIFS(INDEX(Tbl_Marks,MATCH($B11,Tbl_Student_Names,0),),Entry!$A$4:$H$4,BW$2,Entry!$A$5:$H$5,BW$1) / SUMIFS(Entry!$C$6:$H$6,Entry!$C$4:$H$4,BW$2,Entry!$C$5:$H$5,BW$1))</f>
        <v/>
      </c>
      <c r="BX11" s="15" t="str">
        <f>IF(OR($B11="",BX$2=""),"",SUMIFS(INDEX(Tbl_Marks,MATCH($B11,Tbl_Student_Names,0),),Entry!$A$4:$H$4,BX$2,Entry!$A$5:$H$5,BX$1) / SUMIFS(Entry!$C$6:$H$6,Entry!$C$4:$H$4,BX$2,Entry!$C$5:$H$5,BX$1))</f>
        <v/>
      </c>
      <c r="BY11" s="15" t="str">
        <f>IF(OR($B11="",BY$2=""),"",SUMIFS(INDEX(Tbl_Marks,MATCH($B11,Tbl_Student_Names,0),),Entry!$A$4:$H$4,BY$2,Entry!$A$5:$H$5,BY$1) / SUMIFS(Entry!$C$6:$H$6,Entry!$C$4:$H$4,BY$2,Entry!$C$5:$H$5,BY$1))</f>
        <v/>
      </c>
      <c r="BZ11" s="15" t="str">
        <f>IF(OR($B11="",BZ$2=""),"",SUMIFS(INDEX(Tbl_Marks,MATCH($B11,Tbl_Student_Names,0),),Entry!$A$4:$H$4,BZ$2,Entry!$A$5:$H$5,BZ$1) / SUMIFS(Entry!$C$6:$H$6,Entry!$C$4:$H$4,BZ$2,Entry!$C$5:$H$5,BZ$1))</f>
        <v/>
      </c>
      <c r="CA11" s="15" t="str">
        <f>IF(OR($B11="",CA$2=""),"",SUMIFS(INDEX(Tbl_Marks,MATCH($B11,Tbl_Student_Names,0),),Entry!$A$4:$H$4,CA$2,Entry!$A$5:$H$5,CA$1) / SUMIFS(Entry!$C$6:$H$6,Entry!$C$4:$H$4,CA$2,Entry!$C$5:$H$5,CA$1))</f>
        <v/>
      </c>
      <c r="CB11" s="15" t="str">
        <f>IF(OR($B11="",CB$2=""),"",SUMIFS(INDEX(Tbl_Marks,MATCH($B11,Tbl_Student_Names,0),),Entry!$A$4:$H$4,CB$2,Entry!$A$5:$H$5,CB$1) / SUMIFS(Entry!$C$6:$H$6,Entry!$C$4:$H$4,CB$2,Entry!$C$5:$H$5,CB$1))</f>
        <v/>
      </c>
      <c r="CC11" s="15" t="str">
        <f>IF(OR($B11="",CC$2=""),"",SUMIFS(INDEX(Tbl_Marks,MATCH($B11,Tbl_Student_Names,0),),Entry!$A$4:$H$4,CC$2,Entry!$A$5:$H$5,CC$1) / SUMIFS(Entry!$C$6:$H$6,Entry!$C$4:$H$4,CC$2,Entry!$C$5:$H$5,CC$1))</f>
        <v/>
      </c>
      <c r="CD11" s="15" t="str">
        <f>IF(OR($B11="",CD$2=""),"",SUMIFS(INDEX(Tbl_Marks,MATCH($B11,Tbl_Student_Names,0),),Entry!$A$4:$H$4,CD$2,Entry!$A$5:$H$5,CD$1) / SUMIFS(Entry!$C$6:$H$6,Entry!$C$4:$H$4,CD$2,Entry!$C$5:$H$5,CD$1))</f>
        <v/>
      </c>
      <c r="CE11" s="15" t="str">
        <f>IF(OR($B11="",CE$2=""),"",SUMIFS(INDEX(Tbl_Marks,MATCH($B11,Tbl_Student_Names,0),),Entry!$A$4:$H$4,CE$2,Entry!$A$5:$H$5,CE$1) / SUMIFS(Entry!$C$6:$H$6,Entry!$C$4:$H$4,CE$2,Entry!$C$5:$H$5,CE$1))</f>
        <v/>
      </c>
      <c r="CF11" s="15" t="str">
        <f>IF(OR($B11="",CF$2=""),"",SUMIFS(INDEX(Tbl_Marks,MATCH($B11,Tbl_Student_Names,0),),Entry!$A$4:$H$4,CF$2,Entry!$A$5:$H$5,CF$1) / SUMIFS(Entry!$C$6:$H$6,Entry!$C$4:$H$4,CF$2,Entry!$C$5:$H$5,CF$1))</f>
        <v/>
      </c>
      <c r="CG11" s="15" t="str">
        <f>IF(OR($B11="",CG$2=""),"",SUMIFS(INDEX(Tbl_Marks,MATCH($B11,Tbl_Student_Names,0),),Entry!$A$4:$H$4,CG$2,Entry!$A$5:$H$5,CG$1) / SUMIFS(Entry!$C$6:$H$6,Entry!$C$4:$H$4,CG$2,Entry!$C$5:$H$5,CG$1))</f>
        <v/>
      </c>
      <c r="CH11" s="15" t="str">
        <f>IF(OR($B11="",CH$2=""),"",SUMIFS(INDEX(Tbl_Marks,MATCH($B11,Tbl_Student_Names,0),),Entry!$A$4:$H$4,CH$2,Entry!$A$5:$H$5,CH$1) / SUMIFS(Entry!$C$6:$H$6,Entry!$C$4:$H$4,CH$2,Entry!$C$5:$H$5,CH$1))</f>
        <v/>
      </c>
      <c r="CI11" s="15" t="str">
        <f>IF(OR($B11="",CI$2=""),"",SUMIFS(INDEX(Tbl_Marks,MATCH($B11,Tbl_Student_Names,0),),Entry!$A$4:$H$4,CI$2,Entry!$A$5:$H$5,CI$1) / SUMIFS(Entry!$C$6:$H$6,Entry!$C$4:$H$4,CI$2,Entry!$C$5:$H$5,CI$1))</f>
        <v/>
      </c>
      <c r="CJ11" s="15" t="str">
        <f>IF(OR($B11="",CJ$2=""),"",SUMIFS(INDEX(Tbl_Marks,MATCH($B11,Tbl_Student_Names,0),),Entry!$A$4:$H$4,CJ$2,Entry!$A$5:$H$5,CJ$1) / SUMIFS(Entry!$C$6:$H$6,Entry!$C$4:$H$4,CJ$2,Entry!$C$5:$H$5,CJ$1))</f>
        <v/>
      </c>
      <c r="CK11" s="15" t="str">
        <f>IF(OR($B11="",CK$2=""),"",SUMIFS(INDEX(Tbl_Marks,MATCH($B11,Tbl_Student_Names,0),),Entry!$A$4:$H$4,CK$2,Entry!$A$5:$H$5,CK$1) / SUMIFS(Entry!$C$6:$H$6,Entry!$C$4:$H$4,CK$2,Entry!$C$5:$H$5,CK$1))</f>
        <v/>
      </c>
      <c r="CL11" s="15" t="str">
        <f>IF(OR($B11="",CL$2=""),"",SUMIFS(INDEX(Tbl_Marks,MATCH($B11,Tbl_Student_Names,0),),Entry!$A$4:$H$4,CL$2,Entry!$A$5:$H$5,CL$1) / SUMIFS(Entry!$C$6:$H$6,Entry!$C$4:$H$4,CL$2,Entry!$C$5:$H$5,CL$1))</f>
        <v/>
      </c>
      <c r="CM11" s="15" t="str">
        <f>IF(OR($B11="",CM$2=""),"",SUMIFS(INDEX(Tbl_Marks,MATCH($B11,Tbl_Student_Names,0),),Entry!$A$4:$H$4,CM$2,Entry!$A$5:$H$5,CM$1) / SUMIFS(Entry!$C$6:$H$6,Entry!$C$4:$H$4,CM$2,Entry!$C$5:$H$5,CM$1))</f>
        <v/>
      </c>
      <c r="CN11" s="15" t="str">
        <f>IF(OR($B11="",CN$2=""),"",SUMIFS(INDEX(Tbl_Marks,MATCH($B11,Tbl_Student_Names,0),),Entry!$A$4:$H$4,CN$2,Entry!$A$5:$H$5,CN$1) / SUMIFS(Entry!$C$6:$H$6,Entry!$C$4:$H$4,CN$2,Entry!$C$5:$H$5,CN$1))</f>
        <v/>
      </c>
      <c r="CO11" s="15" t="str">
        <f>IF(OR($B11="",CO$2=""),"",SUMIFS(INDEX(Tbl_Marks,MATCH($B11,Tbl_Student_Names,0),),Entry!$A$4:$H$4,CO$2,Entry!$A$5:$H$5,CO$1) / SUMIFS(Entry!$C$6:$H$6,Entry!$C$4:$H$4,CO$2,Entry!$C$5:$H$5,CO$1))</f>
        <v/>
      </c>
      <c r="CP11" s="15" t="str">
        <f>IF(OR($B11="",CP$2=""),"",SUMIFS(INDEX(Tbl_Marks,MATCH($B11,Tbl_Student_Names,0),),Entry!$A$4:$H$4,CP$2,Entry!$A$5:$H$5,CP$1) / SUMIFS(Entry!$C$6:$H$6,Entry!$C$4:$H$4,CP$2,Entry!$C$5:$H$5,CP$1))</f>
        <v/>
      </c>
      <c r="CQ11" s="15" t="str">
        <f>IF(OR($B11="",CQ$2=""),"",SUMIFS(INDEX(Tbl_Marks,MATCH($B11,Tbl_Student_Names,0),),Entry!$A$4:$H$4,CQ$2,Entry!$A$5:$H$5,CQ$1) / SUMIFS(Entry!$C$6:$H$6,Entry!$C$4:$H$4,CQ$2,Entry!$C$5:$H$5,CQ$1))</f>
        <v/>
      </c>
      <c r="CR11" s="15" t="str">
        <f>IF(OR($B11="",CR$2=""),"",SUMIFS(INDEX(Tbl_Marks,MATCH($B11,Tbl_Student_Names,0),),Entry!$A$4:$H$4,CR$2,Entry!$A$5:$H$5,CR$1) / SUMIFS(Entry!$C$6:$H$6,Entry!$C$4:$H$4,CR$2,Entry!$C$5:$H$5,CR$1))</f>
        <v/>
      </c>
      <c r="CS11" s="15" t="str">
        <f>IF(OR($B11="",CS$2=""),"",SUMIFS(INDEX(Tbl_Marks,MATCH($B11,Tbl_Student_Names,0),),Entry!$A$4:$H$4,CS$2,Entry!$A$5:$H$5,CS$1) / SUMIFS(Entry!$C$6:$H$6,Entry!$C$4:$H$4,CS$2,Entry!$C$5:$H$5,CS$1))</f>
        <v/>
      </c>
      <c r="CT11" s="15" t="str">
        <f>IF(OR($B11="",CT$2=""),"",SUMIFS(INDEX(Tbl_Marks,MATCH($B11,Tbl_Student_Names,0),),Entry!$A$4:$H$4,CT$2,Entry!$A$5:$H$5,CT$1) / SUMIFS(Entry!$C$6:$H$6,Entry!$C$4:$H$4,CT$2,Entry!$C$5:$H$5,CT$1))</f>
        <v/>
      </c>
      <c r="CU11" s="15" t="str">
        <f>IF(OR($B11="",CU$2=""),"",SUMIFS(INDEX(Tbl_Marks,MATCH($B11,Tbl_Student_Names,0),),Entry!$A$4:$H$4,CU$2,Entry!$A$5:$H$5,CU$1) / SUMIFS(Entry!$C$6:$H$6,Entry!$C$4:$H$4,CU$2,Entry!$C$5:$H$5,CU$1))</f>
        <v/>
      </c>
      <c r="CV11" s="15" t="str">
        <f>IF(OR($B11="",CV$2=""),"",SUMIFS(INDEX(Tbl_Marks,MATCH($B11,Tbl_Student_Names,0),),Entry!$A$4:$H$4,CV$2,Entry!$A$5:$H$5,CV$1) / SUMIFS(Entry!$C$6:$H$6,Entry!$C$4:$H$4,CV$2,Entry!$C$5:$H$5,CV$1))</f>
        <v/>
      </c>
      <c r="CW11" s="15" t="str">
        <f>IF(OR($B11="",CW$2=""),"",SUMIFS(INDEX(Tbl_Marks,MATCH($B11,Tbl_Student_Names,0),),Entry!$A$4:$H$4,CW$2,Entry!$A$5:$H$5,CW$1) / SUMIFS(Entry!$C$6:$H$6,Entry!$C$4:$H$4,CW$2,Entry!$C$5:$H$5,CW$1))</f>
        <v/>
      </c>
      <c r="CX11" s="15" t="str">
        <f>IF(OR($B11="",CX$2=""),"",SUMIFS(INDEX(Tbl_Marks,MATCH($B11,Tbl_Student_Names,0),),Entry!$A$4:$H$4,CX$2,Entry!$A$5:$H$5,CX$1) / SUMIFS(Entry!$C$6:$H$6,Entry!$C$4:$H$4,CX$2,Entry!$C$5:$H$5,CX$1))</f>
        <v/>
      </c>
      <c r="CY11" s="15" t="str">
        <f>IF(OR($B11="",CY$2=""),"",SUMIFS(INDEX(Tbl_Marks,MATCH($B11,Tbl_Student_Names,0),),Entry!$A$4:$H$4,CY$2,Entry!$A$5:$H$5,CY$1) / SUMIFS(Entry!$C$6:$H$6,Entry!$C$4:$H$4,CY$2,Entry!$C$5:$H$5,CY$1))</f>
        <v/>
      </c>
      <c r="CZ11" s="15" t="str">
        <f>IF(OR($B11="",CZ$2=""),"",SUMIFS(INDEX(Tbl_Marks,MATCH($B11,Tbl_Student_Names,0),),Entry!$A$4:$H$4,CZ$2,Entry!$A$5:$H$5,CZ$1) / SUMIFS(Entry!$C$6:$H$6,Entry!$C$4:$H$4,CZ$2,Entry!$C$5:$H$5,CZ$1))</f>
        <v/>
      </c>
      <c r="DA11" s="15" t="str">
        <f>IF(OR($B11="",DA$2=""),"",SUMIFS(INDEX(Tbl_Marks,MATCH($B11,Tbl_Student_Names,0),),Entry!$A$4:$H$4,DA$2,Entry!$A$5:$H$5,DA$1) / SUMIFS(Entry!$C$6:$H$6,Entry!$C$4:$H$4,DA$2,Entry!$C$5:$H$5,DA$1))</f>
        <v/>
      </c>
      <c r="DB11" s="15" t="str">
        <f>IF(OR($B11="",DB$2=""),"",SUMIFS(INDEX(Tbl_Marks,MATCH($B11,Tbl_Student_Names,0),),Entry!$A$4:$H$4,DB$2,Entry!$A$5:$H$5,DB$1) / SUMIFS(Entry!$C$6:$H$6,Entry!$C$4:$H$4,DB$2,Entry!$C$5:$H$5,DB$1))</f>
        <v/>
      </c>
      <c r="DC11" s="15" t="str">
        <f>IF(OR($B11="",DC$2=""),"",SUMIFS(INDEX(Tbl_Marks,MATCH($B11,Tbl_Student_Names,0),),Entry!$A$4:$H$4,DC$2,Entry!$A$5:$H$5,DC$1) / SUMIFS(Entry!$C$6:$H$6,Entry!$C$4:$H$4,DC$2,Entry!$C$5:$H$5,DC$1))</f>
        <v/>
      </c>
      <c r="DD11" s="15" t="str">
        <f>IF(OR($B11="",DD$2=""),"",SUMIFS(INDEX(Tbl_Marks,MATCH($B11,Tbl_Student_Names,0),),Entry!$A$4:$H$4,DD$2,Entry!$A$5:$H$5,DD$1) / SUMIFS(Entry!$C$6:$H$6,Entry!$C$4:$H$4,DD$2,Entry!$C$5:$H$5,DD$1))</f>
        <v/>
      </c>
      <c r="DE11" s="15" t="str">
        <f>IF(OR($B11="",DE$2=""),"",SUMIFS(INDEX(Tbl_Marks,MATCH($B11,Tbl_Student_Names,0),),Entry!$A$4:$H$4,DE$2,Entry!$A$5:$H$5,DE$1) / SUMIFS(Entry!$C$6:$H$6,Entry!$C$4:$H$4,DE$2,Entry!$C$5:$H$5,DE$1))</f>
        <v/>
      </c>
      <c r="DF11" s="15" t="str">
        <f>IF(OR($B11="",DF$2=""),"",SUMIFS(INDEX(Tbl_Marks,MATCH($B11,Tbl_Student_Names,0),),Entry!$A$4:$H$4,DF$2,Entry!$A$5:$H$5,DF$1) / SUMIFS(Entry!$C$6:$H$6,Entry!$C$4:$H$4,DF$2,Entry!$C$5:$H$5,DF$1))</f>
        <v/>
      </c>
      <c r="DG11" s="15" t="str">
        <f>IF(OR($B11="",DG$2=""),"",SUMIFS(INDEX(Tbl_Marks,MATCH($B11,Tbl_Student_Names,0),),Entry!$A$4:$H$4,DG$2,Entry!$A$5:$H$5,DG$1) / SUMIFS(Entry!$C$6:$H$6,Entry!$C$4:$H$4,DG$2,Entry!$C$5:$H$5,DG$1))</f>
        <v/>
      </c>
      <c r="DH11" s="15" t="str">
        <f>IF(OR($B11="",DH$2=""),"",SUMIFS(INDEX(Tbl_Marks,MATCH($B11,Tbl_Student_Names,0),),Entry!$A$4:$H$4,DH$2,Entry!$A$5:$H$5,DH$1) / SUMIFS(Entry!$C$6:$H$6,Entry!$C$4:$H$4,DH$2,Entry!$C$5:$H$5,DH$1))</f>
        <v/>
      </c>
      <c r="DI11" s="15" t="str">
        <f>IF(OR($B11="",DI$2=""),"",SUMIFS(INDEX(Tbl_Marks,MATCH($B11,Tbl_Student_Names,0),),Entry!$A$4:$H$4,DI$2,Entry!$A$5:$H$5,DI$1) / SUMIFS(Entry!$C$6:$H$6,Entry!$C$4:$H$4,DI$2,Entry!$C$5:$H$5,DI$1))</f>
        <v/>
      </c>
      <c r="DJ11" s="15" t="str">
        <f>IF(OR($B11="",DJ$2=""),"",SUMIFS(INDEX(Tbl_Marks,MATCH($B11,Tbl_Student_Names,0),),Entry!$A$4:$H$4,DJ$2,Entry!$A$5:$H$5,DJ$1) / SUMIFS(Entry!$C$6:$H$6,Entry!$C$4:$H$4,DJ$2,Entry!$C$5:$H$5,DJ$1))</f>
        <v/>
      </c>
      <c r="DK11" s="15" t="str">
        <f>IF(OR($B11="",DK$2=""),"",SUMIFS(INDEX(Tbl_Marks,MATCH($B11,Tbl_Student_Names,0),),Entry!$A$4:$H$4,DK$2,Entry!$A$5:$H$5,DK$1) / SUMIFS(Entry!$C$6:$H$6,Entry!$C$4:$H$4,DK$2,Entry!$C$5:$H$5,DK$1))</f>
        <v/>
      </c>
      <c r="DL11" s="15" t="str">
        <f>IF(OR($B11="",DL$2=""),"",SUMIFS(INDEX(Tbl_Marks,MATCH($B11,Tbl_Student_Names,0),),Entry!$A$4:$H$4,DL$2,Entry!$A$5:$H$5,DL$1) / SUMIFS(Entry!$C$6:$H$6,Entry!$C$4:$H$4,DL$2,Entry!$C$5:$H$5,DL$1))</f>
        <v/>
      </c>
      <c r="DM11" s="15" t="str">
        <f>IF(OR($B11="",DM$2=""),"",SUMIFS(INDEX(Tbl_Marks,MATCH($B11,Tbl_Student_Names,0),),Entry!$A$4:$H$4,DM$2,Entry!$A$5:$H$5,DM$1) / SUMIFS(Entry!$C$6:$H$6,Entry!$C$4:$H$4,DM$2,Entry!$C$5:$H$5,DM$1))</f>
        <v/>
      </c>
      <c r="DN11" s="15" t="str">
        <f>IF(OR($B11="",DN$2=""),"",SUMIFS(INDEX(Tbl_Marks,MATCH($B11,Tbl_Student_Names,0),),Entry!$A$4:$H$4,DN$2,Entry!$A$5:$H$5,DN$1) / SUMIFS(Entry!$C$6:$H$6,Entry!$C$4:$H$4,DN$2,Entry!$C$5:$H$5,DN$1))</f>
        <v/>
      </c>
      <c r="DO11" s="15" t="str">
        <f>IF(OR($B11="",DO$2=""),"",SUMIFS(INDEX(Tbl_Marks,MATCH($B11,Tbl_Student_Names,0),),Entry!$A$4:$H$4,DO$2,Entry!$A$5:$H$5,DO$1) / SUMIFS(Entry!$C$6:$H$6,Entry!$C$4:$H$4,DO$2,Entry!$C$5:$H$5,DO$1))</f>
        <v/>
      </c>
      <c r="DP11" s="15" t="str">
        <f>IF(OR($B11="",DP$2=""),"",SUMIFS(INDEX(Tbl_Marks,MATCH($B11,Tbl_Student_Names,0),),Entry!$A$4:$H$4,DP$2,Entry!$A$5:$H$5,DP$1) / SUMIFS(Entry!$C$6:$H$6,Entry!$C$4:$H$4,DP$2,Entry!$C$5:$H$5,DP$1))</f>
        <v/>
      </c>
      <c r="DQ11" s="15" t="str">
        <f>IF(OR($B11="",DQ$2=""),"",SUMIFS(INDEX(Tbl_Marks,MATCH($B11,Tbl_Student_Names,0),),Entry!$A$4:$H$4,DQ$2,Entry!$A$5:$H$5,DQ$1) / SUMIFS(Entry!$C$6:$H$6,Entry!$C$4:$H$4,DQ$2,Entry!$C$5:$H$5,DQ$1))</f>
        <v/>
      </c>
      <c r="DR11" s="15" t="str">
        <f>IF(OR($B11="",DR$2=""),"",SUMIFS(INDEX(Tbl_Marks,MATCH($B11,Tbl_Student_Names,0),),Entry!$A$4:$H$4,DR$2,Entry!$A$5:$H$5,DR$1) / SUMIFS(Entry!$C$6:$H$6,Entry!$C$4:$H$4,DR$2,Entry!$C$5:$H$5,DR$1))</f>
        <v/>
      </c>
      <c r="DS11" s="15" t="str">
        <f>IF(OR($B11="",DS$2=""),"",SUMIFS(INDEX(Tbl_Marks,MATCH($B11,Tbl_Student_Names,0),),Entry!$A$4:$H$4,DS$2,Entry!$A$5:$H$5,DS$1) / SUMIFS(Entry!$C$6:$H$6,Entry!$C$4:$H$4,DS$2,Entry!$C$5:$H$5,DS$1))</f>
        <v/>
      </c>
      <c r="DT11" s="15" t="str">
        <f>IF(OR($B11="",DT$2=""),"",SUMIFS(INDEX(Tbl_Marks,MATCH($B11,Tbl_Student_Names,0),),Entry!$A$4:$H$4,DT$2,Entry!$A$5:$H$5,DT$1) / SUMIFS(Entry!$C$6:$H$6,Entry!$C$4:$H$4,DT$2,Entry!$C$5:$H$5,DT$1))</f>
        <v/>
      </c>
      <c r="DU11" s="15" t="str">
        <f>IF(OR($B11="",DU$2=""),"",SUMIFS(INDEX(Tbl_Marks,MATCH($B11,Tbl_Student_Names,0),),Entry!$A$4:$H$4,DU$2,Entry!$A$5:$H$5,DU$1) / SUMIFS(Entry!$C$6:$H$6,Entry!$C$4:$H$4,DU$2,Entry!$C$5:$H$5,DU$1))</f>
        <v/>
      </c>
      <c r="DV11" s="15" t="str">
        <f>IF(OR($B11="",DV$2=""),"",SUMIFS(INDEX(Tbl_Marks,MATCH($B11,Tbl_Student_Names,0),),Entry!$A$4:$H$4,DV$2,Entry!$A$5:$H$5,DV$1) / SUMIFS(Entry!$C$6:$H$6,Entry!$C$4:$H$4,DV$2,Entry!$C$5:$H$5,DV$1))</f>
        <v/>
      </c>
      <c r="DW11" s="15" t="str">
        <f>IF(OR($B11="",DW$2=""),"",SUMIFS(INDEX(Tbl_Marks,MATCH($B11,Tbl_Student_Names,0),),Entry!$A$4:$H$4,DW$2,Entry!$A$5:$H$5,DW$1) / SUMIFS(Entry!$C$6:$H$6,Entry!$C$4:$H$4,DW$2,Entry!$C$5:$H$5,DW$1))</f>
        <v/>
      </c>
      <c r="DX11" s="15" t="str">
        <f>IF(OR($B11="",DX$2=""),"",SUMIFS(INDEX(Tbl_Marks,MATCH($B11,Tbl_Student_Names,0),),Entry!$A$4:$H$4,DX$2,Entry!$A$5:$H$5,DX$1) / SUMIFS(Entry!$C$6:$H$6,Entry!$C$4:$H$4,DX$2,Entry!$C$5:$H$5,DX$1))</f>
        <v/>
      </c>
      <c r="DY11" s="15" t="str">
        <f>IF(OR($B11="",DY$2=""),"",SUMIFS(INDEX(Tbl_Marks,MATCH($B11,Tbl_Student_Names,0),),Entry!$A$4:$H$4,DY$2,Entry!$A$5:$H$5,DY$1) / SUMIFS(Entry!$C$6:$H$6,Entry!$C$4:$H$4,DY$2,Entry!$C$5:$H$5,DY$1))</f>
        <v/>
      </c>
      <c r="DZ11" s="15" t="str">
        <f>IF(OR($B11="",DZ$2=""),"",SUMIFS(INDEX(Tbl_Marks,MATCH($B11,Tbl_Student_Names,0),),Entry!$A$4:$H$4,DZ$2,Entry!$A$5:$H$5,DZ$1) / SUMIFS(Entry!$C$6:$H$6,Entry!$C$4:$H$4,DZ$2,Entry!$C$5:$H$5,DZ$1))</f>
        <v/>
      </c>
      <c r="EA11" s="15" t="str">
        <f>IF(OR($B11="",EA$2=""),"",SUMIFS(INDEX(Tbl_Marks,MATCH($B11,Tbl_Student_Names,0),),Entry!$A$4:$H$4,EA$2,Entry!$A$5:$H$5,EA$1) / SUMIFS(Entry!$C$6:$H$6,Entry!$C$4:$H$4,EA$2,Entry!$C$5:$H$5,EA$1))</f>
        <v/>
      </c>
      <c r="EB11" s="15" t="str">
        <f>IF(OR($B11="",EB$2=""),"",SUMIFS(INDEX(Tbl_Marks,MATCH($B11,Tbl_Student_Names,0),),Entry!$A$4:$H$4,EB$2,Entry!$A$5:$H$5,EB$1) / SUMIFS(Entry!$C$6:$H$6,Entry!$C$4:$H$4,EB$2,Entry!$C$5:$H$5,EB$1))</f>
        <v/>
      </c>
      <c r="EC11" s="15" t="str">
        <f>IF(OR($B11="",EC$2=""),"",SUMIFS(INDEX(Tbl_Marks,MATCH($B11,Tbl_Student_Names,0),),Entry!$A$4:$H$4,EC$2,Entry!$A$5:$H$5,EC$1) / SUMIFS(Entry!$C$6:$H$6,Entry!$C$4:$H$4,EC$2,Entry!$C$5:$H$5,EC$1))</f>
        <v/>
      </c>
      <c r="ED11" s="15" t="str">
        <f>IF(OR($B11="",ED$2=""),"",SUMIFS(INDEX(Tbl_Marks,MATCH($B11,Tbl_Student_Names,0),),Entry!$A$4:$H$4,ED$2,Entry!$A$5:$H$5,ED$1) / SUMIFS(Entry!$C$6:$H$6,Entry!$C$4:$H$4,ED$2,Entry!$C$5:$H$5,ED$1))</f>
        <v/>
      </c>
      <c r="EE11" s="15" t="str">
        <f>IF(OR($B11="",EE$2=""),"",SUMIFS(INDEX(Tbl_Marks,MATCH($B11,Tbl_Student_Names,0),),Entry!$A$4:$H$4,EE$2,Entry!$A$5:$H$5,EE$1) / SUMIFS(Entry!$C$6:$H$6,Entry!$C$4:$H$4,EE$2,Entry!$C$5:$H$5,EE$1))</f>
        <v/>
      </c>
      <c r="EF11" s="15" t="str">
        <f>IF(OR($B11="",EF$2=""),"",SUMIFS(INDEX(Tbl_Marks,MATCH($B11,Tbl_Student_Names,0),),Entry!$A$4:$H$4,EF$2,Entry!$A$5:$H$5,EF$1) / SUMIFS(Entry!$C$6:$H$6,Entry!$C$4:$H$4,EF$2,Entry!$C$5:$H$5,EF$1))</f>
        <v/>
      </c>
      <c r="EG11" s="15" t="str">
        <f>IF(OR($B11="",EG$2=""),"",SUMIFS(INDEX(Tbl_Marks,MATCH($B11,Tbl_Student_Names,0),),Entry!$A$4:$H$4,EG$2,Entry!$A$5:$H$5,EG$1) / SUMIFS(Entry!$C$6:$H$6,Entry!$C$4:$H$4,EG$2,Entry!$C$5:$H$5,EG$1))</f>
        <v/>
      </c>
      <c r="EH11" s="15" t="str">
        <f>IF(OR($B11="",EH$2=""),"",SUMIFS(INDEX(Tbl_Marks,MATCH($B11,Tbl_Student_Names,0),),Entry!$A$4:$H$4,EH$2,Entry!$A$5:$H$5,EH$1) / SUMIFS(Entry!$C$6:$H$6,Entry!$C$4:$H$4,EH$2,Entry!$C$5:$H$5,EH$1))</f>
        <v/>
      </c>
      <c r="EI11" s="15" t="str">
        <f>IF(OR($B11="",EI$2=""),"",SUMIFS(INDEX(Tbl_Marks,MATCH($B11,Tbl_Student_Names,0),),Entry!$A$4:$H$4,EI$2,Entry!$A$5:$H$5,EI$1) / SUMIFS(Entry!$C$6:$H$6,Entry!$C$4:$H$4,EI$2,Entry!$C$5:$H$5,EI$1))</f>
        <v/>
      </c>
      <c r="EJ11" s="15" t="str">
        <f>IF(OR($B11="",EJ$2=""),"",SUMIFS(INDEX(Tbl_Marks,MATCH($B11,Tbl_Student_Names,0),),Entry!$A$4:$H$4,EJ$2,Entry!$A$5:$H$5,EJ$1) / SUMIFS(Entry!$C$6:$H$6,Entry!$C$4:$H$4,EJ$2,Entry!$C$5:$H$5,EJ$1))</f>
        <v/>
      </c>
      <c r="EK11" s="15" t="str">
        <f>IF(OR($B11="",EK$2=""),"",SUMIFS(INDEX(Tbl_Marks,MATCH($B11,Tbl_Student_Names,0),),Entry!$A$4:$H$4,EK$2,Entry!$A$5:$H$5,EK$1) / SUMIFS(Entry!$C$6:$H$6,Entry!$C$4:$H$4,EK$2,Entry!$C$5:$H$5,EK$1))</f>
        <v/>
      </c>
      <c r="EL11" s="15" t="str">
        <f>IF(OR($B11="",EL$2=""),"",SUMIFS(INDEX(Tbl_Marks,MATCH($B11,Tbl_Student_Names,0),),Entry!$A$4:$H$4,EL$2,Entry!$A$5:$H$5,EL$1) / SUMIFS(Entry!$C$6:$H$6,Entry!$C$4:$H$4,EL$2,Entry!$C$5:$H$5,EL$1))</f>
        <v/>
      </c>
      <c r="EM11" s="15" t="str">
        <f>IF(OR($B11="",EM$2=""),"",SUMIFS(INDEX(Tbl_Marks,MATCH($B11,Tbl_Student_Names,0),),Entry!$A$4:$H$4,EM$2,Entry!$A$5:$H$5,EM$1) / SUMIFS(Entry!$C$6:$H$6,Entry!$C$4:$H$4,EM$2,Entry!$C$5:$H$5,EM$1))</f>
        <v/>
      </c>
      <c r="EN11" s="15" t="str">
        <f>IF(OR($B11="",EN$2=""),"",SUMIFS(INDEX(Tbl_Marks,MATCH($B11,Tbl_Student_Names,0),),Entry!$A$4:$H$4,EN$2,Entry!$A$5:$H$5,EN$1) / SUMIFS(Entry!$C$6:$H$6,Entry!$C$4:$H$4,EN$2,Entry!$C$5:$H$5,EN$1))</f>
        <v/>
      </c>
      <c r="EO11" s="15" t="str">
        <f>IF(OR($B11="",EO$2=""),"",SUMIFS(INDEX(Tbl_Marks,MATCH($B11,Tbl_Student_Names,0),),Entry!$A$4:$H$4,EO$2,Entry!$A$5:$H$5,EO$1) / SUMIFS(Entry!$C$6:$H$6,Entry!$C$4:$H$4,EO$2,Entry!$C$5:$H$5,EO$1))</f>
        <v/>
      </c>
      <c r="EP11" s="15" t="str">
        <f>IF(OR($B11="",EP$2=""),"",SUMIFS(INDEX(Tbl_Marks,MATCH($B11,Tbl_Student_Names,0),),Entry!$A$4:$H$4,EP$2,Entry!$A$5:$H$5,EP$1) / SUMIFS(Entry!$C$6:$H$6,Entry!$C$4:$H$4,EP$2,Entry!$C$5:$H$5,EP$1))</f>
        <v/>
      </c>
      <c r="EQ11" s="15" t="str">
        <f>IF(OR($B11="",EQ$2=""),"",SUMIFS(INDEX(Tbl_Marks,MATCH($B11,Tbl_Student_Names,0),),Entry!$A$4:$H$4,EQ$2,Entry!$A$5:$H$5,EQ$1) / SUMIFS(Entry!$C$6:$H$6,Entry!$C$4:$H$4,EQ$2,Entry!$C$5:$H$5,EQ$1))</f>
        <v/>
      </c>
      <c r="ER11" s="15" t="str">
        <f>IF(OR($B11="",ER$2=""),"",SUMIFS(INDEX(Tbl_Marks,MATCH($B11,Tbl_Student_Names,0),),Entry!$A$4:$H$4,ER$2,Entry!$A$5:$H$5,ER$1) / SUMIFS(Entry!$C$6:$H$6,Entry!$C$4:$H$4,ER$2,Entry!$C$5:$H$5,ER$1))</f>
        <v/>
      </c>
      <c r="ES11" s="15" t="str">
        <f>IF(OR($B11="",ES$2=""),"",SUMIFS(INDEX(Tbl_Marks,MATCH($B11,Tbl_Student_Names,0),),Entry!$A$4:$H$4,ES$2,Entry!$A$5:$H$5,ES$1) / SUMIFS(Entry!$C$6:$H$6,Entry!$C$4:$H$4,ES$2,Entry!$C$5:$H$5,ES$1))</f>
        <v/>
      </c>
      <c r="ET11" s="15" t="str">
        <f>IF(OR($B11="",ET$2=""),"",SUMIFS(INDEX(Tbl_Marks,MATCH($B11,Tbl_Student_Names,0),),Entry!$A$4:$H$4,ET$2,Entry!$A$5:$H$5,ET$1) / SUMIFS(Entry!$C$6:$H$6,Entry!$C$4:$H$4,ET$2,Entry!$C$5:$H$5,ET$1))</f>
        <v/>
      </c>
      <c r="EU11" s="15" t="str">
        <f>IF(OR($B11="",EU$2=""),"",SUMIFS(INDEX(Tbl_Marks,MATCH($B11,Tbl_Student_Names,0),),Entry!$A$4:$H$4,EU$2,Entry!$A$5:$H$5,EU$1) / SUMIFS(Entry!$C$6:$H$6,Entry!$C$4:$H$4,EU$2,Entry!$C$5:$H$5,EU$1))</f>
        <v/>
      </c>
      <c r="EV11" s="15" t="str">
        <f>IF(OR($B11="",EV$2=""),"",SUMIFS(INDEX(Tbl_Marks,MATCH($B11,Tbl_Student_Names,0),),Entry!$A$4:$H$4,EV$2,Entry!$A$5:$H$5,EV$1) / SUMIFS(Entry!$C$6:$H$6,Entry!$C$4:$H$4,EV$2,Entry!$C$5:$H$5,EV$1))</f>
        <v/>
      </c>
      <c r="EW11" s="15" t="str">
        <f>IF(OR($B11="",EW$2=""),"",SUMIFS(INDEX(Tbl_Marks,MATCH($B11,Tbl_Student_Names,0),),Entry!$A$4:$H$4,EW$2,Entry!$A$5:$H$5,EW$1) / SUMIFS(Entry!$C$6:$H$6,Entry!$C$4:$H$4,EW$2,Entry!$C$5:$H$5,EW$1))</f>
        <v/>
      </c>
      <c r="EX11" s="15" t="str">
        <f>IF(OR($B11="",EX$2=""),"",SUMIFS(INDEX(Tbl_Marks,MATCH($B11,Tbl_Student_Names,0),),Entry!$A$4:$H$4,EX$2,Entry!$A$5:$H$5,EX$1) / SUMIFS(Entry!$C$6:$H$6,Entry!$C$4:$H$4,EX$2,Entry!$C$5:$H$5,EX$1))</f>
        <v/>
      </c>
      <c r="EY11" s="15" t="str">
        <f>IF(OR($B11="",EY$2=""),"",SUMIFS(INDEX(Tbl_Marks,MATCH($B11,Tbl_Student_Names,0),),Entry!$A$4:$H$4,EY$2,Entry!$A$5:$H$5,EY$1) / SUMIFS(Entry!$C$6:$H$6,Entry!$C$4:$H$4,EY$2,Entry!$C$5:$H$5,EY$1))</f>
        <v/>
      </c>
      <c r="EZ11" s="15" t="str">
        <f>IF(OR($B11="",EZ$2=""),"",SUMIFS(INDEX(Tbl_Marks,MATCH($B11,Tbl_Student_Names,0),),Entry!$A$4:$H$4,EZ$2,Entry!$A$5:$H$5,EZ$1) / SUMIFS(Entry!$C$6:$H$6,Entry!$C$4:$H$4,EZ$2,Entry!$C$5:$H$5,EZ$1))</f>
        <v/>
      </c>
      <c r="FA11" s="15" t="str">
        <f>IF(OR($B11="",FA$2=""),"",SUMIFS(INDEX(Tbl_Marks,MATCH($B11,Tbl_Student_Names,0),),Entry!$A$4:$H$4,FA$2,Entry!$A$5:$H$5,FA$1) / SUMIFS(Entry!$C$6:$H$6,Entry!$C$4:$H$4,FA$2,Entry!$C$5:$H$5,FA$1))</f>
        <v/>
      </c>
      <c r="FB11" s="15" t="str">
        <f>IF(OR($B11="",FB$2=""),"",SUMIFS(INDEX(Tbl_Marks,MATCH($B11,Tbl_Student_Names,0),),Entry!$A$4:$H$4,FB$2,Entry!$A$5:$H$5,FB$1) / SUMIFS(Entry!$C$6:$H$6,Entry!$C$4:$H$4,FB$2,Entry!$C$5:$H$5,FB$1))</f>
        <v/>
      </c>
      <c r="FC11" s="15" t="str">
        <f>IF(OR($B11="",FC$2=""),"",SUMIFS(INDEX(Tbl_Marks,MATCH($B11,Tbl_Student_Names,0),),Entry!$A$4:$H$4,FC$2,Entry!$A$5:$H$5,FC$1) / SUMIFS(Entry!$C$6:$H$6,Entry!$C$4:$H$4,FC$2,Entry!$C$5:$H$5,FC$1))</f>
        <v/>
      </c>
      <c r="FD11" s="15" t="str">
        <f>IF(OR($B11="",FD$2=""),"",SUMIFS(INDEX(Tbl_Marks,MATCH($B11,Tbl_Student_Names,0),),Entry!$A$4:$H$4,FD$2,Entry!$A$5:$H$5,FD$1) / SUMIFS(Entry!$C$6:$H$6,Entry!$C$4:$H$4,FD$2,Entry!$C$5:$H$5,FD$1))</f>
        <v/>
      </c>
      <c r="FE11" s="15" t="str">
        <f>IF(OR($B11="",FE$2=""),"",SUMIFS(INDEX(Tbl_Marks,MATCH($B11,Tbl_Student_Names,0),),Entry!$A$4:$H$4,FE$2,Entry!$A$5:$H$5,FE$1) / SUMIFS(Entry!$C$6:$H$6,Entry!$C$4:$H$4,FE$2,Entry!$C$5:$H$5,FE$1))</f>
        <v/>
      </c>
      <c r="FF11" s="15" t="str">
        <f>IF(OR($B11="",FF$2=""),"",SUMIFS(INDEX(Tbl_Marks,MATCH($B11,Tbl_Student_Names,0),),Entry!$A$4:$H$4,FF$2,Entry!$A$5:$H$5,FF$1) / SUMIFS(Entry!$C$6:$H$6,Entry!$C$4:$H$4,FF$2,Entry!$C$5:$H$5,FF$1))</f>
        <v/>
      </c>
      <c r="FG11" s="15" t="str">
        <f>IF(OR($B11="",FG$2=""),"",SUMIFS(INDEX(Tbl_Marks,MATCH($B11,Tbl_Student_Names,0),),Entry!$A$4:$H$4,FG$2,Entry!$A$5:$H$5,FG$1) / SUMIFS(Entry!$C$6:$H$6,Entry!$C$4:$H$4,FG$2,Entry!$C$5:$H$5,FG$1))</f>
        <v/>
      </c>
      <c r="FH11" s="15" t="str">
        <f>IF(OR($B11="",FH$2=""),"",SUMIFS(INDEX(Tbl_Marks,MATCH($B11,Tbl_Student_Names,0),),Entry!$A$4:$H$4,FH$2,Entry!$A$5:$H$5,FH$1) / SUMIFS(Entry!$C$6:$H$6,Entry!$C$4:$H$4,FH$2,Entry!$C$5:$H$5,FH$1))</f>
        <v/>
      </c>
      <c r="FI11" s="15" t="str">
        <f>IF(OR($B11="",FI$2=""),"",SUMIFS(INDEX(Tbl_Marks,MATCH($B11,Tbl_Student_Names,0),),Entry!$A$4:$H$4,FI$2,Entry!$A$5:$H$5,FI$1) / SUMIFS(Entry!$C$6:$H$6,Entry!$C$4:$H$4,FI$2,Entry!$C$5:$H$5,FI$1))</f>
        <v/>
      </c>
      <c r="FJ11" s="15" t="str">
        <f>IF(OR($B11="",FJ$2=""),"",SUMIFS(INDEX(Tbl_Marks,MATCH($B11,Tbl_Student_Names,0),),Entry!$A$4:$H$4,FJ$2,Entry!$A$5:$H$5,FJ$1) / SUMIFS(Entry!$C$6:$H$6,Entry!$C$4:$H$4,FJ$2,Entry!$C$5:$H$5,FJ$1))</f>
        <v/>
      </c>
      <c r="FK11" s="15" t="str">
        <f>IF(OR($B11="",FK$2=""),"",SUMIFS(INDEX(Tbl_Marks,MATCH($B11,Tbl_Student_Names,0),),Entry!$A$4:$H$4,FK$2,Entry!$A$5:$H$5,FK$1) / SUMIFS(Entry!$C$6:$H$6,Entry!$C$4:$H$4,FK$2,Entry!$C$5:$H$5,FK$1))</f>
        <v/>
      </c>
      <c r="FL11" s="15" t="str">
        <f>IF(OR($B11="",FL$2=""),"",SUMIFS(INDEX(Tbl_Marks,MATCH($B11,Tbl_Student_Names,0),),Entry!$A$4:$H$4,FL$2,Entry!$A$5:$H$5,FL$1) / SUMIFS(Entry!$C$6:$H$6,Entry!$C$4:$H$4,FL$2,Entry!$C$5:$H$5,FL$1))</f>
        <v/>
      </c>
      <c r="FM11" s="15" t="str">
        <f>IF(OR($B11="",FM$2=""),"",SUMIFS(INDEX(Tbl_Marks,MATCH($B11,Tbl_Student_Names,0),),Entry!$A$4:$H$4,FM$2,Entry!$A$5:$H$5,FM$1) / SUMIFS(Entry!$C$6:$H$6,Entry!$C$4:$H$4,FM$2,Entry!$C$5:$H$5,FM$1))</f>
        <v/>
      </c>
      <c r="FN11" s="15" t="str">
        <f>IF(OR($B11="",FN$2=""),"",SUMIFS(INDEX(Tbl_Marks,MATCH($B11,Tbl_Student_Names,0),),Entry!$A$4:$H$4,FN$2,Entry!$A$5:$H$5,FN$1) / SUMIFS(Entry!$C$6:$H$6,Entry!$C$4:$H$4,FN$2,Entry!$C$5:$H$5,FN$1))</f>
        <v/>
      </c>
      <c r="FO11" s="15" t="str">
        <f>IF(OR($B11="",FO$2=""),"",SUMIFS(INDEX(Tbl_Marks,MATCH($B11,Tbl_Student_Names,0),),Entry!$A$4:$H$4,FO$2,Entry!$A$5:$H$5,FO$1) / SUMIFS(Entry!$C$6:$H$6,Entry!$C$4:$H$4,FO$2,Entry!$C$5:$H$5,FO$1))</f>
        <v/>
      </c>
      <c r="FP11" s="15" t="str">
        <f>IF(OR($B11="",FP$2=""),"",SUMIFS(INDEX(Tbl_Marks,MATCH($B11,Tbl_Student_Names,0),),Entry!$A$4:$H$4,FP$2,Entry!$A$5:$H$5,FP$1) / SUMIFS(Entry!$C$6:$H$6,Entry!$C$4:$H$4,FP$2,Entry!$C$5:$H$5,FP$1))</f>
        <v/>
      </c>
      <c r="FQ11" s="15" t="str">
        <f>IF(OR($B11="",FQ$2=""),"",SUMIFS(INDEX(Tbl_Marks,MATCH($B11,Tbl_Student_Names,0),),Entry!$A$4:$H$4,FQ$2,Entry!$A$5:$H$5,FQ$1) / SUMIFS(Entry!$C$6:$H$6,Entry!$C$4:$H$4,FQ$2,Entry!$C$5:$H$5,FQ$1))</f>
        <v/>
      </c>
      <c r="FR11" s="15" t="str">
        <f>IF(OR($B11="",FR$2=""),"",SUMIFS(INDEX(Tbl_Marks,MATCH($B11,Tbl_Student_Names,0),),Entry!$A$4:$H$4,FR$2,Entry!$A$5:$H$5,FR$1) / SUMIFS(Entry!$C$6:$H$6,Entry!$C$4:$H$4,FR$2,Entry!$C$5:$H$5,FR$1))</f>
        <v/>
      </c>
      <c r="FS11" s="15" t="str">
        <f>IF(OR($B11="",FS$2=""),"",SUMIFS(INDEX(Tbl_Marks,MATCH($B11,Tbl_Student_Names,0),),Entry!$A$4:$H$4,FS$2,Entry!$A$5:$H$5,FS$1) / SUMIFS(Entry!$C$6:$H$6,Entry!$C$4:$H$4,FS$2,Entry!$C$5:$H$5,FS$1))</f>
        <v/>
      </c>
      <c r="FT11" s="15" t="str">
        <f>IF(OR($B11="",FT$2=""),"",SUMIFS(INDEX(Tbl_Marks,MATCH($B11,Tbl_Student_Names,0),),Entry!$A$4:$H$4,FT$2,Entry!$A$5:$H$5,FT$1) / SUMIFS(Entry!$C$6:$H$6,Entry!$C$4:$H$4,FT$2,Entry!$C$5:$H$5,FT$1))</f>
        <v/>
      </c>
      <c r="FU11" s="15" t="str">
        <f>IF(OR($B11="",FU$2=""),"",SUMIFS(INDEX(Tbl_Marks,MATCH($B11,Tbl_Student_Names,0),),Entry!$A$4:$H$4,FU$2,Entry!$A$5:$H$5,FU$1) / SUMIFS(Entry!$C$6:$H$6,Entry!$C$4:$H$4,FU$2,Entry!$C$5:$H$5,FU$1))</f>
        <v/>
      </c>
      <c r="FV11" s="15" t="str">
        <f>IF(OR($B11="",FV$2=""),"",SUMIFS(INDEX(Tbl_Marks,MATCH($B11,Tbl_Student_Names,0),),Entry!$A$4:$H$4,FV$2,Entry!$A$5:$H$5,FV$1) / SUMIFS(Entry!$C$6:$H$6,Entry!$C$4:$H$4,FV$2,Entry!$C$5:$H$5,FV$1))</f>
        <v/>
      </c>
      <c r="FW11" s="15" t="str">
        <f>IF(OR($B11="",FW$2=""),"",SUMIFS(INDEX(Tbl_Marks,MATCH($B11,Tbl_Student_Names,0),),Entry!$A$4:$H$4,FW$2,Entry!$A$5:$H$5,FW$1) / SUMIFS(Entry!$C$6:$H$6,Entry!$C$4:$H$4,FW$2,Entry!$C$5:$H$5,FW$1))</f>
        <v/>
      </c>
      <c r="FX11" s="15" t="str">
        <f>IF(OR($B11="",FX$2=""),"",SUMIFS(INDEX(Tbl_Marks,MATCH($B11,Tbl_Student_Names,0),),Entry!$A$4:$H$4,FX$2,Entry!$A$5:$H$5,FX$1) / SUMIFS(Entry!$C$6:$H$6,Entry!$C$4:$H$4,FX$2,Entry!$C$5:$H$5,FX$1))</f>
        <v/>
      </c>
      <c r="FY11" s="15" t="str">
        <f>IF(OR($B11="",FY$2=""),"",SUMIFS(INDEX(Tbl_Marks,MATCH($B11,Tbl_Student_Names,0),),Entry!$A$4:$H$4,FY$2,Entry!$A$5:$H$5,FY$1) / SUMIFS(Entry!$C$6:$H$6,Entry!$C$4:$H$4,FY$2,Entry!$C$5:$H$5,FY$1))</f>
        <v/>
      </c>
      <c r="FZ11" s="15" t="str">
        <f>IF(OR($B11="",FZ$2=""),"",SUMIFS(INDEX(Tbl_Marks,MATCH($B11,Tbl_Student_Names,0),),Entry!$A$4:$H$4,FZ$2,Entry!$A$5:$H$5,FZ$1) / SUMIFS(Entry!$C$6:$H$6,Entry!$C$4:$H$4,FZ$2,Entry!$C$5:$H$5,FZ$1))</f>
        <v/>
      </c>
      <c r="GA11" s="15" t="str">
        <f>IF(OR($B11="",GA$2=""),"",SUMIFS(INDEX(Tbl_Marks,MATCH($B11,Tbl_Student_Names,0),),Entry!$A$4:$H$4,GA$2,Entry!$A$5:$H$5,GA$1) / SUMIFS(Entry!$C$6:$H$6,Entry!$C$4:$H$4,GA$2,Entry!$C$5:$H$5,GA$1))</f>
        <v/>
      </c>
      <c r="GB11" s="15" t="str">
        <f>IF(OR($B11="",GB$2=""),"",SUMIFS(INDEX(Tbl_Marks,MATCH($B11,Tbl_Student_Names,0),),Entry!$A$4:$H$4,GB$2,Entry!$A$5:$H$5,GB$1) / SUMIFS(Entry!$C$6:$H$6,Entry!$C$4:$H$4,GB$2,Entry!$C$5:$H$5,GB$1))</f>
        <v/>
      </c>
      <c r="GC11" s="15" t="str">
        <f>IF(OR($B11="",GC$2=""),"",SUMIFS(INDEX(Tbl_Marks,MATCH($B11,Tbl_Student_Names,0),),Entry!$A$4:$H$4,GC$2,Entry!$A$5:$H$5,GC$1) / SUMIFS(Entry!$C$6:$H$6,Entry!$C$4:$H$4,GC$2,Entry!$C$5:$H$5,GC$1))</f>
        <v/>
      </c>
      <c r="GD11" s="15" t="str">
        <f>IF(OR($B11="",GD$2=""),"",SUMIFS(INDEX(Tbl_Marks,MATCH($B11,Tbl_Student_Names,0),),Entry!$A$4:$H$4,GD$2,Entry!$A$5:$H$5,GD$1) / SUMIFS(Entry!$C$6:$H$6,Entry!$C$4:$H$4,GD$2,Entry!$C$5:$H$5,GD$1))</f>
        <v/>
      </c>
      <c r="GE11" s="15" t="str">
        <f>IF(OR($B11="",GE$2=""),"",SUMIFS(INDEX(Tbl_Marks,MATCH($B11,Tbl_Student_Names,0),),Entry!$A$4:$H$4,GE$2,Entry!$A$5:$H$5,GE$1) / SUMIFS(Entry!$C$6:$H$6,Entry!$C$4:$H$4,GE$2,Entry!$C$5:$H$5,GE$1))</f>
        <v/>
      </c>
      <c r="GF11" s="15" t="str">
        <f>IF(OR($B11="",GF$2=""),"",SUMIFS(INDEX(Tbl_Marks,MATCH($B11,Tbl_Student_Names,0),),Entry!$A$4:$H$4,GF$2,Entry!$A$5:$H$5,GF$1) / SUMIFS(Entry!$C$6:$H$6,Entry!$C$4:$H$4,GF$2,Entry!$C$5:$H$5,GF$1))</f>
        <v/>
      </c>
      <c r="GG11" s="15" t="str">
        <f>IF(OR($B11="",GG$2=""),"",SUMIFS(INDEX(Tbl_Marks,MATCH($B11,Tbl_Student_Names,0),),Entry!$A$4:$H$4,GG$2,Entry!$A$5:$H$5,GG$1) / SUMIFS(Entry!$C$6:$H$6,Entry!$C$4:$H$4,GG$2,Entry!$C$5:$H$5,GG$1))</f>
        <v/>
      </c>
      <c r="GH11" s="15" t="str">
        <f>IF(OR($B11="",GH$2=""),"",SUMIFS(INDEX(Tbl_Marks,MATCH($B11,Tbl_Student_Names,0),),Entry!$A$4:$H$4,GH$2,Entry!$A$5:$H$5,GH$1) / SUMIFS(Entry!$C$6:$H$6,Entry!$C$4:$H$4,GH$2,Entry!$C$5:$H$5,GH$1))</f>
        <v/>
      </c>
      <c r="GI11" s="15" t="str">
        <f>IF(OR($B11="",GI$2=""),"",SUMIFS(INDEX(Tbl_Marks,MATCH($B11,Tbl_Student_Names,0),),Entry!$A$4:$H$4,GI$2,Entry!$A$5:$H$5,GI$1) / SUMIFS(Entry!$C$6:$H$6,Entry!$C$4:$H$4,GI$2,Entry!$C$5:$H$5,GI$1))</f>
        <v/>
      </c>
      <c r="GJ11" s="15" t="str">
        <f>IF(OR($B11="",GJ$2=""),"",SUMIFS(INDEX(Tbl_Marks,MATCH($B11,Tbl_Student_Names,0),),Entry!$A$4:$H$4,GJ$2,Entry!$A$5:$H$5,GJ$1) / SUMIFS(Entry!$C$6:$H$6,Entry!$C$4:$H$4,GJ$2,Entry!$C$5:$H$5,GJ$1))</f>
        <v/>
      </c>
      <c r="GK11" s="15" t="str">
        <f>IF(OR($B11="",GK$2=""),"",SUMIFS(INDEX(Tbl_Marks,MATCH($B11,Tbl_Student_Names,0),),Entry!$A$4:$H$4,GK$2,Entry!$A$5:$H$5,GK$1) / SUMIFS(Entry!$C$6:$H$6,Entry!$C$4:$H$4,GK$2,Entry!$C$5:$H$5,GK$1))</f>
        <v/>
      </c>
      <c r="GL11" s="15" t="str">
        <f>IF(OR($B11="",GL$2=""),"",SUMIFS(INDEX(Tbl_Marks,MATCH($B11,Tbl_Student_Names,0),),Entry!$A$4:$H$4,GL$2,Entry!$A$5:$H$5,GL$1) / SUMIFS(Entry!$C$6:$H$6,Entry!$C$4:$H$4,GL$2,Entry!$C$5:$H$5,GL$1))</f>
        <v/>
      </c>
      <c r="GM11" s="15" t="str">
        <f>IF(OR($B11="",GM$2=""),"",SUMIFS(INDEX(Tbl_Marks,MATCH($B11,Tbl_Student_Names,0),),Entry!$A$4:$H$4,GM$2,Entry!$A$5:$H$5,GM$1) / SUMIFS(Entry!$C$6:$H$6,Entry!$C$4:$H$4,GM$2,Entry!$C$5:$H$5,GM$1))</f>
        <v/>
      </c>
      <c r="GN11" s="15" t="str">
        <f>IF(OR($B11="",GN$2=""),"",SUMIFS(INDEX(Tbl_Marks,MATCH($B11,Tbl_Student_Names,0),),Entry!$A$4:$H$4,GN$2,Entry!$A$5:$H$5,GN$1) / SUMIFS(Entry!$C$6:$H$6,Entry!$C$4:$H$4,GN$2,Entry!$C$5:$H$5,GN$1))</f>
        <v/>
      </c>
      <c r="GO11" s="15" t="str">
        <f>IF(OR($B11="",GO$2=""),"",SUMIFS(INDEX(Tbl_Marks,MATCH($B11,Tbl_Student_Names,0),),Entry!$A$4:$H$4,GO$2,Entry!$A$5:$H$5,GO$1) / SUMIFS(Entry!$C$6:$H$6,Entry!$C$4:$H$4,GO$2,Entry!$C$5:$H$5,GO$1))</f>
        <v/>
      </c>
      <c r="GP11" s="15" t="str">
        <f>IF(OR($B11="",GP$2=""),"",SUMIFS(INDEX(Tbl_Marks,MATCH($B11,Tbl_Student_Names,0),),Entry!$A$4:$H$4,GP$2,Entry!$A$5:$H$5,GP$1) / SUMIFS(Entry!$C$6:$H$6,Entry!$C$4:$H$4,GP$2,Entry!$C$5:$H$5,GP$1))</f>
        <v/>
      </c>
      <c r="GQ11" s="32" t="str">
        <f t="array" ref="GQ11">IF(OR(GQ$1="",$B11=""),"",SUMPRODUCT(TRANSPOSE($BC11:$BN11),(Settings!$D$19:$D$30)))</f>
        <v/>
      </c>
      <c r="GR11" s="32" t="str">
        <f t="array" ref="GR11">IF(OR(GR$1="",$B11=""),"",SUMPRODUCT(TRANSPOSE($BO11:$BZ11),(Settings!$D$19:$D$30)))</f>
        <v/>
      </c>
      <c r="GS11" s="32" t="str">
        <f t="array" ref="GS11">IF(OR(GS$1="",$B11=""),"",SUMPRODUCT(TRANSPOSE($CA11:$CL11),(Settings!$D$19:$D$30)))</f>
        <v/>
      </c>
      <c r="GT11" s="32" t="str">
        <f t="array" ref="GT11">IF(OR(GT$1="",$B11=""),"",SUMPRODUCT(TRANSPOSE($CM11:$CX11),(Settings!$D$19:$D$30)))</f>
        <v/>
      </c>
      <c r="GU11" s="32" t="str">
        <f t="array" ref="GU11">IF(OR(GU$1="",$B11=""),"",SUMPRODUCT(TRANSPOSE($CY11:$DJ11),(Settings!$D$19:$D$30)))</f>
        <v/>
      </c>
      <c r="GV11" s="32" t="str">
        <f t="array" ref="GV11">IF(OR(GV$1="",$B11=""),"",SUMPRODUCT(TRANSPOSE($DK11:$DV11),(Settings!$D$19:$D$30)))</f>
        <v/>
      </c>
      <c r="GW11" s="32" t="str">
        <f t="array" ref="GW11">IF(OR(GW$1="",$B11=""),"",SUMPRODUCT(TRANSPOSE($DW11:$EH11),(Settings!$D$19:$D$30)))</f>
        <v/>
      </c>
      <c r="GX11" s="32" t="str">
        <f t="array" ref="GX11">IF(OR(GX$1="",$B11=""),"",SUMPRODUCT(TRANSPOSE($EI11:$ET11),(Settings!$D$19:$D$30)))</f>
        <v/>
      </c>
      <c r="GY11" s="32" t="str">
        <f t="array" ref="GY11">IF(OR(GY$1="",$B11=""),"",SUMPRODUCT(TRANSPOSE($EU11:$FF11),(Settings!$D$19:$D$30)))</f>
        <v/>
      </c>
      <c r="GZ11" s="32" t="str">
        <f t="array" ref="GZ11">IF(OR(GZ$1="",$B11=""),"",SUMPRODUCT(TRANSPOSE($FG11:$FR11),(Settings!$D$19:$D$30)))</f>
        <v/>
      </c>
      <c r="HA11" s="32" t="str">
        <f t="array" ref="HA11">IF(OR(HA$1="",$B11=""),"",SUMPRODUCT(TRANSPOSE($FS11:$GD11),(Settings!$D$19:$D$30)))</f>
        <v/>
      </c>
      <c r="HB11" s="33" t="str">
        <f t="array" ref="HB11">IF(OR(HB$1="",$B11=""),"",SUMPRODUCT(TRANSPOSE($GE11:$GP11),(Settings!$D$19:$D$30)))</f>
        <v/>
      </c>
      <c r="HC11" s="5"/>
      <c r="HD11" s="15" t="str">
        <f>IF(OR(HD$2="",$B11=""),"",SUMIFS(INDEX(Tbl_Marks,MATCH($B11,Tbl_Student_Names,0),),Entry!$A$4:$H$4,HD$2) / SUMIFS(Entry!$C$6:$H$6,Entry!$C$4:$H$4,HD$2))</f>
        <v/>
      </c>
      <c r="HE11" s="15" t="str">
        <f>IF(OR(HE$2="",$B11=""),"",SUMIFS(INDEX(Tbl_Marks,MATCH($B11,Tbl_Student_Names,0),),Entry!$A$4:$H$4,HE$2) / SUMIFS(Entry!$C$6:$H$6,Entry!$C$4:$H$4,HE$2))</f>
        <v/>
      </c>
      <c r="HF11" s="15" t="str">
        <f>IF(OR(HF$2="",$B11=""),"",SUMIFS(INDEX(Tbl_Marks,MATCH($B11,Tbl_Student_Names,0),),Entry!$A$4:$H$4,HF$2) / SUMIFS(Entry!$C$6:$H$6,Entry!$C$4:$H$4,HF$2))</f>
        <v/>
      </c>
      <c r="HG11" s="15" t="str">
        <f>IF(OR(HG$2="",$B11=""),"",SUMIFS(INDEX(Tbl_Marks,MATCH($B11,Tbl_Student_Names,0),),Entry!$A$4:$H$4,HG$2) / SUMIFS(Entry!$C$6:$H$6,Entry!$C$4:$H$4,HG$2))</f>
        <v/>
      </c>
      <c r="HH11" s="15" t="str">
        <f>IF(OR(HH$2="",$B11=""),"",SUMIFS(INDEX(Tbl_Marks,MATCH($B11,Tbl_Student_Names,0),),Entry!$A$4:$H$4,HH$2) / SUMIFS(Entry!$C$6:$H$6,Entry!$C$4:$H$4,HH$2))</f>
        <v/>
      </c>
      <c r="HI11" s="15" t="str">
        <f>IF(OR(HI$2="",$B11=""),"",SUMIFS(INDEX(Tbl_Marks,MATCH($B11,Tbl_Student_Names,0),),Entry!$A$4:$H$4,HI$2) / SUMIFS(Entry!$C$6:$H$6,Entry!$C$4:$H$4,HI$2))</f>
        <v/>
      </c>
      <c r="HJ11" s="15" t="str">
        <f>IF(OR(HJ$2="",$B11=""),"",SUMIFS(INDEX(Tbl_Marks,MATCH($B11,Tbl_Student_Names,0),),Entry!$A$4:$H$4,HJ$2) / SUMIFS(Entry!$C$6:$H$6,Entry!$C$4:$H$4,HJ$2))</f>
        <v/>
      </c>
      <c r="HK11" s="15" t="str">
        <f>IF(OR(HK$2="",$B11=""),"",SUMIFS(INDEX(Tbl_Marks,MATCH($B11,Tbl_Student_Names,0),),Entry!$A$4:$H$4,HK$2) / SUMIFS(Entry!$C$6:$H$6,Entry!$C$4:$H$4,HK$2))</f>
        <v/>
      </c>
      <c r="HL11" s="15" t="str">
        <f>IF(OR(HL$2="",$B11=""),"",SUMIFS(INDEX(Tbl_Marks,MATCH($B11,Tbl_Student_Names,0),),Entry!$A$4:$H$4,HL$2) / SUMIFS(Entry!$C$6:$H$6,Entry!$C$4:$H$4,HL$2))</f>
        <v/>
      </c>
      <c r="HM11" s="15" t="str">
        <f>IF(OR(HM$2="",$B11=""),"",SUMIFS(INDEX(Tbl_Marks,MATCH($B11,Tbl_Student_Names,0),),Entry!$A$4:$H$4,HM$2) / SUMIFS(Entry!$C$6:$H$6,Entry!$C$4:$H$4,HM$2))</f>
        <v/>
      </c>
      <c r="HN11" s="15" t="str">
        <f>IF(OR(HN$2="",$B11=""),"",SUMIFS(INDEX(Tbl_Marks,MATCH($B11,Tbl_Student_Names,0),),Entry!$A$4:$H$4,HN$2) / SUMIFS(Entry!$C$6:$H$6,Entry!$C$4:$H$4,HN$2))</f>
        <v/>
      </c>
      <c r="HO11" s="15" t="str">
        <f>IF(OR(HO$2="",$B11=""),"",SUMIFS(INDEX(Tbl_Marks,MATCH($B11,Tbl_Student_Names,0),),Entry!$A$4:$H$4,HO$2) / SUMIFS(Entry!$C$6:$H$6,Entry!$C$4:$H$4,HO$2))</f>
        <v/>
      </c>
      <c r="HP11" s="15" t="str">
        <f t="shared" si="40"/>
        <v/>
      </c>
    </row>
    <row r="12" spans="1:225" customFormat="1" x14ac:dyDescent="0.25">
      <c r="A12">
        <f t="shared" si="31"/>
        <v>0</v>
      </c>
      <c r="B12" t="str">
        <f t="shared" si="32"/>
        <v/>
      </c>
      <c r="C12" t="str">
        <f>IF(OR($B12="",C$2=""),"",SUMIF(Entry!$A$4:$H$4,C$2,INDEX(Tbl_Marks,MATCH($B12,Tbl_Student_Names,0),)))</f>
        <v/>
      </c>
      <c r="D12" t="str">
        <f>IF(OR($B12="",D$2=""),"",SUMIF(Entry!$A$4:$H$4,D$2,INDEX(Tbl_Marks,MATCH($B12,Tbl_Student_Names,0),)))</f>
        <v/>
      </c>
      <c r="E12" t="str">
        <f>IF(OR($B12="",E$2=""),"",SUMIF(Entry!$A$4:$H$4,E$2,INDEX(Tbl_Marks,MATCH($B12,Tbl_Student_Names,0),)))</f>
        <v/>
      </c>
      <c r="F12" t="str">
        <f>IF(OR($B12="",F$2=""),"",SUMIF(Entry!$A$4:$H$4,F$2,INDEX(Tbl_Marks,MATCH($B12,Tbl_Student_Names,0),)))</f>
        <v/>
      </c>
      <c r="G12" t="str">
        <f>IF(OR($B12="",G$2=""),"",SUMIF(Entry!$A$4:$H$4,G$2,INDEX(Tbl_Marks,MATCH($B12,Tbl_Student_Names,0),)))</f>
        <v/>
      </c>
      <c r="H12" t="str">
        <f>IF(OR($B12="",H$2=""),"",SUMIF(Entry!$A$4:$H$4,H$2,INDEX(Tbl_Marks,MATCH($B12,Tbl_Student_Names,0),)))</f>
        <v/>
      </c>
      <c r="I12" t="str">
        <f>IF(OR($B12="",I$2=""),"",SUMIF(Entry!$A$4:$H$4,I$2,INDEX(Tbl_Marks,MATCH($B12,Tbl_Student_Names,0),)))</f>
        <v/>
      </c>
      <c r="J12" t="str">
        <f>IF(OR($B12="",J$2=""),"",SUMIF(Entry!$A$4:$H$4,J$2,INDEX(Tbl_Marks,MATCH($B12,Tbl_Student_Names,0),)))</f>
        <v/>
      </c>
      <c r="K12" t="str">
        <f>IF(OR($B12="",K$2=""),"",SUMIF(Entry!$A$4:$H$4,K$2,INDEX(Tbl_Marks,MATCH($B12,Tbl_Student_Names,0),)))</f>
        <v/>
      </c>
      <c r="L12" t="str">
        <f>IF(OR($B12="",L$2=""),"",SUMIF(Entry!$A$4:$H$4,L$2,INDEX(Tbl_Marks,MATCH($B12,Tbl_Student_Names,0),)))</f>
        <v/>
      </c>
      <c r="M12" t="str">
        <f>IF(OR($B12="",M$2=""),"",SUMIF(Entry!$A$4:$H$4,M$2,INDEX(Tbl_Marks,MATCH($B12,Tbl_Student_Names,0),)))</f>
        <v/>
      </c>
      <c r="N12" t="str">
        <f>IF(OR($B12="",N$2=""),"",SUMIF(Entry!$A$4:$H$4,N$2,INDEX(Tbl_Marks,MATCH($B12,Tbl_Student_Names,0),)))</f>
        <v/>
      </c>
      <c r="O12" s="12" t="str">
        <f t="shared" si="33"/>
        <v/>
      </c>
      <c r="P12" s="24" t="str">
        <f t="array" ref="P12">IF(OR($B12="",P$2=""),"",IF(MIN(IF(Help_Lookup_Tests=P$2,$BC12:$GP12,""))&gt;=I_PassPercentage,"PASS","FAIL"))</f>
        <v/>
      </c>
      <c r="Q12" s="24" t="str">
        <f t="array" ref="Q12">IF(OR($B12="",Q$2=""),"",IF(MIN(IF(Help_Lookup_Tests=Q$2,$BC12:$GP12,""))&gt;=I_PassPercentage,"PASS","FAIL"))</f>
        <v/>
      </c>
      <c r="R12" s="24" t="str">
        <f t="array" ref="R12">IF(OR($B12="",R$2=""),"",IF(MIN(IF(Help_Lookup_Tests=R$2,$BC12:$GP12,""))&gt;=I_PassPercentage,"PASS","FAIL"))</f>
        <v/>
      </c>
      <c r="S12" s="24" t="str">
        <f t="array" ref="S12">IF(OR($B12="",S$2=""),"",IF(MIN(IF(Help_Lookup_Tests=S$2,$BC12:$GP12,""))&gt;=I_PassPercentage,"PASS","FAIL"))</f>
        <v/>
      </c>
      <c r="T12" s="24" t="str">
        <f t="array" ref="T12">IF(OR($B12="",T$2=""),"",IF(MIN(IF(Help_Lookup_Tests=T$2,$BC12:$GP12,""))&gt;=I_PassPercentage,"PASS","FAIL"))</f>
        <v/>
      </c>
      <c r="U12" s="24" t="str">
        <f t="array" ref="U12">IF(OR($B12="",U$2=""),"",IF(MIN(IF(Help_Lookup_Tests=U$2,$BC12:$GP12,""))&gt;=I_PassPercentage,"PASS","FAIL"))</f>
        <v/>
      </c>
      <c r="V12" s="24" t="str">
        <f t="array" ref="V12">IF(OR($B12="",V$2=""),"",IF(MIN(IF(Help_Lookup_Tests=V$2,$BC12:$GP12,""))&gt;=I_PassPercentage,"PASS","FAIL"))</f>
        <v/>
      </c>
      <c r="W12" s="24" t="str">
        <f t="array" ref="W12">IF(OR($B12="",W$2=""),"",IF(MIN(IF(Help_Lookup_Tests=W$2,$BC12:$GP12,""))&gt;=I_PassPercentage,"PASS","FAIL"))</f>
        <v/>
      </c>
      <c r="X12" s="24" t="str">
        <f t="array" ref="X12">IF(OR($B12="",X$2=""),"",IF(MIN(IF(Help_Lookup_Tests=X$2,$BC12:$GP12,""))&gt;=I_PassPercentage,"PASS","FAIL"))</f>
        <v/>
      </c>
      <c r="Y12" s="24" t="str">
        <f t="array" ref="Y12">IF(OR($B12="",Y$2=""),"",IF(MIN(IF(Help_Lookup_Tests=Y$2,$BC12:$GP12,""))&gt;=I_PassPercentage,"PASS","FAIL"))</f>
        <v/>
      </c>
      <c r="Z12" s="24" t="str">
        <f t="array" ref="Z12">IF(OR($B12="",Z$2=""),"",IF(MIN(IF(Help_Lookup_Tests=Z$2,$BC12:$GP12,""))&gt;=I_PassPercentage,"PASS","FAIL"))</f>
        <v/>
      </c>
      <c r="AA12" s="24" t="str">
        <f t="array" ref="AA12">IF(OR($B12="",AA$2=""),"",IF(MIN(IF(Help_Lookup_Tests=AA$2,$BC12:$GP12,""))&gt;=I_PassPercentage,"PASS","FAIL"))</f>
        <v/>
      </c>
      <c r="AB12" s="20" t="str">
        <f t="array" ref="AB12">IF(OR($B12=""),"",IF(MIN(IF($GQ$2:$HB$2="FINAL",$GQ12:$HB12,""))&gt;=I_PassPercentage,"PASS","FAIL"))</f>
        <v/>
      </c>
      <c r="AC12" t="str">
        <f t="shared" si="36"/>
        <v/>
      </c>
      <c r="AD12" t="str">
        <f t="shared" si="34"/>
        <v/>
      </c>
      <c r="AE12" t="str">
        <f t="shared" si="34"/>
        <v/>
      </c>
      <c r="AF12" t="str">
        <f t="shared" si="34"/>
        <v/>
      </c>
      <c r="AG12" t="str">
        <f t="shared" si="34"/>
        <v/>
      </c>
      <c r="AH12" t="str">
        <f t="shared" si="34"/>
        <v/>
      </c>
      <c r="AI12" t="str">
        <f t="shared" si="34"/>
        <v/>
      </c>
      <c r="AJ12" t="str">
        <f t="shared" si="34"/>
        <v/>
      </c>
      <c r="AK12" t="str">
        <f t="shared" si="34"/>
        <v/>
      </c>
      <c r="AL12" t="str">
        <f t="shared" si="34"/>
        <v/>
      </c>
      <c r="AM12" t="str">
        <f t="shared" si="34"/>
        <v/>
      </c>
      <c r="AN12" t="str">
        <f t="shared" si="34"/>
        <v/>
      </c>
      <c r="AO12" s="34" t="str">
        <f t="shared" si="37"/>
        <v/>
      </c>
      <c r="AP12" s="22" t="str">
        <f t="shared" si="38"/>
        <v/>
      </c>
      <c r="AQ12" s="22" t="str">
        <f t="shared" si="35"/>
        <v/>
      </c>
      <c r="AR12" s="22" t="str">
        <f t="shared" si="35"/>
        <v/>
      </c>
      <c r="AS12" s="22" t="str">
        <f t="shared" si="35"/>
        <v/>
      </c>
      <c r="AT12" s="22" t="str">
        <f t="shared" si="35"/>
        <v/>
      </c>
      <c r="AU12" s="22" t="str">
        <f t="shared" si="35"/>
        <v/>
      </c>
      <c r="AV12" s="22" t="str">
        <f t="shared" si="35"/>
        <v/>
      </c>
      <c r="AW12" s="22" t="str">
        <f t="shared" si="35"/>
        <v/>
      </c>
      <c r="AX12" s="22" t="str">
        <f t="shared" si="35"/>
        <v/>
      </c>
      <c r="AY12" s="22" t="str">
        <f t="shared" si="35"/>
        <v/>
      </c>
      <c r="AZ12" s="22" t="str">
        <f t="shared" si="35"/>
        <v/>
      </c>
      <c r="BA12" s="22" t="str">
        <f t="shared" si="35"/>
        <v/>
      </c>
      <c r="BB12" s="23" t="str">
        <f t="shared" si="39"/>
        <v/>
      </c>
      <c r="BC12" s="15" t="str">
        <f>IF(OR($B12="",BC$2=""),"",SUMIFS(INDEX(Tbl_Marks,MATCH($B12,Tbl_Student_Names,0),),Entry!$A$4:$H$4,BC$2,Entry!$A$5:$H$5,BC$1) / SUMIFS(Entry!$C$6:$H$6,Entry!$C$4:$H$4,BC$2,Entry!$C$5:$H$5,BC$1))</f>
        <v/>
      </c>
      <c r="BD12" s="15" t="str">
        <f>IF(OR($B12="",BD$2=""),"",SUMIFS(INDEX(Tbl_Marks,MATCH($B12,Tbl_Student_Names,0),),Entry!$A$4:$H$4,BD$2,Entry!$A$5:$H$5,BD$1) / SUMIFS(Entry!$C$6:$H$6,Entry!$C$4:$H$4,BD$2,Entry!$C$5:$H$5,BD$1))</f>
        <v/>
      </c>
      <c r="BE12" s="15" t="str">
        <f>IF(OR($B12="",BE$2=""),"",SUMIFS(INDEX(Tbl_Marks,MATCH($B12,Tbl_Student_Names,0),),Entry!$A$4:$H$4,BE$2,Entry!$A$5:$H$5,BE$1) / SUMIFS(Entry!$C$6:$H$6,Entry!$C$4:$H$4,BE$2,Entry!$C$5:$H$5,BE$1))</f>
        <v/>
      </c>
      <c r="BF12" s="15" t="str">
        <f>IF(OR($B12="",BF$2=""),"",SUMIFS(INDEX(Tbl_Marks,MATCH($B12,Tbl_Student_Names,0),),Entry!$A$4:$H$4,BF$2,Entry!$A$5:$H$5,BF$1) / SUMIFS(Entry!$C$6:$H$6,Entry!$C$4:$H$4,BF$2,Entry!$C$5:$H$5,BF$1))</f>
        <v/>
      </c>
      <c r="BG12" s="15" t="str">
        <f>IF(OR($B12="",BG$2=""),"",SUMIFS(INDEX(Tbl_Marks,MATCH($B12,Tbl_Student_Names,0),),Entry!$A$4:$H$4,BG$2,Entry!$A$5:$H$5,BG$1) / SUMIFS(Entry!$C$6:$H$6,Entry!$C$4:$H$4,BG$2,Entry!$C$5:$H$5,BG$1))</f>
        <v/>
      </c>
      <c r="BH12" s="15" t="str">
        <f>IF(OR($B12="",BH$2=""),"",SUMIFS(INDEX(Tbl_Marks,MATCH($B12,Tbl_Student_Names,0),),Entry!$A$4:$H$4,BH$2,Entry!$A$5:$H$5,BH$1) / SUMIFS(Entry!$C$6:$H$6,Entry!$C$4:$H$4,BH$2,Entry!$C$5:$H$5,BH$1))</f>
        <v/>
      </c>
      <c r="BI12" s="15" t="str">
        <f>IF(OR($B12="",BI$2=""),"",SUMIFS(INDEX(Tbl_Marks,MATCH($B12,Tbl_Student_Names,0),),Entry!$A$4:$H$4,BI$2,Entry!$A$5:$H$5,BI$1) / SUMIFS(Entry!$C$6:$H$6,Entry!$C$4:$H$4,BI$2,Entry!$C$5:$H$5,BI$1))</f>
        <v/>
      </c>
      <c r="BJ12" s="15" t="str">
        <f>IF(OR($B12="",BJ$2=""),"",SUMIFS(INDEX(Tbl_Marks,MATCH($B12,Tbl_Student_Names,0),),Entry!$A$4:$H$4,BJ$2,Entry!$A$5:$H$5,BJ$1) / SUMIFS(Entry!$C$6:$H$6,Entry!$C$4:$H$4,BJ$2,Entry!$C$5:$H$5,BJ$1))</f>
        <v/>
      </c>
      <c r="BK12" s="15" t="str">
        <f>IF(OR($B12="",BK$2=""),"",SUMIFS(INDEX(Tbl_Marks,MATCH($B12,Tbl_Student_Names,0),),Entry!$A$4:$H$4,BK$2,Entry!$A$5:$H$5,BK$1) / SUMIFS(Entry!$C$6:$H$6,Entry!$C$4:$H$4,BK$2,Entry!$C$5:$H$5,BK$1))</f>
        <v/>
      </c>
      <c r="BL12" s="15" t="str">
        <f>IF(OR($B12="",BL$2=""),"",SUMIFS(INDEX(Tbl_Marks,MATCH($B12,Tbl_Student_Names,0),),Entry!$A$4:$H$4,BL$2,Entry!$A$5:$H$5,BL$1) / SUMIFS(Entry!$C$6:$H$6,Entry!$C$4:$H$4,BL$2,Entry!$C$5:$H$5,BL$1))</f>
        <v/>
      </c>
      <c r="BM12" s="15" t="str">
        <f>IF(OR($B12="",BM$2=""),"",SUMIFS(INDEX(Tbl_Marks,MATCH($B12,Tbl_Student_Names,0),),Entry!$A$4:$H$4,BM$2,Entry!$A$5:$H$5,BM$1) / SUMIFS(Entry!$C$6:$H$6,Entry!$C$4:$H$4,BM$2,Entry!$C$5:$H$5,BM$1))</f>
        <v/>
      </c>
      <c r="BN12" s="15" t="str">
        <f>IF(OR($B12="",BN$2=""),"",SUMIFS(INDEX(Tbl_Marks,MATCH($B12,Tbl_Student_Names,0),),Entry!$A$4:$H$4,BN$2,Entry!$A$5:$H$5,BN$1) / SUMIFS(Entry!$C$6:$H$6,Entry!$C$4:$H$4,BN$2,Entry!$C$5:$H$5,BN$1))</f>
        <v/>
      </c>
      <c r="BO12" s="15" t="str">
        <f>IF(OR($B12="",BO$2=""),"",SUMIFS(INDEX(Tbl_Marks,MATCH($B12,Tbl_Student_Names,0),),Entry!$A$4:$H$4,BO$2,Entry!$A$5:$H$5,BO$1) / SUMIFS(Entry!$C$6:$H$6,Entry!$C$4:$H$4,BO$2,Entry!$C$5:$H$5,BO$1))</f>
        <v/>
      </c>
      <c r="BP12" s="15" t="str">
        <f>IF(OR($B12="",BP$2=""),"",SUMIFS(INDEX(Tbl_Marks,MATCH($B12,Tbl_Student_Names,0),),Entry!$A$4:$H$4,BP$2,Entry!$A$5:$H$5,BP$1) / SUMIFS(Entry!$C$6:$H$6,Entry!$C$4:$H$4,BP$2,Entry!$C$5:$H$5,BP$1))</f>
        <v/>
      </c>
      <c r="BQ12" s="15" t="str">
        <f>IF(OR($B12="",BQ$2=""),"",SUMIFS(INDEX(Tbl_Marks,MATCH($B12,Tbl_Student_Names,0),),Entry!$A$4:$H$4,BQ$2,Entry!$A$5:$H$5,BQ$1) / SUMIFS(Entry!$C$6:$H$6,Entry!$C$4:$H$4,BQ$2,Entry!$C$5:$H$5,BQ$1))</f>
        <v/>
      </c>
      <c r="BR12" s="15" t="str">
        <f>IF(OR($B12="",BR$2=""),"",SUMIFS(INDEX(Tbl_Marks,MATCH($B12,Tbl_Student_Names,0),),Entry!$A$4:$H$4,BR$2,Entry!$A$5:$H$5,BR$1) / SUMIFS(Entry!$C$6:$H$6,Entry!$C$4:$H$4,BR$2,Entry!$C$5:$H$5,BR$1))</f>
        <v/>
      </c>
      <c r="BS12" s="15" t="str">
        <f>IF(OR($B12="",BS$2=""),"",SUMIFS(INDEX(Tbl_Marks,MATCH($B12,Tbl_Student_Names,0),),Entry!$A$4:$H$4,BS$2,Entry!$A$5:$H$5,BS$1) / SUMIFS(Entry!$C$6:$H$6,Entry!$C$4:$H$4,BS$2,Entry!$C$5:$H$5,BS$1))</f>
        <v/>
      </c>
      <c r="BT12" s="15" t="str">
        <f>IF(OR($B12="",BT$2=""),"",SUMIFS(INDEX(Tbl_Marks,MATCH($B12,Tbl_Student_Names,0),),Entry!$A$4:$H$4,BT$2,Entry!$A$5:$H$5,BT$1) / SUMIFS(Entry!$C$6:$H$6,Entry!$C$4:$H$4,BT$2,Entry!$C$5:$H$5,BT$1))</f>
        <v/>
      </c>
      <c r="BU12" s="15" t="str">
        <f>IF(OR($B12="",BU$2=""),"",SUMIFS(INDEX(Tbl_Marks,MATCH($B12,Tbl_Student_Names,0),),Entry!$A$4:$H$4,BU$2,Entry!$A$5:$H$5,BU$1) / SUMIFS(Entry!$C$6:$H$6,Entry!$C$4:$H$4,BU$2,Entry!$C$5:$H$5,BU$1))</f>
        <v/>
      </c>
      <c r="BV12" s="15" t="str">
        <f>IF(OR($B12="",BV$2=""),"",SUMIFS(INDEX(Tbl_Marks,MATCH($B12,Tbl_Student_Names,0),),Entry!$A$4:$H$4,BV$2,Entry!$A$5:$H$5,BV$1) / SUMIFS(Entry!$C$6:$H$6,Entry!$C$4:$H$4,BV$2,Entry!$C$5:$H$5,BV$1))</f>
        <v/>
      </c>
      <c r="BW12" s="15" t="str">
        <f>IF(OR($B12="",BW$2=""),"",SUMIFS(INDEX(Tbl_Marks,MATCH($B12,Tbl_Student_Names,0),),Entry!$A$4:$H$4,BW$2,Entry!$A$5:$H$5,BW$1) / SUMIFS(Entry!$C$6:$H$6,Entry!$C$4:$H$4,BW$2,Entry!$C$5:$H$5,BW$1))</f>
        <v/>
      </c>
      <c r="BX12" s="15" t="str">
        <f>IF(OR($B12="",BX$2=""),"",SUMIFS(INDEX(Tbl_Marks,MATCH($B12,Tbl_Student_Names,0),),Entry!$A$4:$H$4,BX$2,Entry!$A$5:$H$5,BX$1) / SUMIFS(Entry!$C$6:$H$6,Entry!$C$4:$H$4,BX$2,Entry!$C$5:$H$5,BX$1))</f>
        <v/>
      </c>
      <c r="BY12" s="15" t="str">
        <f>IF(OR($B12="",BY$2=""),"",SUMIFS(INDEX(Tbl_Marks,MATCH($B12,Tbl_Student_Names,0),),Entry!$A$4:$H$4,BY$2,Entry!$A$5:$H$5,BY$1) / SUMIFS(Entry!$C$6:$H$6,Entry!$C$4:$H$4,BY$2,Entry!$C$5:$H$5,BY$1))</f>
        <v/>
      </c>
      <c r="BZ12" s="15" t="str">
        <f>IF(OR($B12="",BZ$2=""),"",SUMIFS(INDEX(Tbl_Marks,MATCH($B12,Tbl_Student_Names,0),),Entry!$A$4:$H$4,BZ$2,Entry!$A$5:$H$5,BZ$1) / SUMIFS(Entry!$C$6:$H$6,Entry!$C$4:$H$4,BZ$2,Entry!$C$5:$H$5,BZ$1))</f>
        <v/>
      </c>
      <c r="CA12" s="15" t="str">
        <f>IF(OR($B12="",CA$2=""),"",SUMIFS(INDEX(Tbl_Marks,MATCH($B12,Tbl_Student_Names,0),),Entry!$A$4:$H$4,CA$2,Entry!$A$5:$H$5,CA$1) / SUMIFS(Entry!$C$6:$H$6,Entry!$C$4:$H$4,CA$2,Entry!$C$5:$H$5,CA$1))</f>
        <v/>
      </c>
      <c r="CB12" s="15" t="str">
        <f>IF(OR($B12="",CB$2=""),"",SUMIFS(INDEX(Tbl_Marks,MATCH($B12,Tbl_Student_Names,0),),Entry!$A$4:$H$4,CB$2,Entry!$A$5:$H$5,CB$1) / SUMIFS(Entry!$C$6:$H$6,Entry!$C$4:$H$4,CB$2,Entry!$C$5:$H$5,CB$1))</f>
        <v/>
      </c>
      <c r="CC12" s="15" t="str">
        <f>IF(OR($B12="",CC$2=""),"",SUMIFS(INDEX(Tbl_Marks,MATCH($B12,Tbl_Student_Names,0),),Entry!$A$4:$H$4,CC$2,Entry!$A$5:$H$5,CC$1) / SUMIFS(Entry!$C$6:$H$6,Entry!$C$4:$H$4,CC$2,Entry!$C$5:$H$5,CC$1))</f>
        <v/>
      </c>
      <c r="CD12" s="15" t="str">
        <f>IF(OR($B12="",CD$2=""),"",SUMIFS(INDEX(Tbl_Marks,MATCH($B12,Tbl_Student_Names,0),),Entry!$A$4:$H$4,CD$2,Entry!$A$5:$H$5,CD$1) / SUMIFS(Entry!$C$6:$H$6,Entry!$C$4:$H$4,CD$2,Entry!$C$5:$H$5,CD$1))</f>
        <v/>
      </c>
      <c r="CE12" s="15" t="str">
        <f>IF(OR($B12="",CE$2=""),"",SUMIFS(INDEX(Tbl_Marks,MATCH($B12,Tbl_Student_Names,0),),Entry!$A$4:$H$4,CE$2,Entry!$A$5:$H$5,CE$1) / SUMIFS(Entry!$C$6:$H$6,Entry!$C$4:$H$4,CE$2,Entry!$C$5:$H$5,CE$1))</f>
        <v/>
      </c>
      <c r="CF12" s="15" t="str">
        <f>IF(OR($B12="",CF$2=""),"",SUMIFS(INDEX(Tbl_Marks,MATCH($B12,Tbl_Student_Names,0),),Entry!$A$4:$H$4,CF$2,Entry!$A$5:$H$5,CF$1) / SUMIFS(Entry!$C$6:$H$6,Entry!$C$4:$H$4,CF$2,Entry!$C$5:$H$5,CF$1))</f>
        <v/>
      </c>
      <c r="CG12" s="15" t="str">
        <f>IF(OR($B12="",CG$2=""),"",SUMIFS(INDEX(Tbl_Marks,MATCH($B12,Tbl_Student_Names,0),),Entry!$A$4:$H$4,CG$2,Entry!$A$5:$H$5,CG$1) / SUMIFS(Entry!$C$6:$H$6,Entry!$C$4:$H$4,CG$2,Entry!$C$5:$H$5,CG$1))</f>
        <v/>
      </c>
      <c r="CH12" s="15" t="str">
        <f>IF(OR($B12="",CH$2=""),"",SUMIFS(INDEX(Tbl_Marks,MATCH($B12,Tbl_Student_Names,0),),Entry!$A$4:$H$4,CH$2,Entry!$A$5:$H$5,CH$1) / SUMIFS(Entry!$C$6:$H$6,Entry!$C$4:$H$4,CH$2,Entry!$C$5:$H$5,CH$1))</f>
        <v/>
      </c>
      <c r="CI12" s="15" t="str">
        <f>IF(OR($B12="",CI$2=""),"",SUMIFS(INDEX(Tbl_Marks,MATCH($B12,Tbl_Student_Names,0),),Entry!$A$4:$H$4,CI$2,Entry!$A$5:$H$5,CI$1) / SUMIFS(Entry!$C$6:$H$6,Entry!$C$4:$H$4,CI$2,Entry!$C$5:$H$5,CI$1))</f>
        <v/>
      </c>
      <c r="CJ12" s="15" t="str">
        <f>IF(OR($B12="",CJ$2=""),"",SUMIFS(INDEX(Tbl_Marks,MATCH($B12,Tbl_Student_Names,0),),Entry!$A$4:$H$4,CJ$2,Entry!$A$5:$H$5,CJ$1) / SUMIFS(Entry!$C$6:$H$6,Entry!$C$4:$H$4,CJ$2,Entry!$C$5:$H$5,CJ$1))</f>
        <v/>
      </c>
      <c r="CK12" s="15" t="str">
        <f>IF(OR($B12="",CK$2=""),"",SUMIFS(INDEX(Tbl_Marks,MATCH($B12,Tbl_Student_Names,0),),Entry!$A$4:$H$4,CK$2,Entry!$A$5:$H$5,CK$1) / SUMIFS(Entry!$C$6:$H$6,Entry!$C$4:$H$4,CK$2,Entry!$C$5:$H$5,CK$1))</f>
        <v/>
      </c>
      <c r="CL12" s="15" t="str">
        <f>IF(OR($B12="",CL$2=""),"",SUMIFS(INDEX(Tbl_Marks,MATCH($B12,Tbl_Student_Names,0),),Entry!$A$4:$H$4,CL$2,Entry!$A$5:$H$5,CL$1) / SUMIFS(Entry!$C$6:$H$6,Entry!$C$4:$H$4,CL$2,Entry!$C$5:$H$5,CL$1))</f>
        <v/>
      </c>
      <c r="CM12" s="15" t="str">
        <f>IF(OR($B12="",CM$2=""),"",SUMIFS(INDEX(Tbl_Marks,MATCH($B12,Tbl_Student_Names,0),),Entry!$A$4:$H$4,CM$2,Entry!$A$5:$H$5,CM$1) / SUMIFS(Entry!$C$6:$H$6,Entry!$C$4:$H$4,CM$2,Entry!$C$5:$H$5,CM$1))</f>
        <v/>
      </c>
      <c r="CN12" s="15" t="str">
        <f>IF(OR($B12="",CN$2=""),"",SUMIFS(INDEX(Tbl_Marks,MATCH($B12,Tbl_Student_Names,0),),Entry!$A$4:$H$4,CN$2,Entry!$A$5:$H$5,CN$1) / SUMIFS(Entry!$C$6:$H$6,Entry!$C$4:$H$4,CN$2,Entry!$C$5:$H$5,CN$1))</f>
        <v/>
      </c>
      <c r="CO12" s="15" t="str">
        <f>IF(OR($B12="",CO$2=""),"",SUMIFS(INDEX(Tbl_Marks,MATCH($B12,Tbl_Student_Names,0),),Entry!$A$4:$H$4,CO$2,Entry!$A$5:$H$5,CO$1) / SUMIFS(Entry!$C$6:$H$6,Entry!$C$4:$H$4,CO$2,Entry!$C$5:$H$5,CO$1))</f>
        <v/>
      </c>
      <c r="CP12" s="15" t="str">
        <f>IF(OR($B12="",CP$2=""),"",SUMIFS(INDEX(Tbl_Marks,MATCH($B12,Tbl_Student_Names,0),),Entry!$A$4:$H$4,CP$2,Entry!$A$5:$H$5,CP$1) / SUMIFS(Entry!$C$6:$H$6,Entry!$C$4:$H$4,CP$2,Entry!$C$5:$H$5,CP$1))</f>
        <v/>
      </c>
      <c r="CQ12" s="15" t="str">
        <f>IF(OR($B12="",CQ$2=""),"",SUMIFS(INDEX(Tbl_Marks,MATCH($B12,Tbl_Student_Names,0),),Entry!$A$4:$H$4,CQ$2,Entry!$A$5:$H$5,CQ$1) / SUMIFS(Entry!$C$6:$H$6,Entry!$C$4:$H$4,CQ$2,Entry!$C$5:$H$5,CQ$1))</f>
        <v/>
      </c>
      <c r="CR12" s="15" t="str">
        <f>IF(OR($B12="",CR$2=""),"",SUMIFS(INDEX(Tbl_Marks,MATCH($B12,Tbl_Student_Names,0),),Entry!$A$4:$H$4,CR$2,Entry!$A$5:$H$5,CR$1) / SUMIFS(Entry!$C$6:$H$6,Entry!$C$4:$H$4,CR$2,Entry!$C$5:$H$5,CR$1))</f>
        <v/>
      </c>
      <c r="CS12" s="15" t="str">
        <f>IF(OR($B12="",CS$2=""),"",SUMIFS(INDEX(Tbl_Marks,MATCH($B12,Tbl_Student_Names,0),),Entry!$A$4:$H$4,CS$2,Entry!$A$5:$H$5,CS$1) / SUMIFS(Entry!$C$6:$H$6,Entry!$C$4:$H$4,CS$2,Entry!$C$5:$H$5,CS$1))</f>
        <v/>
      </c>
      <c r="CT12" s="15" t="str">
        <f>IF(OR($B12="",CT$2=""),"",SUMIFS(INDEX(Tbl_Marks,MATCH($B12,Tbl_Student_Names,0),),Entry!$A$4:$H$4,CT$2,Entry!$A$5:$H$5,CT$1) / SUMIFS(Entry!$C$6:$H$6,Entry!$C$4:$H$4,CT$2,Entry!$C$5:$H$5,CT$1))</f>
        <v/>
      </c>
      <c r="CU12" s="15" t="str">
        <f>IF(OR($B12="",CU$2=""),"",SUMIFS(INDEX(Tbl_Marks,MATCH($B12,Tbl_Student_Names,0),),Entry!$A$4:$H$4,CU$2,Entry!$A$5:$H$5,CU$1) / SUMIFS(Entry!$C$6:$H$6,Entry!$C$4:$H$4,CU$2,Entry!$C$5:$H$5,CU$1))</f>
        <v/>
      </c>
      <c r="CV12" s="15" t="str">
        <f>IF(OR($B12="",CV$2=""),"",SUMIFS(INDEX(Tbl_Marks,MATCH($B12,Tbl_Student_Names,0),),Entry!$A$4:$H$4,CV$2,Entry!$A$5:$H$5,CV$1) / SUMIFS(Entry!$C$6:$H$6,Entry!$C$4:$H$4,CV$2,Entry!$C$5:$H$5,CV$1))</f>
        <v/>
      </c>
      <c r="CW12" s="15" t="str">
        <f>IF(OR($B12="",CW$2=""),"",SUMIFS(INDEX(Tbl_Marks,MATCH($B12,Tbl_Student_Names,0),),Entry!$A$4:$H$4,CW$2,Entry!$A$5:$H$5,CW$1) / SUMIFS(Entry!$C$6:$H$6,Entry!$C$4:$H$4,CW$2,Entry!$C$5:$H$5,CW$1))</f>
        <v/>
      </c>
      <c r="CX12" s="15" t="str">
        <f>IF(OR($B12="",CX$2=""),"",SUMIFS(INDEX(Tbl_Marks,MATCH($B12,Tbl_Student_Names,0),),Entry!$A$4:$H$4,CX$2,Entry!$A$5:$H$5,CX$1) / SUMIFS(Entry!$C$6:$H$6,Entry!$C$4:$H$4,CX$2,Entry!$C$5:$H$5,CX$1))</f>
        <v/>
      </c>
      <c r="CY12" s="15" t="str">
        <f>IF(OR($B12="",CY$2=""),"",SUMIFS(INDEX(Tbl_Marks,MATCH($B12,Tbl_Student_Names,0),),Entry!$A$4:$H$4,CY$2,Entry!$A$5:$H$5,CY$1) / SUMIFS(Entry!$C$6:$H$6,Entry!$C$4:$H$4,CY$2,Entry!$C$5:$H$5,CY$1))</f>
        <v/>
      </c>
      <c r="CZ12" s="15" t="str">
        <f>IF(OR($B12="",CZ$2=""),"",SUMIFS(INDEX(Tbl_Marks,MATCH($B12,Tbl_Student_Names,0),),Entry!$A$4:$H$4,CZ$2,Entry!$A$5:$H$5,CZ$1) / SUMIFS(Entry!$C$6:$H$6,Entry!$C$4:$H$4,CZ$2,Entry!$C$5:$H$5,CZ$1))</f>
        <v/>
      </c>
      <c r="DA12" s="15" t="str">
        <f>IF(OR($B12="",DA$2=""),"",SUMIFS(INDEX(Tbl_Marks,MATCH($B12,Tbl_Student_Names,0),),Entry!$A$4:$H$4,DA$2,Entry!$A$5:$H$5,DA$1) / SUMIFS(Entry!$C$6:$H$6,Entry!$C$4:$H$4,DA$2,Entry!$C$5:$H$5,DA$1))</f>
        <v/>
      </c>
      <c r="DB12" s="15" t="str">
        <f>IF(OR($B12="",DB$2=""),"",SUMIFS(INDEX(Tbl_Marks,MATCH($B12,Tbl_Student_Names,0),),Entry!$A$4:$H$4,DB$2,Entry!$A$5:$H$5,DB$1) / SUMIFS(Entry!$C$6:$H$6,Entry!$C$4:$H$4,DB$2,Entry!$C$5:$H$5,DB$1))</f>
        <v/>
      </c>
      <c r="DC12" s="15" t="str">
        <f>IF(OR($B12="",DC$2=""),"",SUMIFS(INDEX(Tbl_Marks,MATCH($B12,Tbl_Student_Names,0),),Entry!$A$4:$H$4,DC$2,Entry!$A$5:$H$5,DC$1) / SUMIFS(Entry!$C$6:$H$6,Entry!$C$4:$H$4,DC$2,Entry!$C$5:$H$5,DC$1))</f>
        <v/>
      </c>
      <c r="DD12" s="15" t="str">
        <f>IF(OR($B12="",DD$2=""),"",SUMIFS(INDEX(Tbl_Marks,MATCH($B12,Tbl_Student_Names,0),),Entry!$A$4:$H$4,DD$2,Entry!$A$5:$H$5,DD$1) / SUMIFS(Entry!$C$6:$H$6,Entry!$C$4:$H$4,DD$2,Entry!$C$5:$H$5,DD$1))</f>
        <v/>
      </c>
      <c r="DE12" s="15" t="str">
        <f>IF(OR($B12="",DE$2=""),"",SUMIFS(INDEX(Tbl_Marks,MATCH($B12,Tbl_Student_Names,0),),Entry!$A$4:$H$4,DE$2,Entry!$A$5:$H$5,DE$1) / SUMIFS(Entry!$C$6:$H$6,Entry!$C$4:$H$4,DE$2,Entry!$C$5:$H$5,DE$1))</f>
        <v/>
      </c>
      <c r="DF12" s="15" t="str">
        <f>IF(OR($B12="",DF$2=""),"",SUMIFS(INDEX(Tbl_Marks,MATCH($B12,Tbl_Student_Names,0),),Entry!$A$4:$H$4,DF$2,Entry!$A$5:$H$5,DF$1) / SUMIFS(Entry!$C$6:$H$6,Entry!$C$4:$H$4,DF$2,Entry!$C$5:$H$5,DF$1))</f>
        <v/>
      </c>
      <c r="DG12" s="15" t="str">
        <f>IF(OR($B12="",DG$2=""),"",SUMIFS(INDEX(Tbl_Marks,MATCH($B12,Tbl_Student_Names,0),),Entry!$A$4:$H$4,DG$2,Entry!$A$5:$H$5,DG$1) / SUMIFS(Entry!$C$6:$H$6,Entry!$C$4:$H$4,DG$2,Entry!$C$5:$H$5,DG$1))</f>
        <v/>
      </c>
      <c r="DH12" s="15" t="str">
        <f>IF(OR($B12="",DH$2=""),"",SUMIFS(INDEX(Tbl_Marks,MATCH($B12,Tbl_Student_Names,0),),Entry!$A$4:$H$4,DH$2,Entry!$A$5:$H$5,DH$1) / SUMIFS(Entry!$C$6:$H$6,Entry!$C$4:$H$4,DH$2,Entry!$C$5:$H$5,DH$1))</f>
        <v/>
      </c>
      <c r="DI12" s="15" t="str">
        <f>IF(OR($B12="",DI$2=""),"",SUMIFS(INDEX(Tbl_Marks,MATCH($B12,Tbl_Student_Names,0),),Entry!$A$4:$H$4,DI$2,Entry!$A$5:$H$5,DI$1) / SUMIFS(Entry!$C$6:$H$6,Entry!$C$4:$H$4,DI$2,Entry!$C$5:$H$5,DI$1))</f>
        <v/>
      </c>
      <c r="DJ12" s="15" t="str">
        <f>IF(OR($B12="",DJ$2=""),"",SUMIFS(INDEX(Tbl_Marks,MATCH($B12,Tbl_Student_Names,0),),Entry!$A$4:$H$4,DJ$2,Entry!$A$5:$H$5,DJ$1) / SUMIFS(Entry!$C$6:$H$6,Entry!$C$4:$H$4,DJ$2,Entry!$C$5:$H$5,DJ$1))</f>
        <v/>
      </c>
      <c r="DK12" s="15" t="str">
        <f>IF(OR($B12="",DK$2=""),"",SUMIFS(INDEX(Tbl_Marks,MATCH($B12,Tbl_Student_Names,0),),Entry!$A$4:$H$4,DK$2,Entry!$A$5:$H$5,DK$1) / SUMIFS(Entry!$C$6:$H$6,Entry!$C$4:$H$4,DK$2,Entry!$C$5:$H$5,DK$1))</f>
        <v/>
      </c>
      <c r="DL12" s="15" t="str">
        <f>IF(OR($B12="",DL$2=""),"",SUMIFS(INDEX(Tbl_Marks,MATCH($B12,Tbl_Student_Names,0),),Entry!$A$4:$H$4,DL$2,Entry!$A$5:$H$5,DL$1) / SUMIFS(Entry!$C$6:$H$6,Entry!$C$4:$H$4,DL$2,Entry!$C$5:$H$5,DL$1))</f>
        <v/>
      </c>
      <c r="DM12" s="15" t="str">
        <f>IF(OR($B12="",DM$2=""),"",SUMIFS(INDEX(Tbl_Marks,MATCH($B12,Tbl_Student_Names,0),),Entry!$A$4:$H$4,DM$2,Entry!$A$5:$H$5,DM$1) / SUMIFS(Entry!$C$6:$H$6,Entry!$C$4:$H$4,DM$2,Entry!$C$5:$H$5,DM$1))</f>
        <v/>
      </c>
      <c r="DN12" s="15" t="str">
        <f>IF(OR($B12="",DN$2=""),"",SUMIFS(INDEX(Tbl_Marks,MATCH($B12,Tbl_Student_Names,0),),Entry!$A$4:$H$4,DN$2,Entry!$A$5:$H$5,DN$1) / SUMIFS(Entry!$C$6:$H$6,Entry!$C$4:$H$4,DN$2,Entry!$C$5:$H$5,DN$1))</f>
        <v/>
      </c>
      <c r="DO12" s="15" t="str">
        <f>IF(OR($B12="",DO$2=""),"",SUMIFS(INDEX(Tbl_Marks,MATCH($B12,Tbl_Student_Names,0),),Entry!$A$4:$H$4,DO$2,Entry!$A$5:$H$5,DO$1) / SUMIFS(Entry!$C$6:$H$6,Entry!$C$4:$H$4,DO$2,Entry!$C$5:$H$5,DO$1))</f>
        <v/>
      </c>
      <c r="DP12" s="15" t="str">
        <f>IF(OR($B12="",DP$2=""),"",SUMIFS(INDEX(Tbl_Marks,MATCH($B12,Tbl_Student_Names,0),),Entry!$A$4:$H$4,DP$2,Entry!$A$5:$H$5,DP$1) / SUMIFS(Entry!$C$6:$H$6,Entry!$C$4:$H$4,DP$2,Entry!$C$5:$H$5,DP$1))</f>
        <v/>
      </c>
      <c r="DQ12" s="15" t="str">
        <f>IF(OR($B12="",DQ$2=""),"",SUMIFS(INDEX(Tbl_Marks,MATCH($B12,Tbl_Student_Names,0),),Entry!$A$4:$H$4,DQ$2,Entry!$A$5:$H$5,DQ$1) / SUMIFS(Entry!$C$6:$H$6,Entry!$C$4:$H$4,DQ$2,Entry!$C$5:$H$5,DQ$1))</f>
        <v/>
      </c>
      <c r="DR12" s="15" t="str">
        <f>IF(OR($B12="",DR$2=""),"",SUMIFS(INDEX(Tbl_Marks,MATCH($B12,Tbl_Student_Names,0),),Entry!$A$4:$H$4,DR$2,Entry!$A$5:$H$5,DR$1) / SUMIFS(Entry!$C$6:$H$6,Entry!$C$4:$H$4,DR$2,Entry!$C$5:$H$5,DR$1))</f>
        <v/>
      </c>
      <c r="DS12" s="15" t="str">
        <f>IF(OR($B12="",DS$2=""),"",SUMIFS(INDEX(Tbl_Marks,MATCH($B12,Tbl_Student_Names,0),),Entry!$A$4:$H$4,DS$2,Entry!$A$5:$H$5,DS$1) / SUMIFS(Entry!$C$6:$H$6,Entry!$C$4:$H$4,DS$2,Entry!$C$5:$H$5,DS$1))</f>
        <v/>
      </c>
      <c r="DT12" s="15" t="str">
        <f>IF(OR($B12="",DT$2=""),"",SUMIFS(INDEX(Tbl_Marks,MATCH($B12,Tbl_Student_Names,0),),Entry!$A$4:$H$4,DT$2,Entry!$A$5:$H$5,DT$1) / SUMIFS(Entry!$C$6:$H$6,Entry!$C$4:$H$4,DT$2,Entry!$C$5:$H$5,DT$1))</f>
        <v/>
      </c>
      <c r="DU12" s="15" t="str">
        <f>IF(OR($B12="",DU$2=""),"",SUMIFS(INDEX(Tbl_Marks,MATCH($B12,Tbl_Student_Names,0),),Entry!$A$4:$H$4,DU$2,Entry!$A$5:$H$5,DU$1) / SUMIFS(Entry!$C$6:$H$6,Entry!$C$4:$H$4,DU$2,Entry!$C$5:$H$5,DU$1))</f>
        <v/>
      </c>
      <c r="DV12" s="15" t="str">
        <f>IF(OR($B12="",DV$2=""),"",SUMIFS(INDEX(Tbl_Marks,MATCH($B12,Tbl_Student_Names,0),),Entry!$A$4:$H$4,DV$2,Entry!$A$5:$H$5,DV$1) / SUMIFS(Entry!$C$6:$H$6,Entry!$C$4:$H$4,DV$2,Entry!$C$5:$H$5,DV$1))</f>
        <v/>
      </c>
      <c r="DW12" s="15" t="str">
        <f>IF(OR($B12="",DW$2=""),"",SUMIFS(INDEX(Tbl_Marks,MATCH($B12,Tbl_Student_Names,0),),Entry!$A$4:$H$4,DW$2,Entry!$A$5:$H$5,DW$1) / SUMIFS(Entry!$C$6:$H$6,Entry!$C$4:$H$4,DW$2,Entry!$C$5:$H$5,DW$1))</f>
        <v/>
      </c>
      <c r="DX12" s="15" t="str">
        <f>IF(OR($B12="",DX$2=""),"",SUMIFS(INDEX(Tbl_Marks,MATCH($B12,Tbl_Student_Names,0),),Entry!$A$4:$H$4,DX$2,Entry!$A$5:$H$5,DX$1) / SUMIFS(Entry!$C$6:$H$6,Entry!$C$4:$H$4,DX$2,Entry!$C$5:$H$5,DX$1))</f>
        <v/>
      </c>
      <c r="DY12" s="15" t="str">
        <f>IF(OR($B12="",DY$2=""),"",SUMIFS(INDEX(Tbl_Marks,MATCH($B12,Tbl_Student_Names,0),),Entry!$A$4:$H$4,DY$2,Entry!$A$5:$H$5,DY$1) / SUMIFS(Entry!$C$6:$H$6,Entry!$C$4:$H$4,DY$2,Entry!$C$5:$H$5,DY$1))</f>
        <v/>
      </c>
      <c r="DZ12" s="15" t="str">
        <f>IF(OR($B12="",DZ$2=""),"",SUMIFS(INDEX(Tbl_Marks,MATCH($B12,Tbl_Student_Names,0),),Entry!$A$4:$H$4,DZ$2,Entry!$A$5:$H$5,DZ$1) / SUMIFS(Entry!$C$6:$H$6,Entry!$C$4:$H$4,DZ$2,Entry!$C$5:$H$5,DZ$1))</f>
        <v/>
      </c>
      <c r="EA12" s="15" t="str">
        <f>IF(OR($B12="",EA$2=""),"",SUMIFS(INDEX(Tbl_Marks,MATCH($B12,Tbl_Student_Names,0),),Entry!$A$4:$H$4,EA$2,Entry!$A$5:$H$5,EA$1) / SUMIFS(Entry!$C$6:$H$6,Entry!$C$4:$H$4,EA$2,Entry!$C$5:$H$5,EA$1))</f>
        <v/>
      </c>
      <c r="EB12" s="15" t="str">
        <f>IF(OR($B12="",EB$2=""),"",SUMIFS(INDEX(Tbl_Marks,MATCH($B12,Tbl_Student_Names,0),),Entry!$A$4:$H$4,EB$2,Entry!$A$5:$H$5,EB$1) / SUMIFS(Entry!$C$6:$H$6,Entry!$C$4:$H$4,EB$2,Entry!$C$5:$H$5,EB$1))</f>
        <v/>
      </c>
      <c r="EC12" s="15" t="str">
        <f>IF(OR($B12="",EC$2=""),"",SUMIFS(INDEX(Tbl_Marks,MATCH($B12,Tbl_Student_Names,0),),Entry!$A$4:$H$4,EC$2,Entry!$A$5:$H$5,EC$1) / SUMIFS(Entry!$C$6:$H$6,Entry!$C$4:$H$4,EC$2,Entry!$C$5:$H$5,EC$1))</f>
        <v/>
      </c>
      <c r="ED12" s="15" t="str">
        <f>IF(OR($B12="",ED$2=""),"",SUMIFS(INDEX(Tbl_Marks,MATCH($B12,Tbl_Student_Names,0),),Entry!$A$4:$H$4,ED$2,Entry!$A$5:$H$5,ED$1) / SUMIFS(Entry!$C$6:$H$6,Entry!$C$4:$H$4,ED$2,Entry!$C$5:$H$5,ED$1))</f>
        <v/>
      </c>
      <c r="EE12" s="15" t="str">
        <f>IF(OR($B12="",EE$2=""),"",SUMIFS(INDEX(Tbl_Marks,MATCH($B12,Tbl_Student_Names,0),),Entry!$A$4:$H$4,EE$2,Entry!$A$5:$H$5,EE$1) / SUMIFS(Entry!$C$6:$H$6,Entry!$C$4:$H$4,EE$2,Entry!$C$5:$H$5,EE$1))</f>
        <v/>
      </c>
      <c r="EF12" s="15" t="str">
        <f>IF(OR($B12="",EF$2=""),"",SUMIFS(INDEX(Tbl_Marks,MATCH($B12,Tbl_Student_Names,0),),Entry!$A$4:$H$4,EF$2,Entry!$A$5:$H$5,EF$1) / SUMIFS(Entry!$C$6:$H$6,Entry!$C$4:$H$4,EF$2,Entry!$C$5:$H$5,EF$1))</f>
        <v/>
      </c>
      <c r="EG12" s="15" t="str">
        <f>IF(OR($B12="",EG$2=""),"",SUMIFS(INDEX(Tbl_Marks,MATCH($B12,Tbl_Student_Names,0),),Entry!$A$4:$H$4,EG$2,Entry!$A$5:$H$5,EG$1) / SUMIFS(Entry!$C$6:$H$6,Entry!$C$4:$H$4,EG$2,Entry!$C$5:$H$5,EG$1))</f>
        <v/>
      </c>
      <c r="EH12" s="15" t="str">
        <f>IF(OR($B12="",EH$2=""),"",SUMIFS(INDEX(Tbl_Marks,MATCH($B12,Tbl_Student_Names,0),),Entry!$A$4:$H$4,EH$2,Entry!$A$5:$H$5,EH$1) / SUMIFS(Entry!$C$6:$H$6,Entry!$C$4:$H$4,EH$2,Entry!$C$5:$H$5,EH$1))</f>
        <v/>
      </c>
      <c r="EI12" s="15" t="str">
        <f>IF(OR($B12="",EI$2=""),"",SUMIFS(INDEX(Tbl_Marks,MATCH($B12,Tbl_Student_Names,0),),Entry!$A$4:$H$4,EI$2,Entry!$A$5:$H$5,EI$1) / SUMIFS(Entry!$C$6:$H$6,Entry!$C$4:$H$4,EI$2,Entry!$C$5:$H$5,EI$1))</f>
        <v/>
      </c>
      <c r="EJ12" s="15" t="str">
        <f>IF(OR($B12="",EJ$2=""),"",SUMIFS(INDEX(Tbl_Marks,MATCH($B12,Tbl_Student_Names,0),),Entry!$A$4:$H$4,EJ$2,Entry!$A$5:$H$5,EJ$1) / SUMIFS(Entry!$C$6:$H$6,Entry!$C$4:$H$4,EJ$2,Entry!$C$5:$H$5,EJ$1))</f>
        <v/>
      </c>
      <c r="EK12" s="15" t="str">
        <f>IF(OR($B12="",EK$2=""),"",SUMIFS(INDEX(Tbl_Marks,MATCH($B12,Tbl_Student_Names,0),),Entry!$A$4:$H$4,EK$2,Entry!$A$5:$H$5,EK$1) / SUMIFS(Entry!$C$6:$H$6,Entry!$C$4:$H$4,EK$2,Entry!$C$5:$H$5,EK$1))</f>
        <v/>
      </c>
      <c r="EL12" s="15" t="str">
        <f>IF(OR($B12="",EL$2=""),"",SUMIFS(INDEX(Tbl_Marks,MATCH($B12,Tbl_Student_Names,0),),Entry!$A$4:$H$4,EL$2,Entry!$A$5:$H$5,EL$1) / SUMIFS(Entry!$C$6:$H$6,Entry!$C$4:$H$4,EL$2,Entry!$C$5:$H$5,EL$1))</f>
        <v/>
      </c>
      <c r="EM12" s="15" t="str">
        <f>IF(OR($B12="",EM$2=""),"",SUMIFS(INDEX(Tbl_Marks,MATCH($B12,Tbl_Student_Names,0),),Entry!$A$4:$H$4,EM$2,Entry!$A$5:$H$5,EM$1) / SUMIFS(Entry!$C$6:$H$6,Entry!$C$4:$H$4,EM$2,Entry!$C$5:$H$5,EM$1))</f>
        <v/>
      </c>
      <c r="EN12" s="15" t="str">
        <f>IF(OR($B12="",EN$2=""),"",SUMIFS(INDEX(Tbl_Marks,MATCH($B12,Tbl_Student_Names,0),),Entry!$A$4:$H$4,EN$2,Entry!$A$5:$H$5,EN$1) / SUMIFS(Entry!$C$6:$H$6,Entry!$C$4:$H$4,EN$2,Entry!$C$5:$H$5,EN$1))</f>
        <v/>
      </c>
      <c r="EO12" s="15" t="str">
        <f>IF(OR($B12="",EO$2=""),"",SUMIFS(INDEX(Tbl_Marks,MATCH($B12,Tbl_Student_Names,0),),Entry!$A$4:$H$4,EO$2,Entry!$A$5:$H$5,EO$1) / SUMIFS(Entry!$C$6:$H$6,Entry!$C$4:$H$4,EO$2,Entry!$C$5:$H$5,EO$1))</f>
        <v/>
      </c>
      <c r="EP12" s="15" t="str">
        <f>IF(OR($B12="",EP$2=""),"",SUMIFS(INDEX(Tbl_Marks,MATCH($B12,Tbl_Student_Names,0),),Entry!$A$4:$H$4,EP$2,Entry!$A$5:$H$5,EP$1) / SUMIFS(Entry!$C$6:$H$6,Entry!$C$4:$H$4,EP$2,Entry!$C$5:$H$5,EP$1))</f>
        <v/>
      </c>
      <c r="EQ12" s="15" t="str">
        <f>IF(OR($B12="",EQ$2=""),"",SUMIFS(INDEX(Tbl_Marks,MATCH($B12,Tbl_Student_Names,0),),Entry!$A$4:$H$4,EQ$2,Entry!$A$5:$H$5,EQ$1) / SUMIFS(Entry!$C$6:$H$6,Entry!$C$4:$H$4,EQ$2,Entry!$C$5:$H$5,EQ$1))</f>
        <v/>
      </c>
      <c r="ER12" s="15" t="str">
        <f>IF(OR($B12="",ER$2=""),"",SUMIFS(INDEX(Tbl_Marks,MATCH($B12,Tbl_Student_Names,0),),Entry!$A$4:$H$4,ER$2,Entry!$A$5:$H$5,ER$1) / SUMIFS(Entry!$C$6:$H$6,Entry!$C$4:$H$4,ER$2,Entry!$C$5:$H$5,ER$1))</f>
        <v/>
      </c>
      <c r="ES12" s="15" t="str">
        <f>IF(OR($B12="",ES$2=""),"",SUMIFS(INDEX(Tbl_Marks,MATCH($B12,Tbl_Student_Names,0),),Entry!$A$4:$H$4,ES$2,Entry!$A$5:$H$5,ES$1) / SUMIFS(Entry!$C$6:$H$6,Entry!$C$4:$H$4,ES$2,Entry!$C$5:$H$5,ES$1))</f>
        <v/>
      </c>
      <c r="ET12" s="15" t="str">
        <f>IF(OR($B12="",ET$2=""),"",SUMIFS(INDEX(Tbl_Marks,MATCH($B12,Tbl_Student_Names,0),),Entry!$A$4:$H$4,ET$2,Entry!$A$5:$H$5,ET$1) / SUMIFS(Entry!$C$6:$H$6,Entry!$C$4:$H$4,ET$2,Entry!$C$5:$H$5,ET$1))</f>
        <v/>
      </c>
      <c r="EU12" s="15" t="str">
        <f>IF(OR($B12="",EU$2=""),"",SUMIFS(INDEX(Tbl_Marks,MATCH($B12,Tbl_Student_Names,0),),Entry!$A$4:$H$4,EU$2,Entry!$A$5:$H$5,EU$1) / SUMIFS(Entry!$C$6:$H$6,Entry!$C$4:$H$4,EU$2,Entry!$C$5:$H$5,EU$1))</f>
        <v/>
      </c>
      <c r="EV12" s="15" t="str">
        <f>IF(OR($B12="",EV$2=""),"",SUMIFS(INDEX(Tbl_Marks,MATCH($B12,Tbl_Student_Names,0),),Entry!$A$4:$H$4,EV$2,Entry!$A$5:$H$5,EV$1) / SUMIFS(Entry!$C$6:$H$6,Entry!$C$4:$H$4,EV$2,Entry!$C$5:$H$5,EV$1))</f>
        <v/>
      </c>
      <c r="EW12" s="15" t="str">
        <f>IF(OR($B12="",EW$2=""),"",SUMIFS(INDEX(Tbl_Marks,MATCH($B12,Tbl_Student_Names,0),),Entry!$A$4:$H$4,EW$2,Entry!$A$5:$H$5,EW$1) / SUMIFS(Entry!$C$6:$H$6,Entry!$C$4:$H$4,EW$2,Entry!$C$5:$H$5,EW$1))</f>
        <v/>
      </c>
      <c r="EX12" s="15" t="str">
        <f>IF(OR($B12="",EX$2=""),"",SUMIFS(INDEX(Tbl_Marks,MATCH($B12,Tbl_Student_Names,0),),Entry!$A$4:$H$4,EX$2,Entry!$A$5:$H$5,EX$1) / SUMIFS(Entry!$C$6:$H$6,Entry!$C$4:$H$4,EX$2,Entry!$C$5:$H$5,EX$1))</f>
        <v/>
      </c>
      <c r="EY12" s="15" t="str">
        <f>IF(OR($B12="",EY$2=""),"",SUMIFS(INDEX(Tbl_Marks,MATCH($B12,Tbl_Student_Names,0),),Entry!$A$4:$H$4,EY$2,Entry!$A$5:$H$5,EY$1) / SUMIFS(Entry!$C$6:$H$6,Entry!$C$4:$H$4,EY$2,Entry!$C$5:$H$5,EY$1))</f>
        <v/>
      </c>
      <c r="EZ12" s="15" t="str">
        <f>IF(OR($B12="",EZ$2=""),"",SUMIFS(INDEX(Tbl_Marks,MATCH($B12,Tbl_Student_Names,0),),Entry!$A$4:$H$4,EZ$2,Entry!$A$5:$H$5,EZ$1) / SUMIFS(Entry!$C$6:$H$6,Entry!$C$4:$H$4,EZ$2,Entry!$C$5:$H$5,EZ$1))</f>
        <v/>
      </c>
      <c r="FA12" s="15" t="str">
        <f>IF(OR($B12="",FA$2=""),"",SUMIFS(INDEX(Tbl_Marks,MATCH($B12,Tbl_Student_Names,0),),Entry!$A$4:$H$4,FA$2,Entry!$A$5:$H$5,FA$1) / SUMIFS(Entry!$C$6:$H$6,Entry!$C$4:$H$4,FA$2,Entry!$C$5:$H$5,FA$1))</f>
        <v/>
      </c>
      <c r="FB12" s="15" t="str">
        <f>IF(OR($B12="",FB$2=""),"",SUMIFS(INDEX(Tbl_Marks,MATCH($B12,Tbl_Student_Names,0),),Entry!$A$4:$H$4,FB$2,Entry!$A$5:$H$5,FB$1) / SUMIFS(Entry!$C$6:$H$6,Entry!$C$4:$H$4,FB$2,Entry!$C$5:$H$5,FB$1))</f>
        <v/>
      </c>
      <c r="FC12" s="15" t="str">
        <f>IF(OR($B12="",FC$2=""),"",SUMIFS(INDEX(Tbl_Marks,MATCH($B12,Tbl_Student_Names,0),),Entry!$A$4:$H$4,FC$2,Entry!$A$5:$H$5,FC$1) / SUMIFS(Entry!$C$6:$H$6,Entry!$C$4:$H$4,FC$2,Entry!$C$5:$H$5,FC$1))</f>
        <v/>
      </c>
      <c r="FD12" s="15" t="str">
        <f>IF(OR($B12="",FD$2=""),"",SUMIFS(INDEX(Tbl_Marks,MATCH($B12,Tbl_Student_Names,0),),Entry!$A$4:$H$4,FD$2,Entry!$A$5:$H$5,FD$1) / SUMIFS(Entry!$C$6:$H$6,Entry!$C$4:$H$4,FD$2,Entry!$C$5:$H$5,FD$1))</f>
        <v/>
      </c>
      <c r="FE12" s="15" t="str">
        <f>IF(OR($B12="",FE$2=""),"",SUMIFS(INDEX(Tbl_Marks,MATCH($B12,Tbl_Student_Names,0),),Entry!$A$4:$H$4,FE$2,Entry!$A$5:$H$5,FE$1) / SUMIFS(Entry!$C$6:$H$6,Entry!$C$4:$H$4,FE$2,Entry!$C$5:$H$5,FE$1))</f>
        <v/>
      </c>
      <c r="FF12" s="15" t="str">
        <f>IF(OR($B12="",FF$2=""),"",SUMIFS(INDEX(Tbl_Marks,MATCH($B12,Tbl_Student_Names,0),),Entry!$A$4:$H$4,FF$2,Entry!$A$5:$H$5,FF$1) / SUMIFS(Entry!$C$6:$H$6,Entry!$C$4:$H$4,FF$2,Entry!$C$5:$H$5,FF$1))</f>
        <v/>
      </c>
      <c r="FG12" s="15" t="str">
        <f>IF(OR($B12="",FG$2=""),"",SUMIFS(INDEX(Tbl_Marks,MATCH($B12,Tbl_Student_Names,0),),Entry!$A$4:$H$4,FG$2,Entry!$A$5:$H$5,FG$1) / SUMIFS(Entry!$C$6:$H$6,Entry!$C$4:$H$4,FG$2,Entry!$C$5:$H$5,FG$1))</f>
        <v/>
      </c>
      <c r="FH12" s="15" t="str">
        <f>IF(OR($B12="",FH$2=""),"",SUMIFS(INDEX(Tbl_Marks,MATCH($B12,Tbl_Student_Names,0),),Entry!$A$4:$H$4,FH$2,Entry!$A$5:$H$5,FH$1) / SUMIFS(Entry!$C$6:$H$6,Entry!$C$4:$H$4,FH$2,Entry!$C$5:$H$5,FH$1))</f>
        <v/>
      </c>
      <c r="FI12" s="15" t="str">
        <f>IF(OR($B12="",FI$2=""),"",SUMIFS(INDEX(Tbl_Marks,MATCH($B12,Tbl_Student_Names,0),),Entry!$A$4:$H$4,FI$2,Entry!$A$5:$H$5,FI$1) / SUMIFS(Entry!$C$6:$H$6,Entry!$C$4:$H$4,FI$2,Entry!$C$5:$H$5,FI$1))</f>
        <v/>
      </c>
      <c r="FJ12" s="15" t="str">
        <f>IF(OR($B12="",FJ$2=""),"",SUMIFS(INDEX(Tbl_Marks,MATCH($B12,Tbl_Student_Names,0),),Entry!$A$4:$H$4,FJ$2,Entry!$A$5:$H$5,FJ$1) / SUMIFS(Entry!$C$6:$H$6,Entry!$C$4:$H$4,FJ$2,Entry!$C$5:$H$5,FJ$1))</f>
        <v/>
      </c>
      <c r="FK12" s="15" t="str">
        <f>IF(OR($B12="",FK$2=""),"",SUMIFS(INDEX(Tbl_Marks,MATCH($B12,Tbl_Student_Names,0),),Entry!$A$4:$H$4,FK$2,Entry!$A$5:$H$5,FK$1) / SUMIFS(Entry!$C$6:$H$6,Entry!$C$4:$H$4,FK$2,Entry!$C$5:$H$5,FK$1))</f>
        <v/>
      </c>
      <c r="FL12" s="15" t="str">
        <f>IF(OR($B12="",FL$2=""),"",SUMIFS(INDEX(Tbl_Marks,MATCH($B12,Tbl_Student_Names,0),),Entry!$A$4:$H$4,FL$2,Entry!$A$5:$H$5,FL$1) / SUMIFS(Entry!$C$6:$H$6,Entry!$C$4:$H$4,FL$2,Entry!$C$5:$H$5,FL$1))</f>
        <v/>
      </c>
      <c r="FM12" s="15" t="str">
        <f>IF(OR($B12="",FM$2=""),"",SUMIFS(INDEX(Tbl_Marks,MATCH($B12,Tbl_Student_Names,0),),Entry!$A$4:$H$4,FM$2,Entry!$A$5:$H$5,FM$1) / SUMIFS(Entry!$C$6:$H$6,Entry!$C$4:$H$4,FM$2,Entry!$C$5:$H$5,FM$1))</f>
        <v/>
      </c>
      <c r="FN12" s="15" t="str">
        <f>IF(OR($B12="",FN$2=""),"",SUMIFS(INDEX(Tbl_Marks,MATCH($B12,Tbl_Student_Names,0),),Entry!$A$4:$H$4,FN$2,Entry!$A$5:$H$5,FN$1) / SUMIFS(Entry!$C$6:$H$6,Entry!$C$4:$H$4,FN$2,Entry!$C$5:$H$5,FN$1))</f>
        <v/>
      </c>
      <c r="FO12" s="15" t="str">
        <f>IF(OR($B12="",FO$2=""),"",SUMIFS(INDEX(Tbl_Marks,MATCH($B12,Tbl_Student_Names,0),),Entry!$A$4:$H$4,FO$2,Entry!$A$5:$H$5,FO$1) / SUMIFS(Entry!$C$6:$H$6,Entry!$C$4:$H$4,FO$2,Entry!$C$5:$H$5,FO$1))</f>
        <v/>
      </c>
      <c r="FP12" s="15" t="str">
        <f>IF(OR($B12="",FP$2=""),"",SUMIFS(INDEX(Tbl_Marks,MATCH($B12,Tbl_Student_Names,0),),Entry!$A$4:$H$4,FP$2,Entry!$A$5:$H$5,FP$1) / SUMIFS(Entry!$C$6:$H$6,Entry!$C$4:$H$4,FP$2,Entry!$C$5:$H$5,FP$1))</f>
        <v/>
      </c>
      <c r="FQ12" s="15" t="str">
        <f>IF(OR($B12="",FQ$2=""),"",SUMIFS(INDEX(Tbl_Marks,MATCH($B12,Tbl_Student_Names,0),),Entry!$A$4:$H$4,FQ$2,Entry!$A$5:$H$5,FQ$1) / SUMIFS(Entry!$C$6:$H$6,Entry!$C$4:$H$4,FQ$2,Entry!$C$5:$H$5,FQ$1))</f>
        <v/>
      </c>
      <c r="FR12" s="15" t="str">
        <f>IF(OR($B12="",FR$2=""),"",SUMIFS(INDEX(Tbl_Marks,MATCH($B12,Tbl_Student_Names,0),),Entry!$A$4:$H$4,FR$2,Entry!$A$5:$H$5,FR$1) / SUMIFS(Entry!$C$6:$H$6,Entry!$C$4:$H$4,FR$2,Entry!$C$5:$H$5,FR$1))</f>
        <v/>
      </c>
      <c r="FS12" s="15" t="str">
        <f>IF(OR($B12="",FS$2=""),"",SUMIFS(INDEX(Tbl_Marks,MATCH($B12,Tbl_Student_Names,0),),Entry!$A$4:$H$4,FS$2,Entry!$A$5:$H$5,FS$1) / SUMIFS(Entry!$C$6:$H$6,Entry!$C$4:$H$4,FS$2,Entry!$C$5:$H$5,FS$1))</f>
        <v/>
      </c>
      <c r="FT12" s="15" t="str">
        <f>IF(OR($B12="",FT$2=""),"",SUMIFS(INDEX(Tbl_Marks,MATCH($B12,Tbl_Student_Names,0),),Entry!$A$4:$H$4,FT$2,Entry!$A$5:$H$5,FT$1) / SUMIFS(Entry!$C$6:$H$6,Entry!$C$4:$H$4,FT$2,Entry!$C$5:$H$5,FT$1))</f>
        <v/>
      </c>
      <c r="FU12" s="15" t="str">
        <f>IF(OR($B12="",FU$2=""),"",SUMIFS(INDEX(Tbl_Marks,MATCH($B12,Tbl_Student_Names,0),),Entry!$A$4:$H$4,FU$2,Entry!$A$5:$H$5,FU$1) / SUMIFS(Entry!$C$6:$H$6,Entry!$C$4:$H$4,FU$2,Entry!$C$5:$H$5,FU$1))</f>
        <v/>
      </c>
      <c r="FV12" s="15" t="str">
        <f>IF(OR($B12="",FV$2=""),"",SUMIFS(INDEX(Tbl_Marks,MATCH($B12,Tbl_Student_Names,0),),Entry!$A$4:$H$4,FV$2,Entry!$A$5:$H$5,FV$1) / SUMIFS(Entry!$C$6:$H$6,Entry!$C$4:$H$4,FV$2,Entry!$C$5:$H$5,FV$1))</f>
        <v/>
      </c>
      <c r="FW12" s="15" t="str">
        <f>IF(OR($B12="",FW$2=""),"",SUMIFS(INDEX(Tbl_Marks,MATCH($B12,Tbl_Student_Names,0),),Entry!$A$4:$H$4,FW$2,Entry!$A$5:$H$5,FW$1) / SUMIFS(Entry!$C$6:$H$6,Entry!$C$4:$H$4,FW$2,Entry!$C$5:$H$5,FW$1))</f>
        <v/>
      </c>
      <c r="FX12" s="15" t="str">
        <f>IF(OR($B12="",FX$2=""),"",SUMIFS(INDEX(Tbl_Marks,MATCH($B12,Tbl_Student_Names,0),),Entry!$A$4:$H$4,FX$2,Entry!$A$5:$H$5,FX$1) / SUMIFS(Entry!$C$6:$H$6,Entry!$C$4:$H$4,FX$2,Entry!$C$5:$H$5,FX$1))</f>
        <v/>
      </c>
      <c r="FY12" s="15" t="str">
        <f>IF(OR($B12="",FY$2=""),"",SUMIFS(INDEX(Tbl_Marks,MATCH($B12,Tbl_Student_Names,0),),Entry!$A$4:$H$4,FY$2,Entry!$A$5:$H$5,FY$1) / SUMIFS(Entry!$C$6:$H$6,Entry!$C$4:$H$4,FY$2,Entry!$C$5:$H$5,FY$1))</f>
        <v/>
      </c>
      <c r="FZ12" s="15" t="str">
        <f>IF(OR($B12="",FZ$2=""),"",SUMIFS(INDEX(Tbl_Marks,MATCH($B12,Tbl_Student_Names,0),),Entry!$A$4:$H$4,FZ$2,Entry!$A$5:$H$5,FZ$1) / SUMIFS(Entry!$C$6:$H$6,Entry!$C$4:$H$4,FZ$2,Entry!$C$5:$H$5,FZ$1))</f>
        <v/>
      </c>
      <c r="GA12" s="15" t="str">
        <f>IF(OR($B12="",GA$2=""),"",SUMIFS(INDEX(Tbl_Marks,MATCH($B12,Tbl_Student_Names,0),),Entry!$A$4:$H$4,GA$2,Entry!$A$5:$H$5,GA$1) / SUMIFS(Entry!$C$6:$H$6,Entry!$C$4:$H$4,GA$2,Entry!$C$5:$H$5,GA$1))</f>
        <v/>
      </c>
      <c r="GB12" s="15" t="str">
        <f>IF(OR($B12="",GB$2=""),"",SUMIFS(INDEX(Tbl_Marks,MATCH($B12,Tbl_Student_Names,0),),Entry!$A$4:$H$4,GB$2,Entry!$A$5:$H$5,GB$1) / SUMIFS(Entry!$C$6:$H$6,Entry!$C$4:$H$4,GB$2,Entry!$C$5:$H$5,GB$1))</f>
        <v/>
      </c>
      <c r="GC12" s="15" t="str">
        <f>IF(OR($B12="",GC$2=""),"",SUMIFS(INDEX(Tbl_Marks,MATCH($B12,Tbl_Student_Names,0),),Entry!$A$4:$H$4,GC$2,Entry!$A$5:$H$5,GC$1) / SUMIFS(Entry!$C$6:$H$6,Entry!$C$4:$H$4,GC$2,Entry!$C$5:$H$5,GC$1))</f>
        <v/>
      </c>
      <c r="GD12" s="15" t="str">
        <f>IF(OR($B12="",GD$2=""),"",SUMIFS(INDEX(Tbl_Marks,MATCH($B12,Tbl_Student_Names,0),),Entry!$A$4:$H$4,GD$2,Entry!$A$5:$H$5,GD$1) / SUMIFS(Entry!$C$6:$H$6,Entry!$C$4:$H$4,GD$2,Entry!$C$5:$H$5,GD$1))</f>
        <v/>
      </c>
      <c r="GE12" s="15" t="str">
        <f>IF(OR($B12="",GE$2=""),"",SUMIFS(INDEX(Tbl_Marks,MATCH($B12,Tbl_Student_Names,0),),Entry!$A$4:$H$4,GE$2,Entry!$A$5:$H$5,GE$1) / SUMIFS(Entry!$C$6:$H$6,Entry!$C$4:$H$4,GE$2,Entry!$C$5:$H$5,GE$1))</f>
        <v/>
      </c>
      <c r="GF12" s="15" t="str">
        <f>IF(OR($B12="",GF$2=""),"",SUMIFS(INDEX(Tbl_Marks,MATCH($B12,Tbl_Student_Names,0),),Entry!$A$4:$H$4,GF$2,Entry!$A$5:$H$5,GF$1) / SUMIFS(Entry!$C$6:$H$6,Entry!$C$4:$H$4,GF$2,Entry!$C$5:$H$5,GF$1))</f>
        <v/>
      </c>
      <c r="GG12" s="15" t="str">
        <f>IF(OR($B12="",GG$2=""),"",SUMIFS(INDEX(Tbl_Marks,MATCH($B12,Tbl_Student_Names,0),),Entry!$A$4:$H$4,GG$2,Entry!$A$5:$H$5,GG$1) / SUMIFS(Entry!$C$6:$H$6,Entry!$C$4:$H$4,GG$2,Entry!$C$5:$H$5,GG$1))</f>
        <v/>
      </c>
      <c r="GH12" s="15" t="str">
        <f>IF(OR($B12="",GH$2=""),"",SUMIFS(INDEX(Tbl_Marks,MATCH($B12,Tbl_Student_Names,0),),Entry!$A$4:$H$4,GH$2,Entry!$A$5:$H$5,GH$1) / SUMIFS(Entry!$C$6:$H$6,Entry!$C$4:$H$4,GH$2,Entry!$C$5:$H$5,GH$1))</f>
        <v/>
      </c>
      <c r="GI12" s="15" t="str">
        <f>IF(OR($B12="",GI$2=""),"",SUMIFS(INDEX(Tbl_Marks,MATCH($B12,Tbl_Student_Names,0),),Entry!$A$4:$H$4,GI$2,Entry!$A$5:$H$5,GI$1) / SUMIFS(Entry!$C$6:$H$6,Entry!$C$4:$H$4,GI$2,Entry!$C$5:$H$5,GI$1))</f>
        <v/>
      </c>
      <c r="GJ12" s="15" t="str">
        <f>IF(OR($B12="",GJ$2=""),"",SUMIFS(INDEX(Tbl_Marks,MATCH($B12,Tbl_Student_Names,0),),Entry!$A$4:$H$4,GJ$2,Entry!$A$5:$H$5,GJ$1) / SUMIFS(Entry!$C$6:$H$6,Entry!$C$4:$H$4,GJ$2,Entry!$C$5:$H$5,GJ$1))</f>
        <v/>
      </c>
      <c r="GK12" s="15" t="str">
        <f>IF(OR($B12="",GK$2=""),"",SUMIFS(INDEX(Tbl_Marks,MATCH($B12,Tbl_Student_Names,0),),Entry!$A$4:$H$4,GK$2,Entry!$A$5:$H$5,GK$1) / SUMIFS(Entry!$C$6:$H$6,Entry!$C$4:$H$4,GK$2,Entry!$C$5:$H$5,GK$1))</f>
        <v/>
      </c>
      <c r="GL12" s="15" t="str">
        <f>IF(OR($B12="",GL$2=""),"",SUMIFS(INDEX(Tbl_Marks,MATCH($B12,Tbl_Student_Names,0),),Entry!$A$4:$H$4,GL$2,Entry!$A$5:$H$5,GL$1) / SUMIFS(Entry!$C$6:$H$6,Entry!$C$4:$H$4,GL$2,Entry!$C$5:$H$5,GL$1))</f>
        <v/>
      </c>
      <c r="GM12" s="15" t="str">
        <f>IF(OR($B12="",GM$2=""),"",SUMIFS(INDEX(Tbl_Marks,MATCH($B12,Tbl_Student_Names,0),),Entry!$A$4:$H$4,GM$2,Entry!$A$5:$H$5,GM$1) / SUMIFS(Entry!$C$6:$H$6,Entry!$C$4:$H$4,GM$2,Entry!$C$5:$H$5,GM$1))</f>
        <v/>
      </c>
      <c r="GN12" s="15" t="str">
        <f>IF(OR($B12="",GN$2=""),"",SUMIFS(INDEX(Tbl_Marks,MATCH($B12,Tbl_Student_Names,0),),Entry!$A$4:$H$4,GN$2,Entry!$A$5:$H$5,GN$1) / SUMIFS(Entry!$C$6:$H$6,Entry!$C$4:$H$4,GN$2,Entry!$C$5:$H$5,GN$1))</f>
        <v/>
      </c>
      <c r="GO12" s="15" t="str">
        <f>IF(OR($B12="",GO$2=""),"",SUMIFS(INDEX(Tbl_Marks,MATCH($B12,Tbl_Student_Names,0),),Entry!$A$4:$H$4,GO$2,Entry!$A$5:$H$5,GO$1) / SUMIFS(Entry!$C$6:$H$6,Entry!$C$4:$H$4,GO$2,Entry!$C$5:$H$5,GO$1))</f>
        <v/>
      </c>
      <c r="GP12" s="15" t="str">
        <f>IF(OR($B12="",GP$2=""),"",SUMIFS(INDEX(Tbl_Marks,MATCH($B12,Tbl_Student_Names,0),),Entry!$A$4:$H$4,GP$2,Entry!$A$5:$H$5,GP$1) / SUMIFS(Entry!$C$6:$H$6,Entry!$C$4:$H$4,GP$2,Entry!$C$5:$H$5,GP$1))</f>
        <v/>
      </c>
      <c r="GQ12" s="32" t="str">
        <f t="array" ref="GQ12">IF(OR(GQ$1="",$B12=""),"",SUMPRODUCT(TRANSPOSE($BC12:$BN12),(Settings!$D$19:$D$30)))</f>
        <v/>
      </c>
      <c r="GR12" s="32" t="str">
        <f t="array" ref="GR12">IF(OR(GR$1="",$B12=""),"",SUMPRODUCT(TRANSPOSE($BO12:$BZ12),(Settings!$D$19:$D$30)))</f>
        <v/>
      </c>
      <c r="GS12" s="32" t="str">
        <f t="array" ref="GS12">IF(OR(GS$1="",$B12=""),"",SUMPRODUCT(TRANSPOSE($CA12:$CL12),(Settings!$D$19:$D$30)))</f>
        <v/>
      </c>
      <c r="GT12" s="32" t="str">
        <f t="array" ref="GT12">IF(OR(GT$1="",$B12=""),"",SUMPRODUCT(TRANSPOSE($CM12:$CX12),(Settings!$D$19:$D$30)))</f>
        <v/>
      </c>
      <c r="GU12" s="32" t="str">
        <f t="array" ref="GU12">IF(OR(GU$1="",$B12=""),"",SUMPRODUCT(TRANSPOSE($CY12:$DJ12),(Settings!$D$19:$D$30)))</f>
        <v/>
      </c>
      <c r="GV12" s="32" t="str">
        <f t="array" ref="GV12">IF(OR(GV$1="",$B12=""),"",SUMPRODUCT(TRANSPOSE($DK12:$DV12),(Settings!$D$19:$D$30)))</f>
        <v/>
      </c>
      <c r="GW12" s="32" t="str">
        <f t="array" ref="GW12">IF(OR(GW$1="",$B12=""),"",SUMPRODUCT(TRANSPOSE($DW12:$EH12),(Settings!$D$19:$D$30)))</f>
        <v/>
      </c>
      <c r="GX12" s="32" t="str">
        <f t="array" ref="GX12">IF(OR(GX$1="",$B12=""),"",SUMPRODUCT(TRANSPOSE($EI12:$ET12),(Settings!$D$19:$D$30)))</f>
        <v/>
      </c>
      <c r="GY12" s="32" t="str">
        <f t="array" ref="GY12">IF(OR(GY$1="",$B12=""),"",SUMPRODUCT(TRANSPOSE($EU12:$FF12),(Settings!$D$19:$D$30)))</f>
        <v/>
      </c>
      <c r="GZ12" s="32" t="str">
        <f t="array" ref="GZ12">IF(OR(GZ$1="",$B12=""),"",SUMPRODUCT(TRANSPOSE($FG12:$FR12),(Settings!$D$19:$D$30)))</f>
        <v/>
      </c>
      <c r="HA12" s="32" t="str">
        <f t="array" ref="HA12">IF(OR(HA$1="",$B12=""),"",SUMPRODUCT(TRANSPOSE($FS12:$GD12),(Settings!$D$19:$D$30)))</f>
        <v/>
      </c>
      <c r="HB12" s="33" t="str">
        <f t="array" ref="HB12">IF(OR(HB$1="",$B12=""),"",SUMPRODUCT(TRANSPOSE($GE12:$GP12),(Settings!$D$19:$D$30)))</f>
        <v/>
      </c>
      <c r="HC12" s="5"/>
      <c r="HD12" s="15" t="str">
        <f>IF(OR(HD$2="",$B12=""),"",SUMIFS(INDEX(Tbl_Marks,MATCH($B12,Tbl_Student_Names,0),),Entry!$A$4:$H$4,HD$2) / SUMIFS(Entry!$C$6:$H$6,Entry!$C$4:$H$4,HD$2))</f>
        <v/>
      </c>
      <c r="HE12" s="15" t="str">
        <f>IF(OR(HE$2="",$B12=""),"",SUMIFS(INDEX(Tbl_Marks,MATCH($B12,Tbl_Student_Names,0),),Entry!$A$4:$H$4,HE$2) / SUMIFS(Entry!$C$6:$H$6,Entry!$C$4:$H$4,HE$2))</f>
        <v/>
      </c>
      <c r="HF12" s="15" t="str">
        <f>IF(OR(HF$2="",$B12=""),"",SUMIFS(INDEX(Tbl_Marks,MATCH($B12,Tbl_Student_Names,0),),Entry!$A$4:$H$4,HF$2) / SUMIFS(Entry!$C$6:$H$6,Entry!$C$4:$H$4,HF$2))</f>
        <v/>
      </c>
      <c r="HG12" s="15" t="str">
        <f>IF(OR(HG$2="",$B12=""),"",SUMIFS(INDEX(Tbl_Marks,MATCH($B12,Tbl_Student_Names,0),),Entry!$A$4:$H$4,HG$2) / SUMIFS(Entry!$C$6:$H$6,Entry!$C$4:$H$4,HG$2))</f>
        <v/>
      </c>
      <c r="HH12" s="15" t="str">
        <f>IF(OR(HH$2="",$B12=""),"",SUMIFS(INDEX(Tbl_Marks,MATCH($B12,Tbl_Student_Names,0),),Entry!$A$4:$H$4,HH$2) / SUMIFS(Entry!$C$6:$H$6,Entry!$C$4:$H$4,HH$2))</f>
        <v/>
      </c>
      <c r="HI12" s="15" t="str">
        <f>IF(OR(HI$2="",$B12=""),"",SUMIFS(INDEX(Tbl_Marks,MATCH($B12,Tbl_Student_Names,0),),Entry!$A$4:$H$4,HI$2) / SUMIFS(Entry!$C$6:$H$6,Entry!$C$4:$H$4,HI$2))</f>
        <v/>
      </c>
      <c r="HJ12" s="15" t="str">
        <f>IF(OR(HJ$2="",$B12=""),"",SUMIFS(INDEX(Tbl_Marks,MATCH($B12,Tbl_Student_Names,0),),Entry!$A$4:$H$4,HJ$2) / SUMIFS(Entry!$C$6:$H$6,Entry!$C$4:$H$4,HJ$2))</f>
        <v/>
      </c>
      <c r="HK12" s="15" t="str">
        <f>IF(OR(HK$2="",$B12=""),"",SUMIFS(INDEX(Tbl_Marks,MATCH($B12,Tbl_Student_Names,0),),Entry!$A$4:$H$4,HK$2) / SUMIFS(Entry!$C$6:$H$6,Entry!$C$4:$H$4,HK$2))</f>
        <v/>
      </c>
      <c r="HL12" s="15" t="str">
        <f>IF(OR(HL$2="",$B12=""),"",SUMIFS(INDEX(Tbl_Marks,MATCH($B12,Tbl_Student_Names,0),),Entry!$A$4:$H$4,HL$2) / SUMIFS(Entry!$C$6:$H$6,Entry!$C$4:$H$4,HL$2))</f>
        <v/>
      </c>
      <c r="HM12" s="15" t="str">
        <f>IF(OR(HM$2="",$B12=""),"",SUMIFS(INDEX(Tbl_Marks,MATCH($B12,Tbl_Student_Names,0),),Entry!$A$4:$H$4,HM$2) / SUMIFS(Entry!$C$6:$H$6,Entry!$C$4:$H$4,HM$2))</f>
        <v/>
      </c>
      <c r="HN12" s="15" t="str">
        <f>IF(OR(HN$2="",$B12=""),"",SUMIFS(INDEX(Tbl_Marks,MATCH($B12,Tbl_Student_Names,0),),Entry!$A$4:$H$4,HN$2) / SUMIFS(Entry!$C$6:$H$6,Entry!$C$4:$H$4,HN$2))</f>
        <v/>
      </c>
      <c r="HO12" s="15" t="str">
        <f>IF(OR(HO$2="",$B12=""),"",SUMIFS(INDEX(Tbl_Marks,MATCH($B12,Tbl_Student_Names,0),),Entry!$A$4:$H$4,HO$2) / SUMIFS(Entry!$C$6:$H$6,Entry!$C$4:$H$4,HO$2))</f>
        <v/>
      </c>
      <c r="HP12" s="15" t="str">
        <f t="shared" si="40"/>
        <v/>
      </c>
    </row>
    <row r="13" spans="1:225" customFormat="1" x14ac:dyDescent="0.25">
      <c r="A13">
        <f t="shared" si="31"/>
        <v>0</v>
      </c>
      <c r="B13" t="str">
        <f t="shared" si="32"/>
        <v/>
      </c>
      <c r="C13" t="str">
        <f>IF(OR($B13="",C$2=""),"",SUMIF(Entry!$A$4:$H$4,C$2,INDEX(Tbl_Marks,MATCH($B13,Tbl_Student_Names,0),)))</f>
        <v/>
      </c>
      <c r="D13" t="str">
        <f>IF(OR($B13="",D$2=""),"",SUMIF(Entry!$A$4:$H$4,D$2,INDEX(Tbl_Marks,MATCH($B13,Tbl_Student_Names,0),)))</f>
        <v/>
      </c>
      <c r="E13" t="str">
        <f>IF(OR($B13="",E$2=""),"",SUMIF(Entry!$A$4:$H$4,E$2,INDEX(Tbl_Marks,MATCH($B13,Tbl_Student_Names,0),)))</f>
        <v/>
      </c>
      <c r="F13" t="str">
        <f>IF(OR($B13="",F$2=""),"",SUMIF(Entry!$A$4:$H$4,F$2,INDEX(Tbl_Marks,MATCH($B13,Tbl_Student_Names,0),)))</f>
        <v/>
      </c>
      <c r="G13" t="str">
        <f>IF(OR($B13="",G$2=""),"",SUMIF(Entry!$A$4:$H$4,G$2,INDEX(Tbl_Marks,MATCH($B13,Tbl_Student_Names,0),)))</f>
        <v/>
      </c>
      <c r="H13" t="str">
        <f>IF(OR($B13="",H$2=""),"",SUMIF(Entry!$A$4:$H$4,H$2,INDEX(Tbl_Marks,MATCH($B13,Tbl_Student_Names,0),)))</f>
        <v/>
      </c>
      <c r="I13" t="str">
        <f>IF(OR($B13="",I$2=""),"",SUMIF(Entry!$A$4:$H$4,I$2,INDEX(Tbl_Marks,MATCH($B13,Tbl_Student_Names,0),)))</f>
        <v/>
      </c>
      <c r="J13" t="str">
        <f>IF(OR($B13="",J$2=""),"",SUMIF(Entry!$A$4:$H$4,J$2,INDEX(Tbl_Marks,MATCH($B13,Tbl_Student_Names,0),)))</f>
        <v/>
      </c>
      <c r="K13" t="str">
        <f>IF(OR($B13="",K$2=""),"",SUMIF(Entry!$A$4:$H$4,K$2,INDEX(Tbl_Marks,MATCH($B13,Tbl_Student_Names,0),)))</f>
        <v/>
      </c>
      <c r="L13" t="str">
        <f>IF(OR($B13="",L$2=""),"",SUMIF(Entry!$A$4:$H$4,L$2,INDEX(Tbl_Marks,MATCH($B13,Tbl_Student_Names,0),)))</f>
        <v/>
      </c>
      <c r="M13" t="str">
        <f>IF(OR($B13="",M$2=""),"",SUMIF(Entry!$A$4:$H$4,M$2,INDEX(Tbl_Marks,MATCH($B13,Tbl_Student_Names,0),)))</f>
        <v/>
      </c>
      <c r="N13" t="str">
        <f>IF(OR($B13="",N$2=""),"",SUMIF(Entry!$A$4:$H$4,N$2,INDEX(Tbl_Marks,MATCH($B13,Tbl_Student_Names,0),)))</f>
        <v/>
      </c>
      <c r="O13" s="12" t="str">
        <f t="shared" si="33"/>
        <v/>
      </c>
      <c r="P13" s="24" t="str">
        <f t="array" ref="P13">IF(OR($B13="",P$2=""),"",IF(MIN(IF(Help_Lookup_Tests=P$2,$BC13:$GP13,""))&gt;=I_PassPercentage,"PASS","FAIL"))</f>
        <v/>
      </c>
      <c r="Q13" s="24" t="str">
        <f t="array" ref="Q13">IF(OR($B13="",Q$2=""),"",IF(MIN(IF(Help_Lookup_Tests=Q$2,$BC13:$GP13,""))&gt;=I_PassPercentage,"PASS","FAIL"))</f>
        <v/>
      </c>
      <c r="R13" s="24" t="str">
        <f t="array" ref="R13">IF(OR($B13="",R$2=""),"",IF(MIN(IF(Help_Lookup_Tests=R$2,$BC13:$GP13,""))&gt;=I_PassPercentage,"PASS","FAIL"))</f>
        <v/>
      </c>
      <c r="S13" s="24" t="str">
        <f t="array" ref="S13">IF(OR($B13="",S$2=""),"",IF(MIN(IF(Help_Lookup_Tests=S$2,$BC13:$GP13,""))&gt;=I_PassPercentage,"PASS","FAIL"))</f>
        <v/>
      </c>
      <c r="T13" s="24" t="str">
        <f t="array" ref="T13">IF(OR($B13="",T$2=""),"",IF(MIN(IF(Help_Lookup_Tests=T$2,$BC13:$GP13,""))&gt;=I_PassPercentage,"PASS","FAIL"))</f>
        <v/>
      </c>
      <c r="U13" s="24" t="str">
        <f t="array" ref="U13">IF(OR($B13="",U$2=""),"",IF(MIN(IF(Help_Lookup_Tests=U$2,$BC13:$GP13,""))&gt;=I_PassPercentage,"PASS","FAIL"))</f>
        <v/>
      </c>
      <c r="V13" s="24" t="str">
        <f t="array" ref="V13">IF(OR($B13="",V$2=""),"",IF(MIN(IF(Help_Lookup_Tests=V$2,$BC13:$GP13,""))&gt;=I_PassPercentage,"PASS","FAIL"))</f>
        <v/>
      </c>
      <c r="W13" s="24" t="str">
        <f t="array" ref="W13">IF(OR($B13="",W$2=""),"",IF(MIN(IF(Help_Lookup_Tests=W$2,$BC13:$GP13,""))&gt;=I_PassPercentage,"PASS","FAIL"))</f>
        <v/>
      </c>
      <c r="X13" s="24" t="str">
        <f t="array" ref="X13">IF(OR($B13="",X$2=""),"",IF(MIN(IF(Help_Lookup_Tests=X$2,$BC13:$GP13,""))&gt;=I_PassPercentage,"PASS","FAIL"))</f>
        <v/>
      </c>
      <c r="Y13" s="24" t="str">
        <f t="array" ref="Y13">IF(OR($B13="",Y$2=""),"",IF(MIN(IF(Help_Lookup_Tests=Y$2,$BC13:$GP13,""))&gt;=I_PassPercentage,"PASS","FAIL"))</f>
        <v/>
      </c>
      <c r="Z13" s="24" t="str">
        <f t="array" ref="Z13">IF(OR($B13="",Z$2=""),"",IF(MIN(IF(Help_Lookup_Tests=Z$2,$BC13:$GP13,""))&gt;=I_PassPercentage,"PASS","FAIL"))</f>
        <v/>
      </c>
      <c r="AA13" s="24" t="str">
        <f t="array" ref="AA13">IF(OR($B13="",AA$2=""),"",IF(MIN(IF(Help_Lookup_Tests=AA$2,$BC13:$GP13,""))&gt;=I_PassPercentage,"PASS","FAIL"))</f>
        <v/>
      </c>
      <c r="AB13" s="20" t="str">
        <f t="array" ref="AB13">IF(OR($B13=""),"",IF(MIN(IF($GQ$2:$HB$2="FINAL",$GQ13:$HB13,""))&gt;=I_PassPercentage,"PASS","FAIL"))</f>
        <v/>
      </c>
      <c r="AC13" t="str">
        <f t="shared" si="36"/>
        <v/>
      </c>
      <c r="AD13" t="str">
        <f t="shared" si="34"/>
        <v/>
      </c>
      <c r="AE13" t="str">
        <f t="shared" si="34"/>
        <v/>
      </c>
      <c r="AF13" t="str">
        <f t="shared" si="34"/>
        <v/>
      </c>
      <c r="AG13" t="str">
        <f t="shared" si="34"/>
        <v/>
      </c>
      <c r="AH13" t="str">
        <f t="shared" si="34"/>
        <v/>
      </c>
      <c r="AI13" t="str">
        <f t="shared" si="34"/>
        <v/>
      </c>
      <c r="AJ13" t="str">
        <f t="shared" si="34"/>
        <v/>
      </c>
      <c r="AK13" t="str">
        <f t="shared" si="34"/>
        <v/>
      </c>
      <c r="AL13" t="str">
        <f t="shared" si="34"/>
        <v/>
      </c>
      <c r="AM13" t="str">
        <f t="shared" si="34"/>
        <v/>
      </c>
      <c r="AN13" t="str">
        <f t="shared" si="34"/>
        <v/>
      </c>
      <c r="AO13" s="34" t="str">
        <f t="shared" si="37"/>
        <v/>
      </c>
      <c r="AP13" s="22" t="str">
        <f t="shared" si="38"/>
        <v/>
      </c>
      <c r="AQ13" s="22" t="str">
        <f t="shared" si="35"/>
        <v/>
      </c>
      <c r="AR13" s="22" t="str">
        <f t="shared" si="35"/>
        <v/>
      </c>
      <c r="AS13" s="22" t="str">
        <f t="shared" si="35"/>
        <v/>
      </c>
      <c r="AT13" s="22" t="str">
        <f t="shared" si="35"/>
        <v/>
      </c>
      <c r="AU13" s="22" t="str">
        <f t="shared" si="35"/>
        <v/>
      </c>
      <c r="AV13" s="22" t="str">
        <f t="shared" si="35"/>
        <v/>
      </c>
      <c r="AW13" s="22" t="str">
        <f t="shared" si="35"/>
        <v/>
      </c>
      <c r="AX13" s="22" t="str">
        <f t="shared" si="35"/>
        <v/>
      </c>
      <c r="AY13" s="22" t="str">
        <f t="shared" si="35"/>
        <v/>
      </c>
      <c r="AZ13" s="22" t="str">
        <f t="shared" si="35"/>
        <v/>
      </c>
      <c r="BA13" s="22" t="str">
        <f t="shared" si="35"/>
        <v/>
      </c>
      <c r="BB13" s="23" t="str">
        <f t="shared" si="39"/>
        <v/>
      </c>
      <c r="BC13" s="15" t="str">
        <f>IF(OR($B13="",BC$2=""),"",SUMIFS(INDEX(Tbl_Marks,MATCH($B13,Tbl_Student_Names,0),),Entry!$A$4:$H$4,BC$2,Entry!$A$5:$H$5,BC$1) / SUMIFS(Entry!$C$6:$H$6,Entry!$C$4:$H$4,BC$2,Entry!$C$5:$H$5,BC$1))</f>
        <v/>
      </c>
      <c r="BD13" s="15" t="str">
        <f>IF(OR($B13="",BD$2=""),"",SUMIFS(INDEX(Tbl_Marks,MATCH($B13,Tbl_Student_Names,0),),Entry!$A$4:$H$4,BD$2,Entry!$A$5:$H$5,BD$1) / SUMIFS(Entry!$C$6:$H$6,Entry!$C$4:$H$4,BD$2,Entry!$C$5:$H$5,BD$1))</f>
        <v/>
      </c>
      <c r="BE13" s="15" t="str">
        <f>IF(OR($B13="",BE$2=""),"",SUMIFS(INDEX(Tbl_Marks,MATCH($B13,Tbl_Student_Names,0),),Entry!$A$4:$H$4,BE$2,Entry!$A$5:$H$5,BE$1) / SUMIFS(Entry!$C$6:$H$6,Entry!$C$4:$H$4,BE$2,Entry!$C$5:$H$5,BE$1))</f>
        <v/>
      </c>
      <c r="BF13" s="15" t="str">
        <f>IF(OR($B13="",BF$2=""),"",SUMIFS(INDEX(Tbl_Marks,MATCH($B13,Tbl_Student_Names,0),),Entry!$A$4:$H$4,BF$2,Entry!$A$5:$H$5,BF$1) / SUMIFS(Entry!$C$6:$H$6,Entry!$C$4:$H$4,BF$2,Entry!$C$5:$H$5,BF$1))</f>
        <v/>
      </c>
      <c r="BG13" s="15" t="str">
        <f>IF(OR($B13="",BG$2=""),"",SUMIFS(INDEX(Tbl_Marks,MATCH($B13,Tbl_Student_Names,0),),Entry!$A$4:$H$4,BG$2,Entry!$A$5:$H$5,BG$1) / SUMIFS(Entry!$C$6:$H$6,Entry!$C$4:$H$4,BG$2,Entry!$C$5:$H$5,BG$1))</f>
        <v/>
      </c>
      <c r="BH13" s="15" t="str">
        <f>IF(OR($B13="",BH$2=""),"",SUMIFS(INDEX(Tbl_Marks,MATCH($B13,Tbl_Student_Names,0),),Entry!$A$4:$H$4,BH$2,Entry!$A$5:$H$5,BH$1) / SUMIFS(Entry!$C$6:$H$6,Entry!$C$4:$H$4,BH$2,Entry!$C$5:$H$5,BH$1))</f>
        <v/>
      </c>
      <c r="BI13" s="15" t="str">
        <f>IF(OR($B13="",BI$2=""),"",SUMIFS(INDEX(Tbl_Marks,MATCH($B13,Tbl_Student_Names,0),),Entry!$A$4:$H$4,BI$2,Entry!$A$5:$H$5,BI$1) / SUMIFS(Entry!$C$6:$H$6,Entry!$C$4:$H$4,BI$2,Entry!$C$5:$H$5,BI$1))</f>
        <v/>
      </c>
      <c r="BJ13" s="15" t="str">
        <f>IF(OR($B13="",BJ$2=""),"",SUMIFS(INDEX(Tbl_Marks,MATCH($B13,Tbl_Student_Names,0),),Entry!$A$4:$H$4,BJ$2,Entry!$A$5:$H$5,BJ$1) / SUMIFS(Entry!$C$6:$H$6,Entry!$C$4:$H$4,BJ$2,Entry!$C$5:$H$5,BJ$1))</f>
        <v/>
      </c>
      <c r="BK13" s="15" t="str">
        <f>IF(OR($B13="",BK$2=""),"",SUMIFS(INDEX(Tbl_Marks,MATCH($B13,Tbl_Student_Names,0),),Entry!$A$4:$H$4,BK$2,Entry!$A$5:$H$5,BK$1) / SUMIFS(Entry!$C$6:$H$6,Entry!$C$4:$H$4,BK$2,Entry!$C$5:$H$5,BK$1))</f>
        <v/>
      </c>
      <c r="BL13" s="15" t="str">
        <f>IF(OR($B13="",BL$2=""),"",SUMIFS(INDEX(Tbl_Marks,MATCH($B13,Tbl_Student_Names,0),),Entry!$A$4:$H$4,BL$2,Entry!$A$5:$H$5,BL$1) / SUMIFS(Entry!$C$6:$H$6,Entry!$C$4:$H$4,BL$2,Entry!$C$5:$H$5,BL$1))</f>
        <v/>
      </c>
      <c r="BM13" s="15" t="str">
        <f>IF(OR($B13="",BM$2=""),"",SUMIFS(INDEX(Tbl_Marks,MATCH($B13,Tbl_Student_Names,0),),Entry!$A$4:$H$4,BM$2,Entry!$A$5:$H$5,BM$1) / SUMIFS(Entry!$C$6:$H$6,Entry!$C$4:$H$4,BM$2,Entry!$C$5:$H$5,BM$1))</f>
        <v/>
      </c>
      <c r="BN13" s="15" t="str">
        <f>IF(OR($B13="",BN$2=""),"",SUMIFS(INDEX(Tbl_Marks,MATCH($B13,Tbl_Student_Names,0),),Entry!$A$4:$H$4,BN$2,Entry!$A$5:$H$5,BN$1) / SUMIFS(Entry!$C$6:$H$6,Entry!$C$4:$H$4,BN$2,Entry!$C$5:$H$5,BN$1))</f>
        <v/>
      </c>
      <c r="BO13" s="15" t="str">
        <f>IF(OR($B13="",BO$2=""),"",SUMIFS(INDEX(Tbl_Marks,MATCH($B13,Tbl_Student_Names,0),),Entry!$A$4:$H$4,BO$2,Entry!$A$5:$H$5,BO$1) / SUMIFS(Entry!$C$6:$H$6,Entry!$C$4:$H$4,BO$2,Entry!$C$5:$H$5,BO$1))</f>
        <v/>
      </c>
      <c r="BP13" s="15" t="str">
        <f>IF(OR($B13="",BP$2=""),"",SUMIFS(INDEX(Tbl_Marks,MATCH($B13,Tbl_Student_Names,0),),Entry!$A$4:$H$4,BP$2,Entry!$A$5:$H$5,BP$1) / SUMIFS(Entry!$C$6:$H$6,Entry!$C$4:$H$4,BP$2,Entry!$C$5:$H$5,BP$1))</f>
        <v/>
      </c>
      <c r="BQ13" s="15" t="str">
        <f>IF(OR($B13="",BQ$2=""),"",SUMIFS(INDEX(Tbl_Marks,MATCH($B13,Tbl_Student_Names,0),),Entry!$A$4:$H$4,BQ$2,Entry!$A$5:$H$5,BQ$1) / SUMIFS(Entry!$C$6:$H$6,Entry!$C$4:$H$4,BQ$2,Entry!$C$5:$H$5,BQ$1))</f>
        <v/>
      </c>
      <c r="BR13" s="15" t="str">
        <f>IF(OR($B13="",BR$2=""),"",SUMIFS(INDEX(Tbl_Marks,MATCH($B13,Tbl_Student_Names,0),),Entry!$A$4:$H$4,BR$2,Entry!$A$5:$H$5,BR$1) / SUMIFS(Entry!$C$6:$H$6,Entry!$C$4:$H$4,BR$2,Entry!$C$5:$H$5,BR$1))</f>
        <v/>
      </c>
      <c r="BS13" s="15" t="str">
        <f>IF(OR($B13="",BS$2=""),"",SUMIFS(INDEX(Tbl_Marks,MATCH($B13,Tbl_Student_Names,0),),Entry!$A$4:$H$4,BS$2,Entry!$A$5:$H$5,BS$1) / SUMIFS(Entry!$C$6:$H$6,Entry!$C$4:$H$4,BS$2,Entry!$C$5:$H$5,BS$1))</f>
        <v/>
      </c>
      <c r="BT13" s="15" t="str">
        <f>IF(OR($B13="",BT$2=""),"",SUMIFS(INDEX(Tbl_Marks,MATCH($B13,Tbl_Student_Names,0),),Entry!$A$4:$H$4,BT$2,Entry!$A$5:$H$5,BT$1) / SUMIFS(Entry!$C$6:$H$6,Entry!$C$4:$H$4,BT$2,Entry!$C$5:$H$5,BT$1))</f>
        <v/>
      </c>
      <c r="BU13" s="15" t="str">
        <f>IF(OR($B13="",BU$2=""),"",SUMIFS(INDEX(Tbl_Marks,MATCH($B13,Tbl_Student_Names,0),),Entry!$A$4:$H$4,BU$2,Entry!$A$5:$H$5,BU$1) / SUMIFS(Entry!$C$6:$H$6,Entry!$C$4:$H$4,BU$2,Entry!$C$5:$H$5,BU$1))</f>
        <v/>
      </c>
      <c r="BV13" s="15" t="str">
        <f>IF(OR($B13="",BV$2=""),"",SUMIFS(INDEX(Tbl_Marks,MATCH($B13,Tbl_Student_Names,0),),Entry!$A$4:$H$4,BV$2,Entry!$A$5:$H$5,BV$1) / SUMIFS(Entry!$C$6:$H$6,Entry!$C$4:$H$4,BV$2,Entry!$C$5:$H$5,BV$1))</f>
        <v/>
      </c>
      <c r="BW13" s="15" t="str">
        <f>IF(OR($B13="",BW$2=""),"",SUMIFS(INDEX(Tbl_Marks,MATCH($B13,Tbl_Student_Names,0),),Entry!$A$4:$H$4,BW$2,Entry!$A$5:$H$5,BW$1) / SUMIFS(Entry!$C$6:$H$6,Entry!$C$4:$H$4,BW$2,Entry!$C$5:$H$5,BW$1))</f>
        <v/>
      </c>
      <c r="BX13" s="15" t="str">
        <f>IF(OR($B13="",BX$2=""),"",SUMIFS(INDEX(Tbl_Marks,MATCH($B13,Tbl_Student_Names,0),),Entry!$A$4:$H$4,BX$2,Entry!$A$5:$H$5,BX$1) / SUMIFS(Entry!$C$6:$H$6,Entry!$C$4:$H$4,BX$2,Entry!$C$5:$H$5,BX$1))</f>
        <v/>
      </c>
      <c r="BY13" s="15" t="str">
        <f>IF(OR($B13="",BY$2=""),"",SUMIFS(INDEX(Tbl_Marks,MATCH($B13,Tbl_Student_Names,0),),Entry!$A$4:$H$4,BY$2,Entry!$A$5:$H$5,BY$1) / SUMIFS(Entry!$C$6:$H$6,Entry!$C$4:$H$4,BY$2,Entry!$C$5:$H$5,BY$1))</f>
        <v/>
      </c>
      <c r="BZ13" s="15" t="str">
        <f>IF(OR($B13="",BZ$2=""),"",SUMIFS(INDEX(Tbl_Marks,MATCH($B13,Tbl_Student_Names,0),),Entry!$A$4:$H$4,BZ$2,Entry!$A$5:$H$5,BZ$1) / SUMIFS(Entry!$C$6:$H$6,Entry!$C$4:$H$4,BZ$2,Entry!$C$5:$H$5,BZ$1))</f>
        <v/>
      </c>
      <c r="CA13" s="15" t="str">
        <f>IF(OR($B13="",CA$2=""),"",SUMIFS(INDEX(Tbl_Marks,MATCH($B13,Tbl_Student_Names,0),),Entry!$A$4:$H$4,CA$2,Entry!$A$5:$H$5,CA$1) / SUMIFS(Entry!$C$6:$H$6,Entry!$C$4:$H$4,CA$2,Entry!$C$5:$H$5,CA$1))</f>
        <v/>
      </c>
      <c r="CB13" s="15" t="str">
        <f>IF(OR($B13="",CB$2=""),"",SUMIFS(INDEX(Tbl_Marks,MATCH($B13,Tbl_Student_Names,0),),Entry!$A$4:$H$4,CB$2,Entry!$A$5:$H$5,CB$1) / SUMIFS(Entry!$C$6:$H$6,Entry!$C$4:$H$4,CB$2,Entry!$C$5:$H$5,CB$1))</f>
        <v/>
      </c>
      <c r="CC13" s="15" t="str">
        <f>IF(OR($B13="",CC$2=""),"",SUMIFS(INDEX(Tbl_Marks,MATCH($B13,Tbl_Student_Names,0),),Entry!$A$4:$H$4,CC$2,Entry!$A$5:$H$5,CC$1) / SUMIFS(Entry!$C$6:$H$6,Entry!$C$4:$H$4,CC$2,Entry!$C$5:$H$5,CC$1))</f>
        <v/>
      </c>
      <c r="CD13" s="15" t="str">
        <f>IF(OR($B13="",CD$2=""),"",SUMIFS(INDEX(Tbl_Marks,MATCH($B13,Tbl_Student_Names,0),),Entry!$A$4:$H$4,CD$2,Entry!$A$5:$H$5,CD$1) / SUMIFS(Entry!$C$6:$H$6,Entry!$C$4:$H$4,CD$2,Entry!$C$5:$H$5,CD$1))</f>
        <v/>
      </c>
      <c r="CE13" s="15" t="str">
        <f>IF(OR($B13="",CE$2=""),"",SUMIFS(INDEX(Tbl_Marks,MATCH($B13,Tbl_Student_Names,0),),Entry!$A$4:$H$4,CE$2,Entry!$A$5:$H$5,CE$1) / SUMIFS(Entry!$C$6:$H$6,Entry!$C$4:$H$4,CE$2,Entry!$C$5:$H$5,CE$1))</f>
        <v/>
      </c>
      <c r="CF13" s="15" t="str">
        <f>IF(OR($B13="",CF$2=""),"",SUMIFS(INDEX(Tbl_Marks,MATCH($B13,Tbl_Student_Names,0),),Entry!$A$4:$H$4,CF$2,Entry!$A$5:$H$5,CF$1) / SUMIFS(Entry!$C$6:$H$6,Entry!$C$4:$H$4,CF$2,Entry!$C$5:$H$5,CF$1))</f>
        <v/>
      </c>
      <c r="CG13" s="15" t="str">
        <f>IF(OR($B13="",CG$2=""),"",SUMIFS(INDEX(Tbl_Marks,MATCH($B13,Tbl_Student_Names,0),),Entry!$A$4:$H$4,CG$2,Entry!$A$5:$H$5,CG$1) / SUMIFS(Entry!$C$6:$H$6,Entry!$C$4:$H$4,CG$2,Entry!$C$5:$H$5,CG$1))</f>
        <v/>
      </c>
      <c r="CH13" s="15" t="str">
        <f>IF(OR($B13="",CH$2=""),"",SUMIFS(INDEX(Tbl_Marks,MATCH($B13,Tbl_Student_Names,0),),Entry!$A$4:$H$4,CH$2,Entry!$A$5:$H$5,CH$1) / SUMIFS(Entry!$C$6:$H$6,Entry!$C$4:$H$4,CH$2,Entry!$C$5:$H$5,CH$1))</f>
        <v/>
      </c>
      <c r="CI13" s="15" t="str">
        <f>IF(OR($B13="",CI$2=""),"",SUMIFS(INDEX(Tbl_Marks,MATCH($B13,Tbl_Student_Names,0),),Entry!$A$4:$H$4,CI$2,Entry!$A$5:$H$5,CI$1) / SUMIFS(Entry!$C$6:$H$6,Entry!$C$4:$H$4,CI$2,Entry!$C$5:$H$5,CI$1))</f>
        <v/>
      </c>
      <c r="CJ13" s="15" t="str">
        <f>IF(OR($B13="",CJ$2=""),"",SUMIFS(INDEX(Tbl_Marks,MATCH($B13,Tbl_Student_Names,0),),Entry!$A$4:$H$4,CJ$2,Entry!$A$5:$H$5,CJ$1) / SUMIFS(Entry!$C$6:$H$6,Entry!$C$4:$H$4,CJ$2,Entry!$C$5:$H$5,CJ$1))</f>
        <v/>
      </c>
      <c r="CK13" s="15" t="str">
        <f>IF(OR($B13="",CK$2=""),"",SUMIFS(INDEX(Tbl_Marks,MATCH($B13,Tbl_Student_Names,0),),Entry!$A$4:$H$4,CK$2,Entry!$A$5:$H$5,CK$1) / SUMIFS(Entry!$C$6:$H$6,Entry!$C$4:$H$4,CK$2,Entry!$C$5:$H$5,CK$1))</f>
        <v/>
      </c>
      <c r="CL13" s="15" t="str">
        <f>IF(OR($B13="",CL$2=""),"",SUMIFS(INDEX(Tbl_Marks,MATCH($B13,Tbl_Student_Names,0),),Entry!$A$4:$H$4,CL$2,Entry!$A$5:$H$5,CL$1) / SUMIFS(Entry!$C$6:$H$6,Entry!$C$4:$H$4,CL$2,Entry!$C$5:$H$5,CL$1))</f>
        <v/>
      </c>
      <c r="CM13" s="15" t="str">
        <f>IF(OR($B13="",CM$2=""),"",SUMIFS(INDEX(Tbl_Marks,MATCH($B13,Tbl_Student_Names,0),),Entry!$A$4:$H$4,CM$2,Entry!$A$5:$H$5,CM$1) / SUMIFS(Entry!$C$6:$H$6,Entry!$C$4:$H$4,CM$2,Entry!$C$5:$H$5,CM$1))</f>
        <v/>
      </c>
      <c r="CN13" s="15" t="str">
        <f>IF(OR($B13="",CN$2=""),"",SUMIFS(INDEX(Tbl_Marks,MATCH($B13,Tbl_Student_Names,0),),Entry!$A$4:$H$4,CN$2,Entry!$A$5:$H$5,CN$1) / SUMIFS(Entry!$C$6:$H$6,Entry!$C$4:$H$4,CN$2,Entry!$C$5:$H$5,CN$1))</f>
        <v/>
      </c>
      <c r="CO13" s="15" t="str">
        <f>IF(OR($B13="",CO$2=""),"",SUMIFS(INDEX(Tbl_Marks,MATCH($B13,Tbl_Student_Names,0),),Entry!$A$4:$H$4,CO$2,Entry!$A$5:$H$5,CO$1) / SUMIFS(Entry!$C$6:$H$6,Entry!$C$4:$H$4,CO$2,Entry!$C$5:$H$5,CO$1))</f>
        <v/>
      </c>
      <c r="CP13" s="15" t="str">
        <f>IF(OR($B13="",CP$2=""),"",SUMIFS(INDEX(Tbl_Marks,MATCH($B13,Tbl_Student_Names,0),),Entry!$A$4:$H$4,CP$2,Entry!$A$5:$H$5,CP$1) / SUMIFS(Entry!$C$6:$H$6,Entry!$C$4:$H$4,CP$2,Entry!$C$5:$H$5,CP$1))</f>
        <v/>
      </c>
      <c r="CQ13" s="15" t="str">
        <f>IF(OR($B13="",CQ$2=""),"",SUMIFS(INDEX(Tbl_Marks,MATCH($B13,Tbl_Student_Names,0),),Entry!$A$4:$H$4,CQ$2,Entry!$A$5:$H$5,CQ$1) / SUMIFS(Entry!$C$6:$H$6,Entry!$C$4:$H$4,CQ$2,Entry!$C$5:$H$5,CQ$1))</f>
        <v/>
      </c>
      <c r="CR13" s="15" t="str">
        <f>IF(OR($B13="",CR$2=""),"",SUMIFS(INDEX(Tbl_Marks,MATCH($B13,Tbl_Student_Names,0),),Entry!$A$4:$H$4,CR$2,Entry!$A$5:$H$5,CR$1) / SUMIFS(Entry!$C$6:$H$6,Entry!$C$4:$H$4,CR$2,Entry!$C$5:$H$5,CR$1))</f>
        <v/>
      </c>
      <c r="CS13" s="15" t="str">
        <f>IF(OR($B13="",CS$2=""),"",SUMIFS(INDEX(Tbl_Marks,MATCH($B13,Tbl_Student_Names,0),),Entry!$A$4:$H$4,CS$2,Entry!$A$5:$H$5,CS$1) / SUMIFS(Entry!$C$6:$H$6,Entry!$C$4:$H$4,CS$2,Entry!$C$5:$H$5,CS$1))</f>
        <v/>
      </c>
      <c r="CT13" s="15" t="str">
        <f>IF(OR($B13="",CT$2=""),"",SUMIFS(INDEX(Tbl_Marks,MATCH($B13,Tbl_Student_Names,0),),Entry!$A$4:$H$4,CT$2,Entry!$A$5:$H$5,CT$1) / SUMIFS(Entry!$C$6:$H$6,Entry!$C$4:$H$4,CT$2,Entry!$C$5:$H$5,CT$1))</f>
        <v/>
      </c>
      <c r="CU13" s="15" t="str">
        <f>IF(OR($B13="",CU$2=""),"",SUMIFS(INDEX(Tbl_Marks,MATCH($B13,Tbl_Student_Names,0),),Entry!$A$4:$H$4,CU$2,Entry!$A$5:$H$5,CU$1) / SUMIFS(Entry!$C$6:$H$6,Entry!$C$4:$H$4,CU$2,Entry!$C$5:$H$5,CU$1))</f>
        <v/>
      </c>
      <c r="CV13" s="15" t="str">
        <f>IF(OR($B13="",CV$2=""),"",SUMIFS(INDEX(Tbl_Marks,MATCH($B13,Tbl_Student_Names,0),),Entry!$A$4:$H$4,CV$2,Entry!$A$5:$H$5,CV$1) / SUMIFS(Entry!$C$6:$H$6,Entry!$C$4:$H$4,CV$2,Entry!$C$5:$H$5,CV$1))</f>
        <v/>
      </c>
      <c r="CW13" s="15" t="str">
        <f>IF(OR($B13="",CW$2=""),"",SUMIFS(INDEX(Tbl_Marks,MATCH($B13,Tbl_Student_Names,0),),Entry!$A$4:$H$4,CW$2,Entry!$A$5:$H$5,CW$1) / SUMIFS(Entry!$C$6:$H$6,Entry!$C$4:$H$4,CW$2,Entry!$C$5:$H$5,CW$1))</f>
        <v/>
      </c>
      <c r="CX13" s="15" t="str">
        <f>IF(OR($B13="",CX$2=""),"",SUMIFS(INDEX(Tbl_Marks,MATCH($B13,Tbl_Student_Names,0),),Entry!$A$4:$H$4,CX$2,Entry!$A$5:$H$5,CX$1) / SUMIFS(Entry!$C$6:$H$6,Entry!$C$4:$H$4,CX$2,Entry!$C$5:$H$5,CX$1))</f>
        <v/>
      </c>
      <c r="CY13" s="15" t="str">
        <f>IF(OR($B13="",CY$2=""),"",SUMIFS(INDEX(Tbl_Marks,MATCH($B13,Tbl_Student_Names,0),),Entry!$A$4:$H$4,CY$2,Entry!$A$5:$H$5,CY$1) / SUMIFS(Entry!$C$6:$H$6,Entry!$C$4:$H$4,CY$2,Entry!$C$5:$H$5,CY$1))</f>
        <v/>
      </c>
      <c r="CZ13" s="15" t="str">
        <f>IF(OR($B13="",CZ$2=""),"",SUMIFS(INDEX(Tbl_Marks,MATCH($B13,Tbl_Student_Names,0),),Entry!$A$4:$H$4,CZ$2,Entry!$A$5:$H$5,CZ$1) / SUMIFS(Entry!$C$6:$H$6,Entry!$C$4:$H$4,CZ$2,Entry!$C$5:$H$5,CZ$1))</f>
        <v/>
      </c>
      <c r="DA13" s="15" t="str">
        <f>IF(OR($B13="",DA$2=""),"",SUMIFS(INDEX(Tbl_Marks,MATCH($B13,Tbl_Student_Names,0),),Entry!$A$4:$H$4,DA$2,Entry!$A$5:$H$5,DA$1) / SUMIFS(Entry!$C$6:$H$6,Entry!$C$4:$H$4,DA$2,Entry!$C$5:$H$5,DA$1))</f>
        <v/>
      </c>
      <c r="DB13" s="15" t="str">
        <f>IF(OR($B13="",DB$2=""),"",SUMIFS(INDEX(Tbl_Marks,MATCH($B13,Tbl_Student_Names,0),),Entry!$A$4:$H$4,DB$2,Entry!$A$5:$H$5,DB$1) / SUMIFS(Entry!$C$6:$H$6,Entry!$C$4:$H$4,DB$2,Entry!$C$5:$H$5,DB$1))</f>
        <v/>
      </c>
      <c r="DC13" s="15" t="str">
        <f>IF(OR($B13="",DC$2=""),"",SUMIFS(INDEX(Tbl_Marks,MATCH($B13,Tbl_Student_Names,0),),Entry!$A$4:$H$4,DC$2,Entry!$A$5:$H$5,DC$1) / SUMIFS(Entry!$C$6:$H$6,Entry!$C$4:$H$4,DC$2,Entry!$C$5:$H$5,DC$1))</f>
        <v/>
      </c>
      <c r="DD13" s="15" t="str">
        <f>IF(OR($B13="",DD$2=""),"",SUMIFS(INDEX(Tbl_Marks,MATCH($B13,Tbl_Student_Names,0),),Entry!$A$4:$H$4,DD$2,Entry!$A$5:$H$5,DD$1) / SUMIFS(Entry!$C$6:$H$6,Entry!$C$4:$H$4,DD$2,Entry!$C$5:$H$5,DD$1))</f>
        <v/>
      </c>
      <c r="DE13" s="15" t="str">
        <f>IF(OR($B13="",DE$2=""),"",SUMIFS(INDEX(Tbl_Marks,MATCH($B13,Tbl_Student_Names,0),),Entry!$A$4:$H$4,DE$2,Entry!$A$5:$H$5,DE$1) / SUMIFS(Entry!$C$6:$H$6,Entry!$C$4:$H$4,DE$2,Entry!$C$5:$H$5,DE$1))</f>
        <v/>
      </c>
      <c r="DF13" s="15" t="str">
        <f>IF(OR($B13="",DF$2=""),"",SUMIFS(INDEX(Tbl_Marks,MATCH($B13,Tbl_Student_Names,0),),Entry!$A$4:$H$4,DF$2,Entry!$A$5:$H$5,DF$1) / SUMIFS(Entry!$C$6:$H$6,Entry!$C$4:$H$4,DF$2,Entry!$C$5:$H$5,DF$1))</f>
        <v/>
      </c>
      <c r="DG13" s="15" t="str">
        <f>IF(OR($B13="",DG$2=""),"",SUMIFS(INDEX(Tbl_Marks,MATCH($B13,Tbl_Student_Names,0),),Entry!$A$4:$H$4,DG$2,Entry!$A$5:$H$5,DG$1) / SUMIFS(Entry!$C$6:$H$6,Entry!$C$4:$H$4,DG$2,Entry!$C$5:$H$5,DG$1))</f>
        <v/>
      </c>
      <c r="DH13" s="15" t="str">
        <f>IF(OR($B13="",DH$2=""),"",SUMIFS(INDEX(Tbl_Marks,MATCH($B13,Tbl_Student_Names,0),),Entry!$A$4:$H$4,DH$2,Entry!$A$5:$H$5,DH$1) / SUMIFS(Entry!$C$6:$H$6,Entry!$C$4:$H$4,DH$2,Entry!$C$5:$H$5,DH$1))</f>
        <v/>
      </c>
      <c r="DI13" s="15" t="str">
        <f>IF(OR($B13="",DI$2=""),"",SUMIFS(INDEX(Tbl_Marks,MATCH($B13,Tbl_Student_Names,0),),Entry!$A$4:$H$4,DI$2,Entry!$A$5:$H$5,DI$1) / SUMIFS(Entry!$C$6:$H$6,Entry!$C$4:$H$4,DI$2,Entry!$C$5:$H$5,DI$1))</f>
        <v/>
      </c>
      <c r="DJ13" s="15" t="str">
        <f>IF(OR($B13="",DJ$2=""),"",SUMIFS(INDEX(Tbl_Marks,MATCH($B13,Tbl_Student_Names,0),),Entry!$A$4:$H$4,DJ$2,Entry!$A$5:$H$5,DJ$1) / SUMIFS(Entry!$C$6:$H$6,Entry!$C$4:$H$4,DJ$2,Entry!$C$5:$H$5,DJ$1))</f>
        <v/>
      </c>
      <c r="DK13" s="15" t="str">
        <f>IF(OR($B13="",DK$2=""),"",SUMIFS(INDEX(Tbl_Marks,MATCH($B13,Tbl_Student_Names,0),),Entry!$A$4:$H$4,DK$2,Entry!$A$5:$H$5,DK$1) / SUMIFS(Entry!$C$6:$H$6,Entry!$C$4:$H$4,DK$2,Entry!$C$5:$H$5,DK$1))</f>
        <v/>
      </c>
      <c r="DL13" s="15" t="str">
        <f>IF(OR($B13="",DL$2=""),"",SUMIFS(INDEX(Tbl_Marks,MATCH($B13,Tbl_Student_Names,0),),Entry!$A$4:$H$4,DL$2,Entry!$A$5:$H$5,DL$1) / SUMIFS(Entry!$C$6:$H$6,Entry!$C$4:$H$4,DL$2,Entry!$C$5:$H$5,DL$1))</f>
        <v/>
      </c>
      <c r="DM13" s="15" t="str">
        <f>IF(OR($B13="",DM$2=""),"",SUMIFS(INDEX(Tbl_Marks,MATCH($B13,Tbl_Student_Names,0),),Entry!$A$4:$H$4,DM$2,Entry!$A$5:$H$5,DM$1) / SUMIFS(Entry!$C$6:$H$6,Entry!$C$4:$H$4,DM$2,Entry!$C$5:$H$5,DM$1))</f>
        <v/>
      </c>
      <c r="DN13" s="15" t="str">
        <f>IF(OR($B13="",DN$2=""),"",SUMIFS(INDEX(Tbl_Marks,MATCH($B13,Tbl_Student_Names,0),),Entry!$A$4:$H$4,DN$2,Entry!$A$5:$H$5,DN$1) / SUMIFS(Entry!$C$6:$H$6,Entry!$C$4:$H$4,DN$2,Entry!$C$5:$H$5,DN$1))</f>
        <v/>
      </c>
      <c r="DO13" s="15" t="str">
        <f>IF(OR($B13="",DO$2=""),"",SUMIFS(INDEX(Tbl_Marks,MATCH($B13,Tbl_Student_Names,0),),Entry!$A$4:$H$4,DO$2,Entry!$A$5:$H$5,DO$1) / SUMIFS(Entry!$C$6:$H$6,Entry!$C$4:$H$4,DO$2,Entry!$C$5:$H$5,DO$1))</f>
        <v/>
      </c>
      <c r="DP13" s="15" t="str">
        <f>IF(OR($B13="",DP$2=""),"",SUMIFS(INDEX(Tbl_Marks,MATCH($B13,Tbl_Student_Names,0),),Entry!$A$4:$H$4,DP$2,Entry!$A$5:$H$5,DP$1) / SUMIFS(Entry!$C$6:$H$6,Entry!$C$4:$H$4,DP$2,Entry!$C$5:$H$5,DP$1))</f>
        <v/>
      </c>
      <c r="DQ13" s="15" t="str">
        <f>IF(OR($B13="",DQ$2=""),"",SUMIFS(INDEX(Tbl_Marks,MATCH($B13,Tbl_Student_Names,0),),Entry!$A$4:$H$4,DQ$2,Entry!$A$5:$H$5,DQ$1) / SUMIFS(Entry!$C$6:$H$6,Entry!$C$4:$H$4,DQ$2,Entry!$C$5:$H$5,DQ$1))</f>
        <v/>
      </c>
      <c r="DR13" s="15" t="str">
        <f>IF(OR($B13="",DR$2=""),"",SUMIFS(INDEX(Tbl_Marks,MATCH($B13,Tbl_Student_Names,0),),Entry!$A$4:$H$4,DR$2,Entry!$A$5:$H$5,DR$1) / SUMIFS(Entry!$C$6:$H$6,Entry!$C$4:$H$4,DR$2,Entry!$C$5:$H$5,DR$1))</f>
        <v/>
      </c>
      <c r="DS13" s="15" t="str">
        <f>IF(OR($B13="",DS$2=""),"",SUMIFS(INDEX(Tbl_Marks,MATCH($B13,Tbl_Student_Names,0),),Entry!$A$4:$H$4,DS$2,Entry!$A$5:$H$5,DS$1) / SUMIFS(Entry!$C$6:$H$6,Entry!$C$4:$H$4,DS$2,Entry!$C$5:$H$5,DS$1))</f>
        <v/>
      </c>
      <c r="DT13" s="15" t="str">
        <f>IF(OR($B13="",DT$2=""),"",SUMIFS(INDEX(Tbl_Marks,MATCH($B13,Tbl_Student_Names,0),),Entry!$A$4:$H$4,DT$2,Entry!$A$5:$H$5,DT$1) / SUMIFS(Entry!$C$6:$H$6,Entry!$C$4:$H$4,DT$2,Entry!$C$5:$H$5,DT$1))</f>
        <v/>
      </c>
      <c r="DU13" s="15" t="str">
        <f>IF(OR($B13="",DU$2=""),"",SUMIFS(INDEX(Tbl_Marks,MATCH($B13,Tbl_Student_Names,0),),Entry!$A$4:$H$4,DU$2,Entry!$A$5:$H$5,DU$1) / SUMIFS(Entry!$C$6:$H$6,Entry!$C$4:$H$4,DU$2,Entry!$C$5:$H$5,DU$1))</f>
        <v/>
      </c>
      <c r="DV13" s="15" t="str">
        <f>IF(OR($B13="",DV$2=""),"",SUMIFS(INDEX(Tbl_Marks,MATCH($B13,Tbl_Student_Names,0),),Entry!$A$4:$H$4,DV$2,Entry!$A$5:$H$5,DV$1) / SUMIFS(Entry!$C$6:$H$6,Entry!$C$4:$H$4,DV$2,Entry!$C$5:$H$5,DV$1))</f>
        <v/>
      </c>
      <c r="DW13" s="15" t="str">
        <f>IF(OR($B13="",DW$2=""),"",SUMIFS(INDEX(Tbl_Marks,MATCH($B13,Tbl_Student_Names,0),),Entry!$A$4:$H$4,DW$2,Entry!$A$5:$H$5,DW$1) / SUMIFS(Entry!$C$6:$H$6,Entry!$C$4:$H$4,DW$2,Entry!$C$5:$H$5,DW$1))</f>
        <v/>
      </c>
      <c r="DX13" s="15" t="str">
        <f>IF(OR($B13="",DX$2=""),"",SUMIFS(INDEX(Tbl_Marks,MATCH($B13,Tbl_Student_Names,0),),Entry!$A$4:$H$4,DX$2,Entry!$A$5:$H$5,DX$1) / SUMIFS(Entry!$C$6:$H$6,Entry!$C$4:$H$4,DX$2,Entry!$C$5:$H$5,DX$1))</f>
        <v/>
      </c>
      <c r="DY13" s="15" t="str">
        <f>IF(OR($B13="",DY$2=""),"",SUMIFS(INDEX(Tbl_Marks,MATCH($B13,Tbl_Student_Names,0),),Entry!$A$4:$H$4,DY$2,Entry!$A$5:$H$5,DY$1) / SUMIFS(Entry!$C$6:$H$6,Entry!$C$4:$H$4,DY$2,Entry!$C$5:$H$5,DY$1))</f>
        <v/>
      </c>
      <c r="DZ13" s="15" t="str">
        <f>IF(OR($B13="",DZ$2=""),"",SUMIFS(INDEX(Tbl_Marks,MATCH($B13,Tbl_Student_Names,0),),Entry!$A$4:$H$4,DZ$2,Entry!$A$5:$H$5,DZ$1) / SUMIFS(Entry!$C$6:$H$6,Entry!$C$4:$H$4,DZ$2,Entry!$C$5:$H$5,DZ$1))</f>
        <v/>
      </c>
      <c r="EA13" s="15" t="str">
        <f>IF(OR($B13="",EA$2=""),"",SUMIFS(INDEX(Tbl_Marks,MATCH($B13,Tbl_Student_Names,0),),Entry!$A$4:$H$4,EA$2,Entry!$A$5:$H$5,EA$1) / SUMIFS(Entry!$C$6:$H$6,Entry!$C$4:$H$4,EA$2,Entry!$C$5:$H$5,EA$1))</f>
        <v/>
      </c>
      <c r="EB13" s="15" t="str">
        <f>IF(OR($B13="",EB$2=""),"",SUMIFS(INDEX(Tbl_Marks,MATCH($B13,Tbl_Student_Names,0),),Entry!$A$4:$H$4,EB$2,Entry!$A$5:$H$5,EB$1) / SUMIFS(Entry!$C$6:$H$6,Entry!$C$4:$H$4,EB$2,Entry!$C$5:$H$5,EB$1))</f>
        <v/>
      </c>
      <c r="EC13" s="15" t="str">
        <f>IF(OR($B13="",EC$2=""),"",SUMIFS(INDEX(Tbl_Marks,MATCH($B13,Tbl_Student_Names,0),),Entry!$A$4:$H$4,EC$2,Entry!$A$5:$H$5,EC$1) / SUMIFS(Entry!$C$6:$H$6,Entry!$C$4:$H$4,EC$2,Entry!$C$5:$H$5,EC$1))</f>
        <v/>
      </c>
      <c r="ED13" s="15" t="str">
        <f>IF(OR($B13="",ED$2=""),"",SUMIFS(INDEX(Tbl_Marks,MATCH($B13,Tbl_Student_Names,0),),Entry!$A$4:$H$4,ED$2,Entry!$A$5:$H$5,ED$1) / SUMIFS(Entry!$C$6:$H$6,Entry!$C$4:$H$4,ED$2,Entry!$C$5:$H$5,ED$1))</f>
        <v/>
      </c>
      <c r="EE13" s="15" t="str">
        <f>IF(OR($B13="",EE$2=""),"",SUMIFS(INDEX(Tbl_Marks,MATCH($B13,Tbl_Student_Names,0),),Entry!$A$4:$H$4,EE$2,Entry!$A$5:$H$5,EE$1) / SUMIFS(Entry!$C$6:$H$6,Entry!$C$4:$H$4,EE$2,Entry!$C$5:$H$5,EE$1))</f>
        <v/>
      </c>
      <c r="EF13" s="15" t="str">
        <f>IF(OR($B13="",EF$2=""),"",SUMIFS(INDEX(Tbl_Marks,MATCH($B13,Tbl_Student_Names,0),),Entry!$A$4:$H$4,EF$2,Entry!$A$5:$H$5,EF$1) / SUMIFS(Entry!$C$6:$H$6,Entry!$C$4:$H$4,EF$2,Entry!$C$5:$H$5,EF$1))</f>
        <v/>
      </c>
      <c r="EG13" s="15" t="str">
        <f>IF(OR($B13="",EG$2=""),"",SUMIFS(INDEX(Tbl_Marks,MATCH($B13,Tbl_Student_Names,0),),Entry!$A$4:$H$4,EG$2,Entry!$A$5:$H$5,EG$1) / SUMIFS(Entry!$C$6:$H$6,Entry!$C$4:$H$4,EG$2,Entry!$C$5:$H$5,EG$1))</f>
        <v/>
      </c>
      <c r="EH13" s="15" t="str">
        <f>IF(OR($B13="",EH$2=""),"",SUMIFS(INDEX(Tbl_Marks,MATCH($B13,Tbl_Student_Names,0),),Entry!$A$4:$H$4,EH$2,Entry!$A$5:$H$5,EH$1) / SUMIFS(Entry!$C$6:$H$6,Entry!$C$4:$H$4,EH$2,Entry!$C$5:$H$5,EH$1))</f>
        <v/>
      </c>
      <c r="EI13" s="15" t="str">
        <f>IF(OR($B13="",EI$2=""),"",SUMIFS(INDEX(Tbl_Marks,MATCH($B13,Tbl_Student_Names,0),),Entry!$A$4:$H$4,EI$2,Entry!$A$5:$H$5,EI$1) / SUMIFS(Entry!$C$6:$H$6,Entry!$C$4:$H$4,EI$2,Entry!$C$5:$H$5,EI$1))</f>
        <v/>
      </c>
      <c r="EJ13" s="15" t="str">
        <f>IF(OR($B13="",EJ$2=""),"",SUMIFS(INDEX(Tbl_Marks,MATCH($B13,Tbl_Student_Names,0),),Entry!$A$4:$H$4,EJ$2,Entry!$A$5:$H$5,EJ$1) / SUMIFS(Entry!$C$6:$H$6,Entry!$C$4:$H$4,EJ$2,Entry!$C$5:$H$5,EJ$1))</f>
        <v/>
      </c>
      <c r="EK13" s="15" t="str">
        <f>IF(OR($B13="",EK$2=""),"",SUMIFS(INDEX(Tbl_Marks,MATCH($B13,Tbl_Student_Names,0),),Entry!$A$4:$H$4,EK$2,Entry!$A$5:$H$5,EK$1) / SUMIFS(Entry!$C$6:$H$6,Entry!$C$4:$H$4,EK$2,Entry!$C$5:$H$5,EK$1))</f>
        <v/>
      </c>
      <c r="EL13" s="15" t="str">
        <f>IF(OR($B13="",EL$2=""),"",SUMIFS(INDEX(Tbl_Marks,MATCH($B13,Tbl_Student_Names,0),),Entry!$A$4:$H$4,EL$2,Entry!$A$5:$H$5,EL$1) / SUMIFS(Entry!$C$6:$H$6,Entry!$C$4:$H$4,EL$2,Entry!$C$5:$H$5,EL$1))</f>
        <v/>
      </c>
      <c r="EM13" s="15" t="str">
        <f>IF(OR($B13="",EM$2=""),"",SUMIFS(INDEX(Tbl_Marks,MATCH($B13,Tbl_Student_Names,0),),Entry!$A$4:$H$4,EM$2,Entry!$A$5:$H$5,EM$1) / SUMIFS(Entry!$C$6:$H$6,Entry!$C$4:$H$4,EM$2,Entry!$C$5:$H$5,EM$1))</f>
        <v/>
      </c>
      <c r="EN13" s="15" t="str">
        <f>IF(OR($B13="",EN$2=""),"",SUMIFS(INDEX(Tbl_Marks,MATCH($B13,Tbl_Student_Names,0),),Entry!$A$4:$H$4,EN$2,Entry!$A$5:$H$5,EN$1) / SUMIFS(Entry!$C$6:$H$6,Entry!$C$4:$H$4,EN$2,Entry!$C$5:$H$5,EN$1))</f>
        <v/>
      </c>
      <c r="EO13" s="15" t="str">
        <f>IF(OR($B13="",EO$2=""),"",SUMIFS(INDEX(Tbl_Marks,MATCH($B13,Tbl_Student_Names,0),),Entry!$A$4:$H$4,EO$2,Entry!$A$5:$H$5,EO$1) / SUMIFS(Entry!$C$6:$H$6,Entry!$C$4:$H$4,EO$2,Entry!$C$5:$H$5,EO$1))</f>
        <v/>
      </c>
      <c r="EP13" s="15" t="str">
        <f>IF(OR($B13="",EP$2=""),"",SUMIFS(INDEX(Tbl_Marks,MATCH($B13,Tbl_Student_Names,0),),Entry!$A$4:$H$4,EP$2,Entry!$A$5:$H$5,EP$1) / SUMIFS(Entry!$C$6:$H$6,Entry!$C$4:$H$4,EP$2,Entry!$C$5:$H$5,EP$1))</f>
        <v/>
      </c>
      <c r="EQ13" s="15" t="str">
        <f>IF(OR($B13="",EQ$2=""),"",SUMIFS(INDEX(Tbl_Marks,MATCH($B13,Tbl_Student_Names,0),),Entry!$A$4:$H$4,EQ$2,Entry!$A$5:$H$5,EQ$1) / SUMIFS(Entry!$C$6:$H$6,Entry!$C$4:$H$4,EQ$2,Entry!$C$5:$H$5,EQ$1))</f>
        <v/>
      </c>
      <c r="ER13" s="15" t="str">
        <f>IF(OR($B13="",ER$2=""),"",SUMIFS(INDEX(Tbl_Marks,MATCH($B13,Tbl_Student_Names,0),),Entry!$A$4:$H$4,ER$2,Entry!$A$5:$H$5,ER$1) / SUMIFS(Entry!$C$6:$H$6,Entry!$C$4:$H$4,ER$2,Entry!$C$5:$H$5,ER$1))</f>
        <v/>
      </c>
      <c r="ES13" s="15" t="str">
        <f>IF(OR($B13="",ES$2=""),"",SUMIFS(INDEX(Tbl_Marks,MATCH($B13,Tbl_Student_Names,0),),Entry!$A$4:$H$4,ES$2,Entry!$A$5:$H$5,ES$1) / SUMIFS(Entry!$C$6:$H$6,Entry!$C$4:$H$4,ES$2,Entry!$C$5:$H$5,ES$1))</f>
        <v/>
      </c>
      <c r="ET13" s="15" t="str">
        <f>IF(OR($B13="",ET$2=""),"",SUMIFS(INDEX(Tbl_Marks,MATCH($B13,Tbl_Student_Names,0),),Entry!$A$4:$H$4,ET$2,Entry!$A$5:$H$5,ET$1) / SUMIFS(Entry!$C$6:$H$6,Entry!$C$4:$H$4,ET$2,Entry!$C$5:$H$5,ET$1))</f>
        <v/>
      </c>
      <c r="EU13" s="15" t="str">
        <f>IF(OR($B13="",EU$2=""),"",SUMIFS(INDEX(Tbl_Marks,MATCH($B13,Tbl_Student_Names,0),),Entry!$A$4:$H$4,EU$2,Entry!$A$5:$H$5,EU$1) / SUMIFS(Entry!$C$6:$H$6,Entry!$C$4:$H$4,EU$2,Entry!$C$5:$H$5,EU$1))</f>
        <v/>
      </c>
      <c r="EV13" s="15" t="str">
        <f>IF(OR($B13="",EV$2=""),"",SUMIFS(INDEX(Tbl_Marks,MATCH($B13,Tbl_Student_Names,0),),Entry!$A$4:$H$4,EV$2,Entry!$A$5:$H$5,EV$1) / SUMIFS(Entry!$C$6:$H$6,Entry!$C$4:$H$4,EV$2,Entry!$C$5:$H$5,EV$1))</f>
        <v/>
      </c>
      <c r="EW13" s="15" t="str">
        <f>IF(OR($B13="",EW$2=""),"",SUMIFS(INDEX(Tbl_Marks,MATCH($B13,Tbl_Student_Names,0),),Entry!$A$4:$H$4,EW$2,Entry!$A$5:$H$5,EW$1) / SUMIFS(Entry!$C$6:$H$6,Entry!$C$4:$H$4,EW$2,Entry!$C$5:$H$5,EW$1))</f>
        <v/>
      </c>
      <c r="EX13" s="15" t="str">
        <f>IF(OR($B13="",EX$2=""),"",SUMIFS(INDEX(Tbl_Marks,MATCH($B13,Tbl_Student_Names,0),),Entry!$A$4:$H$4,EX$2,Entry!$A$5:$H$5,EX$1) / SUMIFS(Entry!$C$6:$H$6,Entry!$C$4:$H$4,EX$2,Entry!$C$5:$H$5,EX$1))</f>
        <v/>
      </c>
      <c r="EY13" s="15" t="str">
        <f>IF(OR($B13="",EY$2=""),"",SUMIFS(INDEX(Tbl_Marks,MATCH($B13,Tbl_Student_Names,0),),Entry!$A$4:$H$4,EY$2,Entry!$A$5:$H$5,EY$1) / SUMIFS(Entry!$C$6:$H$6,Entry!$C$4:$H$4,EY$2,Entry!$C$5:$H$5,EY$1))</f>
        <v/>
      </c>
      <c r="EZ13" s="15" t="str">
        <f>IF(OR($B13="",EZ$2=""),"",SUMIFS(INDEX(Tbl_Marks,MATCH($B13,Tbl_Student_Names,0),),Entry!$A$4:$H$4,EZ$2,Entry!$A$5:$H$5,EZ$1) / SUMIFS(Entry!$C$6:$H$6,Entry!$C$4:$H$4,EZ$2,Entry!$C$5:$H$5,EZ$1))</f>
        <v/>
      </c>
      <c r="FA13" s="15" t="str">
        <f>IF(OR($B13="",FA$2=""),"",SUMIFS(INDEX(Tbl_Marks,MATCH($B13,Tbl_Student_Names,0),),Entry!$A$4:$H$4,FA$2,Entry!$A$5:$H$5,FA$1) / SUMIFS(Entry!$C$6:$H$6,Entry!$C$4:$H$4,FA$2,Entry!$C$5:$H$5,FA$1))</f>
        <v/>
      </c>
      <c r="FB13" s="15" t="str">
        <f>IF(OR($B13="",FB$2=""),"",SUMIFS(INDEX(Tbl_Marks,MATCH($B13,Tbl_Student_Names,0),),Entry!$A$4:$H$4,FB$2,Entry!$A$5:$H$5,FB$1) / SUMIFS(Entry!$C$6:$H$6,Entry!$C$4:$H$4,FB$2,Entry!$C$5:$H$5,FB$1))</f>
        <v/>
      </c>
      <c r="FC13" s="15" t="str">
        <f>IF(OR($B13="",FC$2=""),"",SUMIFS(INDEX(Tbl_Marks,MATCH($B13,Tbl_Student_Names,0),),Entry!$A$4:$H$4,FC$2,Entry!$A$5:$H$5,FC$1) / SUMIFS(Entry!$C$6:$H$6,Entry!$C$4:$H$4,FC$2,Entry!$C$5:$H$5,FC$1))</f>
        <v/>
      </c>
      <c r="FD13" s="15" t="str">
        <f>IF(OR($B13="",FD$2=""),"",SUMIFS(INDEX(Tbl_Marks,MATCH($B13,Tbl_Student_Names,0),),Entry!$A$4:$H$4,FD$2,Entry!$A$5:$H$5,FD$1) / SUMIFS(Entry!$C$6:$H$6,Entry!$C$4:$H$4,FD$2,Entry!$C$5:$H$5,FD$1))</f>
        <v/>
      </c>
      <c r="FE13" s="15" t="str">
        <f>IF(OR($B13="",FE$2=""),"",SUMIFS(INDEX(Tbl_Marks,MATCH($B13,Tbl_Student_Names,0),),Entry!$A$4:$H$4,FE$2,Entry!$A$5:$H$5,FE$1) / SUMIFS(Entry!$C$6:$H$6,Entry!$C$4:$H$4,FE$2,Entry!$C$5:$H$5,FE$1))</f>
        <v/>
      </c>
      <c r="FF13" s="15" t="str">
        <f>IF(OR($B13="",FF$2=""),"",SUMIFS(INDEX(Tbl_Marks,MATCH($B13,Tbl_Student_Names,0),),Entry!$A$4:$H$4,FF$2,Entry!$A$5:$H$5,FF$1) / SUMIFS(Entry!$C$6:$H$6,Entry!$C$4:$H$4,FF$2,Entry!$C$5:$H$5,FF$1))</f>
        <v/>
      </c>
      <c r="FG13" s="15" t="str">
        <f>IF(OR($B13="",FG$2=""),"",SUMIFS(INDEX(Tbl_Marks,MATCH($B13,Tbl_Student_Names,0),),Entry!$A$4:$H$4,FG$2,Entry!$A$5:$H$5,FG$1) / SUMIFS(Entry!$C$6:$H$6,Entry!$C$4:$H$4,FG$2,Entry!$C$5:$H$5,FG$1))</f>
        <v/>
      </c>
      <c r="FH13" s="15" t="str">
        <f>IF(OR($B13="",FH$2=""),"",SUMIFS(INDEX(Tbl_Marks,MATCH($B13,Tbl_Student_Names,0),),Entry!$A$4:$H$4,FH$2,Entry!$A$5:$H$5,FH$1) / SUMIFS(Entry!$C$6:$H$6,Entry!$C$4:$H$4,FH$2,Entry!$C$5:$H$5,FH$1))</f>
        <v/>
      </c>
      <c r="FI13" s="15" t="str">
        <f>IF(OR($B13="",FI$2=""),"",SUMIFS(INDEX(Tbl_Marks,MATCH($B13,Tbl_Student_Names,0),),Entry!$A$4:$H$4,FI$2,Entry!$A$5:$H$5,FI$1) / SUMIFS(Entry!$C$6:$H$6,Entry!$C$4:$H$4,FI$2,Entry!$C$5:$H$5,FI$1))</f>
        <v/>
      </c>
      <c r="FJ13" s="15" t="str">
        <f>IF(OR($B13="",FJ$2=""),"",SUMIFS(INDEX(Tbl_Marks,MATCH($B13,Tbl_Student_Names,0),),Entry!$A$4:$H$4,FJ$2,Entry!$A$5:$H$5,FJ$1) / SUMIFS(Entry!$C$6:$H$6,Entry!$C$4:$H$4,FJ$2,Entry!$C$5:$H$5,FJ$1))</f>
        <v/>
      </c>
      <c r="FK13" s="15" t="str">
        <f>IF(OR($B13="",FK$2=""),"",SUMIFS(INDEX(Tbl_Marks,MATCH($B13,Tbl_Student_Names,0),),Entry!$A$4:$H$4,FK$2,Entry!$A$5:$H$5,FK$1) / SUMIFS(Entry!$C$6:$H$6,Entry!$C$4:$H$4,FK$2,Entry!$C$5:$H$5,FK$1))</f>
        <v/>
      </c>
      <c r="FL13" s="15" t="str">
        <f>IF(OR($B13="",FL$2=""),"",SUMIFS(INDEX(Tbl_Marks,MATCH($B13,Tbl_Student_Names,0),),Entry!$A$4:$H$4,FL$2,Entry!$A$5:$H$5,FL$1) / SUMIFS(Entry!$C$6:$H$6,Entry!$C$4:$H$4,FL$2,Entry!$C$5:$H$5,FL$1))</f>
        <v/>
      </c>
      <c r="FM13" s="15" t="str">
        <f>IF(OR($B13="",FM$2=""),"",SUMIFS(INDEX(Tbl_Marks,MATCH($B13,Tbl_Student_Names,0),),Entry!$A$4:$H$4,FM$2,Entry!$A$5:$H$5,FM$1) / SUMIFS(Entry!$C$6:$H$6,Entry!$C$4:$H$4,FM$2,Entry!$C$5:$H$5,FM$1))</f>
        <v/>
      </c>
      <c r="FN13" s="15" t="str">
        <f>IF(OR($B13="",FN$2=""),"",SUMIFS(INDEX(Tbl_Marks,MATCH($B13,Tbl_Student_Names,0),),Entry!$A$4:$H$4,FN$2,Entry!$A$5:$H$5,FN$1) / SUMIFS(Entry!$C$6:$H$6,Entry!$C$4:$H$4,FN$2,Entry!$C$5:$H$5,FN$1))</f>
        <v/>
      </c>
      <c r="FO13" s="15" t="str">
        <f>IF(OR($B13="",FO$2=""),"",SUMIFS(INDEX(Tbl_Marks,MATCH($B13,Tbl_Student_Names,0),),Entry!$A$4:$H$4,FO$2,Entry!$A$5:$H$5,FO$1) / SUMIFS(Entry!$C$6:$H$6,Entry!$C$4:$H$4,FO$2,Entry!$C$5:$H$5,FO$1))</f>
        <v/>
      </c>
      <c r="FP13" s="15" t="str">
        <f>IF(OR($B13="",FP$2=""),"",SUMIFS(INDEX(Tbl_Marks,MATCH($B13,Tbl_Student_Names,0),),Entry!$A$4:$H$4,FP$2,Entry!$A$5:$H$5,FP$1) / SUMIFS(Entry!$C$6:$H$6,Entry!$C$4:$H$4,FP$2,Entry!$C$5:$H$5,FP$1))</f>
        <v/>
      </c>
      <c r="FQ13" s="15" t="str">
        <f>IF(OR($B13="",FQ$2=""),"",SUMIFS(INDEX(Tbl_Marks,MATCH($B13,Tbl_Student_Names,0),),Entry!$A$4:$H$4,FQ$2,Entry!$A$5:$H$5,FQ$1) / SUMIFS(Entry!$C$6:$H$6,Entry!$C$4:$H$4,FQ$2,Entry!$C$5:$H$5,FQ$1))</f>
        <v/>
      </c>
      <c r="FR13" s="15" t="str">
        <f>IF(OR($B13="",FR$2=""),"",SUMIFS(INDEX(Tbl_Marks,MATCH($B13,Tbl_Student_Names,0),),Entry!$A$4:$H$4,FR$2,Entry!$A$5:$H$5,FR$1) / SUMIFS(Entry!$C$6:$H$6,Entry!$C$4:$H$4,FR$2,Entry!$C$5:$H$5,FR$1))</f>
        <v/>
      </c>
      <c r="FS13" s="15" t="str">
        <f>IF(OR($B13="",FS$2=""),"",SUMIFS(INDEX(Tbl_Marks,MATCH($B13,Tbl_Student_Names,0),),Entry!$A$4:$H$4,FS$2,Entry!$A$5:$H$5,FS$1) / SUMIFS(Entry!$C$6:$H$6,Entry!$C$4:$H$4,FS$2,Entry!$C$5:$H$5,FS$1))</f>
        <v/>
      </c>
      <c r="FT13" s="15" t="str">
        <f>IF(OR($B13="",FT$2=""),"",SUMIFS(INDEX(Tbl_Marks,MATCH($B13,Tbl_Student_Names,0),),Entry!$A$4:$H$4,FT$2,Entry!$A$5:$H$5,FT$1) / SUMIFS(Entry!$C$6:$H$6,Entry!$C$4:$H$4,FT$2,Entry!$C$5:$H$5,FT$1))</f>
        <v/>
      </c>
      <c r="FU13" s="15" t="str">
        <f>IF(OR($B13="",FU$2=""),"",SUMIFS(INDEX(Tbl_Marks,MATCH($B13,Tbl_Student_Names,0),),Entry!$A$4:$H$4,FU$2,Entry!$A$5:$H$5,FU$1) / SUMIFS(Entry!$C$6:$H$6,Entry!$C$4:$H$4,FU$2,Entry!$C$5:$H$5,FU$1))</f>
        <v/>
      </c>
      <c r="FV13" s="15" t="str">
        <f>IF(OR($B13="",FV$2=""),"",SUMIFS(INDEX(Tbl_Marks,MATCH($B13,Tbl_Student_Names,0),),Entry!$A$4:$H$4,FV$2,Entry!$A$5:$H$5,FV$1) / SUMIFS(Entry!$C$6:$H$6,Entry!$C$4:$H$4,FV$2,Entry!$C$5:$H$5,FV$1))</f>
        <v/>
      </c>
      <c r="FW13" s="15" t="str">
        <f>IF(OR($B13="",FW$2=""),"",SUMIFS(INDEX(Tbl_Marks,MATCH($B13,Tbl_Student_Names,0),),Entry!$A$4:$H$4,FW$2,Entry!$A$5:$H$5,FW$1) / SUMIFS(Entry!$C$6:$H$6,Entry!$C$4:$H$4,FW$2,Entry!$C$5:$H$5,FW$1))</f>
        <v/>
      </c>
      <c r="FX13" s="15" t="str">
        <f>IF(OR($B13="",FX$2=""),"",SUMIFS(INDEX(Tbl_Marks,MATCH($B13,Tbl_Student_Names,0),),Entry!$A$4:$H$4,FX$2,Entry!$A$5:$H$5,FX$1) / SUMIFS(Entry!$C$6:$H$6,Entry!$C$4:$H$4,FX$2,Entry!$C$5:$H$5,FX$1))</f>
        <v/>
      </c>
      <c r="FY13" s="15" t="str">
        <f>IF(OR($B13="",FY$2=""),"",SUMIFS(INDEX(Tbl_Marks,MATCH($B13,Tbl_Student_Names,0),),Entry!$A$4:$H$4,FY$2,Entry!$A$5:$H$5,FY$1) / SUMIFS(Entry!$C$6:$H$6,Entry!$C$4:$H$4,FY$2,Entry!$C$5:$H$5,FY$1))</f>
        <v/>
      </c>
      <c r="FZ13" s="15" t="str">
        <f>IF(OR($B13="",FZ$2=""),"",SUMIFS(INDEX(Tbl_Marks,MATCH($B13,Tbl_Student_Names,0),),Entry!$A$4:$H$4,FZ$2,Entry!$A$5:$H$5,FZ$1) / SUMIFS(Entry!$C$6:$H$6,Entry!$C$4:$H$4,FZ$2,Entry!$C$5:$H$5,FZ$1))</f>
        <v/>
      </c>
      <c r="GA13" s="15" t="str">
        <f>IF(OR($B13="",GA$2=""),"",SUMIFS(INDEX(Tbl_Marks,MATCH($B13,Tbl_Student_Names,0),),Entry!$A$4:$H$4,GA$2,Entry!$A$5:$H$5,GA$1) / SUMIFS(Entry!$C$6:$H$6,Entry!$C$4:$H$4,GA$2,Entry!$C$5:$H$5,GA$1))</f>
        <v/>
      </c>
      <c r="GB13" s="15" t="str">
        <f>IF(OR($B13="",GB$2=""),"",SUMIFS(INDEX(Tbl_Marks,MATCH($B13,Tbl_Student_Names,0),),Entry!$A$4:$H$4,GB$2,Entry!$A$5:$H$5,GB$1) / SUMIFS(Entry!$C$6:$H$6,Entry!$C$4:$H$4,GB$2,Entry!$C$5:$H$5,GB$1))</f>
        <v/>
      </c>
      <c r="GC13" s="15" t="str">
        <f>IF(OR($B13="",GC$2=""),"",SUMIFS(INDEX(Tbl_Marks,MATCH($B13,Tbl_Student_Names,0),),Entry!$A$4:$H$4,GC$2,Entry!$A$5:$H$5,GC$1) / SUMIFS(Entry!$C$6:$H$6,Entry!$C$4:$H$4,GC$2,Entry!$C$5:$H$5,GC$1))</f>
        <v/>
      </c>
      <c r="GD13" s="15" t="str">
        <f>IF(OR($B13="",GD$2=""),"",SUMIFS(INDEX(Tbl_Marks,MATCH($B13,Tbl_Student_Names,0),),Entry!$A$4:$H$4,GD$2,Entry!$A$5:$H$5,GD$1) / SUMIFS(Entry!$C$6:$H$6,Entry!$C$4:$H$4,GD$2,Entry!$C$5:$H$5,GD$1))</f>
        <v/>
      </c>
      <c r="GE13" s="15" t="str">
        <f>IF(OR($B13="",GE$2=""),"",SUMIFS(INDEX(Tbl_Marks,MATCH($B13,Tbl_Student_Names,0),),Entry!$A$4:$H$4,GE$2,Entry!$A$5:$H$5,GE$1) / SUMIFS(Entry!$C$6:$H$6,Entry!$C$4:$H$4,GE$2,Entry!$C$5:$H$5,GE$1))</f>
        <v/>
      </c>
      <c r="GF13" s="15" t="str">
        <f>IF(OR($B13="",GF$2=""),"",SUMIFS(INDEX(Tbl_Marks,MATCH($B13,Tbl_Student_Names,0),),Entry!$A$4:$H$4,GF$2,Entry!$A$5:$H$5,GF$1) / SUMIFS(Entry!$C$6:$H$6,Entry!$C$4:$H$4,GF$2,Entry!$C$5:$H$5,GF$1))</f>
        <v/>
      </c>
      <c r="GG13" s="15" t="str">
        <f>IF(OR($B13="",GG$2=""),"",SUMIFS(INDEX(Tbl_Marks,MATCH($B13,Tbl_Student_Names,0),),Entry!$A$4:$H$4,GG$2,Entry!$A$5:$H$5,GG$1) / SUMIFS(Entry!$C$6:$H$6,Entry!$C$4:$H$4,GG$2,Entry!$C$5:$H$5,GG$1))</f>
        <v/>
      </c>
      <c r="GH13" s="15" t="str">
        <f>IF(OR($B13="",GH$2=""),"",SUMIFS(INDEX(Tbl_Marks,MATCH($B13,Tbl_Student_Names,0),),Entry!$A$4:$H$4,GH$2,Entry!$A$5:$H$5,GH$1) / SUMIFS(Entry!$C$6:$H$6,Entry!$C$4:$H$4,GH$2,Entry!$C$5:$H$5,GH$1))</f>
        <v/>
      </c>
      <c r="GI13" s="15" t="str">
        <f>IF(OR($B13="",GI$2=""),"",SUMIFS(INDEX(Tbl_Marks,MATCH($B13,Tbl_Student_Names,0),),Entry!$A$4:$H$4,GI$2,Entry!$A$5:$H$5,GI$1) / SUMIFS(Entry!$C$6:$H$6,Entry!$C$4:$H$4,GI$2,Entry!$C$5:$H$5,GI$1))</f>
        <v/>
      </c>
      <c r="GJ13" s="15" t="str">
        <f>IF(OR($B13="",GJ$2=""),"",SUMIFS(INDEX(Tbl_Marks,MATCH($B13,Tbl_Student_Names,0),),Entry!$A$4:$H$4,GJ$2,Entry!$A$5:$H$5,GJ$1) / SUMIFS(Entry!$C$6:$H$6,Entry!$C$4:$H$4,GJ$2,Entry!$C$5:$H$5,GJ$1))</f>
        <v/>
      </c>
      <c r="GK13" s="15" t="str">
        <f>IF(OR($B13="",GK$2=""),"",SUMIFS(INDEX(Tbl_Marks,MATCH($B13,Tbl_Student_Names,0),),Entry!$A$4:$H$4,GK$2,Entry!$A$5:$H$5,GK$1) / SUMIFS(Entry!$C$6:$H$6,Entry!$C$4:$H$4,GK$2,Entry!$C$5:$H$5,GK$1))</f>
        <v/>
      </c>
      <c r="GL13" s="15" t="str">
        <f>IF(OR($B13="",GL$2=""),"",SUMIFS(INDEX(Tbl_Marks,MATCH($B13,Tbl_Student_Names,0),),Entry!$A$4:$H$4,GL$2,Entry!$A$5:$H$5,GL$1) / SUMIFS(Entry!$C$6:$H$6,Entry!$C$4:$H$4,GL$2,Entry!$C$5:$H$5,GL$1))</f>
        <v/>
      </c>
      <c r="GM13" s="15" t="str">
        <f>IF(OR($B13="",GM$2=""),"",SUMIFS(INDEX(Tbl_Marks,MATCH($B13,Tbl_Student_Names,0),),Entry!$A$4:$H$4,GM$2,Entry!$A$5:$H$5,GM$1) / SUMIFS(Entry!$C$6:$H$6,Entry!$C$4:$H$4,GM$2,Entry!$C$5:$H$5,GM$1))</f>
        <v/>
      </c>
      <c r="GN13" s="15" t="str">
        <f>IF(OR($B13="",GN$2=""),"",SUMIFS(INDEX(Tbl_Marks,MATCH($B13,Tbl_Student_Names,0),),Entry!$A$4:$H$4,GN$2,Entry!$A$5:$H$5,GN$1) / SUMIFS(Entry!$C$6:$H$6,Entry!$C$4:$H$4,GN$2,Entry!$C$5:$H$5,GN$1))</f>
        <v/>
      </c>
      <c r="GO13" s="15" t="str">
        <f>IF(OR($B13="",GO$2=""),"",SUMIFS(INDEX(Tbl_Marks,MATCH($B13,Tbl_Student_Names,0),),Entry!$A$4:$H$4,GO$2,Entry!$A$5:$H$5,GO$1) / SUMIFS(Entry!$C$6:$H$6,Entry!$C$4:$H$4,GO$2,Entry!$C$5:$H$5,GO$1))</f>
        <v/>
      </c>
      <c r="GP13" s="15" t="str">
        <f>IF(OR($B13="",GP$2=""),"",SUMIFS(INDEX(Tbl_Marks,MATCH($B13,Tbl_Student_Names,0),),Entry!$A$4:$H$4,GP$2,Entry!$A$5:$H$5,GP$1) / SUMIFS(Entry!$C$6:$H$6,Entry!$C$4:$H$4,GP$2,Entry!$C$5:$H$5,GP$1))</f>
        <v/>
      </c>
      <c r="GQ13" s="32" t="str">
        <f t="array" ref="GQ13">IF(OR(GQ$1="",$B13=""),"",SUMPRODUCT(TRANSPOSE($BC13:$BN13),(Settings!$D$19:$D$30)))</f>
        <v/>
      </c>
      <c r="GR13" s="32" t="str">
        <f t="array" ref="GR13">IF(OR(GR$1="",$B13=""),"",SUMPRODUCT(TRANSPOSE($BO13:$BZ13),(Settings!$D$19:$D$30)))</f>
        <v/>
      </c>
      <c r="GS13" s="32" t="str">
        <f t="array" ref="GS13">IF(OR(GS$1="",$B13=""),"",SUMPRODUCT(TRANSPOSE($CA13:$CL13),(Settings!$D$19:$D$30)))</f>
        <v/>
      </c>
      <c r="GT13" s="32" t="str">
        <f t="array" ref="GT13">IF(OR(GT$1="",$B13=""),"",SUMPRODUCT(TRANSPOSE($CM13:$CX13),(Settings!$D$19:$D$30)))</f>
        <v/>
      </c>
      <c r="GU13" s="32" t="str">
        <f t="array" ref="GU13">IF(OR(GU$1="",$B13=""),"",SUMPRODUCT(TRANSPOSE($CY13:$DJ13),(Settings!$D$19:$D$30)))</f>
        <v/>
      </c>
      <c r="GV13" s="32" t="str">
        <f t="array" ref="GV13">IF(OR(GV$1="",$B13=""),"",SUMPRODUCT(TRANSPOSE($DK13:$DV13),(Settings!$D$19:$D$30)))</f>
        <v/>
      </c>
      <c r="GW13" s="32" t="str">
        <f t="array" ref="GW13">IF(OR(GW$1="",$B13=""),"",SUMPRODUCT(TRANSPOSE($DW13:$EH13),(Settings!$D$19:$D$30)))</f>
        <v/>
      </c>
      <c r="GX13" s="32" t="str">
        <f t="array" ref="GX13">IF(OR(GX$1="",$B13=""),"",SUMPRODUCT(TRANSPOSE($EI13:$ET13),(Settings!$D$19:$D$30)))</f>
        <v/>
      </c>
      <c r="GY13" s="32" t="str">
        <f t="array" ref="GY13">IF(OR(GY$1="",$B13=""),"",SUMPRODUCT(TRANSPOSE($EU13:$FF13),(Settings!$D$19:$D$30)))</f>
        <v/>
      </c>
      <c r="GZ13" s="32" t="str">
        <f t="array" ref="GZ13">IF(OR(GZ$1="",$B13=""),"",SUMPRODUCT(TRANSPOSE($FG13:$FR13),(Settings!$D$19:$D$30)))</f>
        <v/>
      </c>
      <c r="HA13" s="32" t="str">
        <f t="array" ref="HA13">IF(OR(HA$1="",$B13=""),"",SUMPRODUCT(TRANSPOSE($FS13:$GD13),(Settings!$D$19:$D$30)))</f>
        <v/>
      </c>
      <c r="HB13" s="33" t="str">
        <f t="array" ref="HB13">IF(OR(HB$1="",$B13=""),"",SUMPRODUCT(TRANSPOSE($GE13:$GP13),(Settings!$D$19:$D$30)))</f>
        <v/>
      </c>
      <c r="HC13" s="5"/>
      <c r="HD13" s="15" t="str">
        <f>IF(OR(HD$2="",$B13=""),"",SUMIFS(INDEX(Tbl_Marks,MATCH($B13,Tbl_Student_Names,0),),Entry!$A$4:$H$4,HD$2) / SUMIFS(Entry!$C$6:$H$6,Entry!$C$4:$H$4,HD$2))</f>
        <v/>
      </c>
      <c r="HE13" s="15" t="str">
        <f>IF(OR(HE$2="",$B13=""),"",SUMIFS(INDEX(Tbl_Marks,MATCH($B13,Tbl_Student_Names,0),),Entry!$A$4:$H$4,HE$2) / SUMIFS(Entry!$C$6:$H$6,Entry!$C$4:$H$4,HE$2))</f>
        <v/>
      </c>
      <c r="HF13" s="15" t="str">
        <f>IF(OR(HF$2="",$B13=""),"",SUMIFS(INDEX(Tbl_Marks,MATCH($B13,Tbl_Student_Names,0),),Entry!$A$4:$H$4,HF$2) / SUMIFS(Entry!$C$6:$H$6,Entry!$C$4:$H$4,HF$2))</f>
        <v/>
      </c>
      <c r="HG13" s="15" t="str">
        <f>IF(OR(HG$2="",$B13=""),"",SUMIFS(INDEX(Tbl_Marks,MATCH($B13,Tbl_Student_Names,0),),Entry!$A$4:$H$4,HG$2) / SUMIFS(Entry!$C$6:$H$6,Entry!$C$4:$H$4,HG$2))</f>
        <v/>
      </c>
      <c r="HH13" s="15" t="str">
        <f>IF(OR(HH$2="",$B13=""),"",SUMIFS(INDEX(Tbl_Marks,MATCH($B13,Tbl_Student_Names,0),),Entry!$A$4:$H$4,HH$2) / SUMIFS(Entry!$C$6:$H$6,Entry!$C$4:$H$4,HH$2))</f>
        <v/>
      </c>
      <c r="HI13" s="15" t="str">
        <f>IF(OR(HI$2="",$B13=""),"",SUMIFS(INDEX(Tbl_Marks,MATCH($B13,Tbl_Student_Names,0),),Entry!$A$4:$H$4,HI$2) / SUMIFS(Entry!$C$6:$H$6,Entry!$C$4:$H$4,HI$2))</f>
        <v/>
      </c>
      <c r="HJ13" s="15" t="str">
        <f>IF(OR(HJ$2="",$B13=""),"",SUMIFS(INDEX(Tbl_Marks,MATCH($B13,Tbl_Student_Names,0),),Entry!$A$4:$H$4,HJ$2) / SUMIFS(Entry!$C$6:$H$6,Entry!$C$4:$H$4,HJ$2))</f>
        <v/>
      </c>
      <c r="HK13" s="15" t="str">
        <f>IF(OR(HK$2="",$B13=""),"",SUMIFS(INDEX(Tbl_Marks,MATCH($B13,Tbl_Student_Names,0),),Entry!$A$4:$H$4,HK$2) / SUMIFS(Entry!$C$6:$H$6,Entry!$C$4:$H$4,HK$2))</f>
        <v/>
      </c>
      <c r="HL13" s="15" t="str">
        <f>IF(OR(HL$2="",$B13=""),"",SUMIFS(INDEX(Tbl_Marks,MATCH($B13,Tbl_Student_Names,0),),Entry!$A$4:$H$4,HL$2) / SUMIFS(Entry!$C$6:$H$6,Entry!$C$4:$H$4,HL$2))</f>
        <v/>
      </c>
      <c r="HM13" s="15" t="str">
        <f>IF(OR(HM$2="",$B13=""),"",SUMIFS(INDEX(Tbl_Marks,MATCH($B13,Tbl_Student_Names,0),),Entry!$A$4:$H$4,HM$2) / SUMIFS(Entry!$C$6:$H$6,Entry!$C$4:$H$4,HM$2))</f>
        <v/>
      </c>
      <c r="HN13" s="15" t="str">
        <f>IF(OR(HN$2="",$B13=""),"",SUMIFS(INDEX(Tbl_Marks,MATCH($B13,Tbl_Student_Names,0),),Entry!$A$4:$H$4,HN$2) / SUMIFS(Entry!$C$6:$H$6,Entry!$C$4:$H$4,HN$2))</f>
        <v/>
      </c>
      <c r="HO13" s="15" t="str">
        <f>IF(OR(HO$2="",$B13=""),"",SUMIFS(INDEX(Tbl_Marks,MATCH($B13,Tbl_Student_Names,0),),Entry!$A$4:$H$4,HO$2) / SUMIFS(Entry!$C$6:$H$6,Entry!$C$4:$H$4,HO$2))</f>
        <v/>
      </c>
      <c r="HP13" s="15" t="str">
        <f t="shared" si="40"/>
        <v/>
      </c>
    </row>
    <row r="14" spans="1:225" customFormat="1" x14ac:dyDescent="0.25">
      <c r="A14">
        <f t="shared" si="31"/>
        <v>0</v>
      </c>
      <c r="B14" t="str">
        <f t="shared" si="32"/>
        <v/>
      </c>
      <c r="C14" t="str">
        <f>IF(OR($B14="",C$2=""),"",SUMIF(Entry!$A$4:$H$4,C$2,INDEX(Tbl_Marks,MATCH($B14,Tbl_Student_Names,0),)))</f>
        <v/>
      </c>
      <c r="D14" t="str">
        <f>IF(OR($B14="",D$2=""),"",SUMIF(Entry!$A$4:$H$4,D$2,INDEX(Tbl_Marks,MATCH($B14,Tbl_Student_Names,0),)))</f>
        <v/>
      </c>
      <c r="E14" t="str">
        <f>IF(OR($B14="",E$2=""),"",SUMIF(Entry!$A$4:$H$4,E$2,INDEX(Tbl_Marks,MATCH($B14,Tbl_Student_Names,0),)))</f>
        <v/>
      </c>
      <c r="F14" t="str">
        <f>IF(OR($B14="",F$2=""),"",SUMIF(Entry!$A$4:$H$4,F$2,INDEX(Tbl_Marks,MATCH($B14,Tbl_Student_Names,0),)))</f>
        <v/>
      </c>
      <c r="G14" t="str">
        <f>IF(OR($B14="",G$2=""),"",SUMIF(Entry!$A$4:$H$4,G$2,INDEX(Tbl_Marks,MATCH($B14,Tbl_Student_Names,0),)))</f>
        <v/>
      </c>
      <c r="H14" t="str">
        <f>IF(OR($B14="",H$2=""),"",SUMIF(Entry!$A$4:$H$4,H$2,INDEX(Tbl_Marks,MATCH($B14,Tbl_Student_Names,0),)))</f>
        <v/>
      </c>
      <c r="I14" t="str">
        <f>IF(OR($B14="",I$2=""),"",SUMIF(Entry!$A$4:$H$4,I$2,INDEX(Tbl_Marks,MATCH($B14,Tbl_Student_Names,0),)))</f>
        <v/>
      </c>
      <c r="J14" t="str">
        <f>IF(OR($B14="",J$2=""),"",SUMIF(Entry!$A$4:$H$4,J$2,INDEX(Tbl_Marks,MATCH($B14,Tbl_Student_Names,0),)))</f>
        <v/>
      </c>
      <c r="K14" t="str">
        <f>IF(OR($B14="",K$2=""),"",SUMIF(Entry!$A$4:$H$4,K$2,INDEX(Tbl_Marks,MATCH($B14,Tbl_Student_Names,0),)))</f>
        <v/>
      </c>
      <c r="L14" t="str">
        <f>IF(OR($B14="",L$2=""),"",SUMIF(Entry!$A$4:$H$4,L$2,INDEX(Tbl_Marks,MATCH($B14,Tbl_Student_Names,0),)))</f>
        <v/>
      </c>
      <c r="M14" t="str">
        <f>IF(OR($B14="",M$2=""),"",SUMIF(Entry!$A$4:$H$4,M$2,INDEX(Tbl_Marks,MATCH($B14,Tbl_Student_Names,0),)))</f>
        <v/>
      </c>
      <c r="N14" t="str">
        <f>IF(OR($B14="",N$2=""),"",SUMIF(Entry!$A$4:$H$4,N$2,INDEX(Tbl_Marks,MATCH($B14,Tbl_Student_Names,0),)))</f>
        <v/>
      </c>
      <c r="O14" s="12" t="str">
        <f t="shared" si="33"/>
        <v/>
      </c>
      <c r="P14" s="24" t="str">
        <f t="array" ref="P14">IF(OR($B14="",P$2=""),"",IF(MIN(IF(Help_Lookup_Tests=P$2,$BC14:$GP14,""))&gt;=I_PassPercentage,"PASS","FAIL"))</f>
        <v/>
      </c>
      <c r="Q14" s="24" t="str">
        <f t="array" ref="Q14">IF(OR($B14="",Q$2=""),"",IF(MIN(IF(Help_Lookup_Tests=Q$2,$BC14:$GP14,""))&gt;=I_PassPercentage,"PASS","FAIL"))</f>
        <v/>
      </c>
      <c r="R14" s="24" t="str">
        <f t="array" ref="R14">IF(OR($B14="",R$2=""),"",IF(MIN(IF(Help_Lookup_Tests=R$2,$BC14:$GP14,""))&gt;=I_PassPercentage,"PASS","FAIL"))</f>
        <v/>
      </c>
      <c r="S14" s="24" t="str">
        <f t="array" ref="S14">IF(OR($B14="",S$2=""),"",IF(MIN(IF(Help_Lookup_Tests=S$2,$BC14:$GP14,""))&gt;=I_PassPercentage,"PASS","FAIL"))</f>
        <v/>
      </c>
      <c r="T14" s="24" t="str">
        <f t="array" ref="T14">IF(OR($B14="",T$2=""),"",IF(MIN(IF(Help_Lookup_Tests=T$2,$BC14:$GP14,""))&gt;=I_PassPercentage,"PASS","FAIL"))</f>
        <v/>
      </c>
      <c r="U14" s="24" t="str">
        <f t="array" ref="U14">IF(OR($B14="",U$2=""),"",IF(MIN(IF(Help_Lookup_Tests=U$2,$BC14:$GP14,""))&gt;=I_PassPercentage,"PASS","FAIL"))</f>
        <v/>
      </c>
      <c r="V14" s="24" t="str">
        <f t="array" ref="V14">IF(OR($B14="",V$2=""),"",IF(MIN(IF(Help_Lookup_Tests=V$2,$BC14:$GP14,""))&gt;=I_PassPercentage,"PASS","FAIL"))</f>
        <v/>
      </c>
      <c r="W14" s="24" t="str">
        <f t="array" ref="W14">IF(OR($B14="",W$2=""),"",IF(MIN(IF(Help_Lookup_Tests=W$2,$BC14:$GP14,""))&gt;=I_PassPercentage,"PASS","FAIL"))</f>
        <v/>
      </c>
      <c r="X14" s="24" t="str">
        <f t="array" ref="X14">IF(OR($B14="",X$2=""),"",IF(MIN(IF(Help_Lookup_Tests=X$2,$BC14:$GP14,""))&gt;=I_PassPercentage,"PASS","FAIL"))</f>
        <v/>
      </c>
      <c r="Y14" s="24" t="str">
        <f t="array" ref="Y14">IF(OR($B14="",Y$2=""),"",IF(MIN(IF(Help_Lookup_Tests=Y$2,$BC14:$GP14,""))&gt;=I_PassPercentage,"PASS","FAIL"))</f>
        <v/>
      </c>
      <c r="Z14" s="24" t="str">
        <f t="array" ref="Z14">IF(OR($B14="",Z$2=""),"",IF(MIN(IF(Help_Lookup_Tests=Z$2,$BC14:$GP14,""))&gt;=I_PassPercentage,"PASS","FAIL"))</f>
        <v/>
      </c>
      <c r="AA14" s="24" t="str">
        <f t="array" ref="AA14">IF(OR($B14="",AA$2=""),"",IF(MIN(IF(Help_Lookup_Tests=AA$2,$BC14:$GP14,""))&gt;=I_PassPercentage,"PASS","FAIL"))</f>
        <v/>
      </c>
      <c r="AB14" s="20" t="str">
        <f t="array" ref="AB14">IF(OR($B14=""),"",IF(MIN(IF($GQ$2:$HB$2="FINAL",$GQ14:$HB14,""))&gt;=I_PassPercentage,"PASS","FAIL"))</f>
        <v/>
      </c>
      <c r="AC14" t="str">
        <f t="shared" si="36"/>
        <v/>
      </c>
      <c r="AD14" t="str">
        <f t="shared" si="34"/>
        <v/>
      </c>
      <c r="AE14" t="str">
        <f t="shared" si="34"/>
        <v/>
      </c>
      <c r="AF14" t="str">
        <f t="shared" si="34"/>
        <v/>
      </c>
      <c r="AG14" t="str">
        <f t="shared" si="34"/>
        <v/>
      </c>
      <c r="AH14" t="str">
        <f t="shared" si="34"/>
        <v/>
      </c>
      <c r="AI14" t="str">
        <f t="shared" si="34"/>
        <v/>
      </c>
      <c r="AJ14" t="str">
        <f t="shared" si="34"/>
        <v/>
      </c>
      <c r="AK14" t="str">
        <f t="shared" si="34"/>
        <v/>
      </c>
      <c r="AL14" t="str">
        <f t="shared" si="34"/>
        <v/>
      </c>
      <c r="AM14" t="str">
        <f t="shared" si="34"/>
        <v/>
      </c>
      <c r="AN14" t="str">
        <f t="shared" si="34"/>
        <v/>
      </c>
      <c r="AO14" s="34" t="str">
        <f t="shared" si="37"/>
        <v/>
      </c>
      <c r="AP14" s="22" t="str">
        <f t="shared" si="38"/>
        <v/>
      </c>
      <c r="AQ14" s="22" t="str">
        <f t="shared" si="35"/>
        <v/>
      </c>
      <c r="AR14" s="22" t="str">
        <f t="shared" si="35"/>
        <v/>
      </c>
      <c r="AS14" s="22" t="str">
        <f t="shared" si="35"/>
        <v/>
      </c>
      <c r="AT14" s="22" t="str">
        <f t="shared" si="35"/>
        <v/>
      </c>
      <c r="AU14" s="22" t="str">
        <f t="shared" si="35"/>
        <v/>
      </c>
      <c r="AV14" s="22" t="str">
        <f t="shared" si="35"/>
        <v/>
      </c>
      <c r="AW14" s="22" t="str">
        <f t="shared" si="35"/>
        <v/>
      </c>
      <c r="AX14" s="22" t="str">
        <f t="shared" si="35"/>
        <v/>
      </c>
      <c r="AY14" s="22" t="str">
        <f t="shared" si="35"/>
        <v/>
      </c>
      <c r="AZ14" s="22" t="str">
        <f t="shared" si="35"/>
        <v/>
      </c>
      <c r="BA14" s="22" t="str">
        <f t="shared" si="35"/>
        <v/>
      </c>
      <c r="BB14" s="23" t="str">
        <f t="shared" si="39"/>
        <v/>
      </c>
      <c r="BC14" s="15" t="str">
        <f>IF(OR($B14="",BC$2=""),"",SUMIFS(INDEX(Tbl_Marks,MATCH($B14,Tbl_Student_Names,0),),Entry!$A$4:$H$4,BC$2,Entry!$A$5:$H$5,BC$1) / SUMIFS(Entry!$C$6:$H$6,Entry!$C$4:$H$4,BC$2,Entry!$C$5:$H$5,BC$1))</f>
        <v/>
      </c>
      <c r="BD14" s="15" t="str">
        <f>IF(OR($B14="",BD$2=""),"",SUMIFS(INDEX(Tbl_Marks,MATCH($B14,Tbl_Student_Names,0),),Entry!$A$4:$H$4,BD$2,Entry!$A$5:$H$5,BD$1) / SUMIFS(Entry!$C$6:$H$6,Entry!$C$4:$H$4,BD$2,Entry!$C$5:$H$5,BD$1))</f>
        <v/>
      </c>
      <c r="BE14" s="15" t="str">
        <f>IF(OR($B14="",BE$2=""),"",SUMIFS(INDEX(Tbl_Marks,MATCH($B14,Tbl_Student_Names,0),),Entry!$A$4:$H$4,BE$2,Entry!$A$5:$H$5,BE$1) / SUMIFS(Entry!$C$6:$H$6,Entry!$C$4:$H$4,BE$2,Entry!$C$5:$H$5,BE$1))</f>
        <v/>
      </c>
      <c r="BF14" s="15" t="str">
        <f>IF(OR($B14="",BF$2=""),"",SUMIFS(INDEX(Tbl_Marks,MATCH($B14,Tbl_Student_Names,0),),Entry!$A$4:$H$4,BF$2,Entry!$A$5:$H$5,BF$1) / SUMIFS(Entry!$C$6:$H$6,Entry!$C$4:$H$4,BF$2,Entry!$C$5:$H$5,BF$1))</f>
        <v/>
      </c>
      <c r="BG14" s="15" t="str">
        <f>IF(OR($B14="",BG$2=""),"",SUMIFS(INDEX(Tbl_Marks,MATCH($B14,Tbl_Student_Names,0),),Entry!$A$4:$H$4,BG$2,Entry!$A$5:$H$5,BG$1) / SUMIFS(Entry!$C$6:$H$6,Entry!$C$4:$H$4,BG$2,Entry!$C$5:$H$5,BG$1))</f>
        <v/>
      </c>
      <c r="BH14" s="15" t="str">
        <f>IF(OR($B14="",BH$2=""),"",SUMIFS(INDEX(Tbl_Marks,MATCH($B14,Tbl_Student_Names,0),),Entry!$A$4:$H$4,BH$2,Entry!$A$5:$H$5,BH$1) / SUMIFS(Entry!$C$6:$H$6,Entry!$C$4:$H$4,BH$2,Entry!$C$5:$H$5,BH$1))</f>
        <v/>
      </c>
      <c r="BI14" s="15" t="str">
        <f>IF(OR($B14="",BI$2=""),"",SUMIFS(INDEX(Tbl_Marks,MATCH($B14,Tbl_Student_Names,0),),Entry!$A$4:$H$4,BI$2,Entry!$A$5:$H$5,BI$1) / SUMIFS(Entry!$C$6:$H$6,Entry!$C$4:$H$4,BI$2,Entry!$C$5:$H$5,BI$1))</f>
        <v/>
      </c>
      <c r="BJ14" s="15" t="str">
        <f>IF(OR($B14="",BJ$2=""),"",SUMIFS(INDEX(Tbl_Marks,MATCH($B14,Tbl_Student_Names,0),),Entry!$A$4:$H$4,BJ$2,Entry!$A$5:$H$5,BJ$1) / SUMIFS(Entry!$C$6:$H$6,Entry!$C$4:$H$4,BJ$2,Entry!$C$5:$H$5,BJ$1))</f>
        <v/>
      </c>
      <c r="BK14" s="15" t="str">
        <f>IF(OR($B14="",BK$2=""),"",SUMIFS(INDEX(Tbl_Marks,MATCH($B14,Tbl_Student_Names,0),),Entry!$A$4:$H$4,BK$2,Entry!$A$5:$H$5,BK$1) / SUMIFS(Entry!$C$6:$H$6,Entry!$C$4:$H$4,BK$2,Entry!$C$5:$H$5,BK$1))</f>
        <v/>
      </c>
      <c r="BL14" s="15" t="str">
        <f>IF(OR($B14="",BL$2=""),"",SUMIFS(INDEX(Tbl_Marks,MATCH($B14,Tbl_Student_Names,0),),Entry!$A$4:$H$4,BL$2,Entry!$A$5:$H$5,BL$1) / SUMIFS(Entry!$C$6:$H$6,Entry!$C$4:$H$4,BL$2,Entry!$C$5:$H$5,BL$1))</f>
        <v/>
      </c>
      <c r="BM14" s="15" t="str">
        <f>IF(OR($B14="",BM$2=""),"",SUMIFS(INDEX(Tbl_Marks,MATCH($B14,Tbl_Student_Names,0),),Entry!$A$4:$H$4,BM$2,Entry!$A$5:$H$5,BM$1) / SUMIFS(Entry!$C$6:$H$6,Entry!$C$4:$H$4,BM$2,Entry!$C$5:$H$5,BM$1))</f>
        <v/>
      </c>
      <c r="BN14" s="15" t="str">
        <f>IF(OR($B14="",BN$2=""),"",SUMIFS(INDEX(Tbl_Marks,MATCH($B14,Tbl_Student_Names,0),),Entry!$A$4:$H$4,BN$2,Entry!$A$5:$H$5,BN$1) / SUMIFS(Entry!$C$6:$H$6,Entry!$C$4:$H$4,BN$2,Entry!$C$5:$H$5,BN$1))</f>
        <v/>
      </c>
      <c r="BO14" s="15" t="str">
        <f>IF(OR($B14="",BO$2=""),"",SUMIFS(INDEX(Tbl_Marks,MATCH($B14,Tbl_Student_Names,0),),Entry!$A$4:$H$4,BO$2,Entry!$A$5:$H$5,BO$1) / SUMIFS(Entry!$C$6:$H$6,Entry!$C$4:$H$4,BO$2,Entry!$C$5:$H$5,BO$1))</f>
        <v/>
      </c>
      <c r="BP14" s="15" t="str">
        <f>IF(OR($B14="",BP$2=""),"",SUMIFS(INDEX(Tbl_Marks,MATCH($B14,Tbl_Student_Names,0),),Entry!$A$4:$H$4,BP$2,Entry!$A$5:$H$5,BP$1) / SUMIFS(Entry!$C$6:$H$6,Entry!$C$4:$H$4,BP$2,Entry!$C$5:$H$5,BP$1))</f>
        <v/>
      </c>
      <c r="BQ14" s="15" t="str">
        <f>IF(OR($B14="",BQ$2=""),"",SUMIFS(INDEX(Tbl_Marks,MATCH($B14,Tbl_Student_Names,0),),Entry!$A$4:$H$4,BQ$2,Entry!$A$5:$H$5,BQ$1) / SUMIFS(Entry!$C$6:$H$6,Entry!$C$4:$H$4,BQ$2,Entry!$C$5:$H$5,BQ$1))</f>
        <v/>
      </c>
      <c r="BR14" s="15" t="str">
        <f>IF(OR($B14="",BR$2=""),"",SUMIFS(INDEX(Tbl_Marks,MATCH($B14,Tbl_Student_Names,0),),Entry!$A$4:$H$4,BR$2,Entry!$A$5:$H$5,BR$1) / SUMIFS(Entry!$C$6:$H$6,Entry!$C$4:$H$4,BR$2,Entry!$C$5:$H$5,BR$1))</f>
        <v/>
      </c>
      <c r="BS14" s="15" t="str">
        <f>IF(OR($B14="",BS$2=""),"",SUMIFS(INDEX(Tbl_Marks,MATCH($B14,Tbl_Student_Names,0),),Entry!$A$4:$H$4,BS$2,Entry!$A$5:$H$5,BS$1) / SUMIFS(Entry!$C$6:$H$6,Entry!$C$4:$H$4,BS$2,Entry!$C$5:$H$5,BS$1))</f>
        <v/>
      </c>
      <c r="BT14" s="15" t="str">
        <f>IF(OR($B14="",BT$2=""),"",SUMIFS(INDEX(Tbl_Marks,MATCH($B14,Tbl_Student_Names,0),),Entry!$A$4:$H$4,BT$2,Entry!$A$5:$H$5,BT$1) / SUMIFS(Entry!$C$6:$H$6,Entry!$C$4:$H$4,BT$2,Entry!$C$5:$H$5,BT$1))</f>
        <v/>
      </c>
      <c r="BU14" s="15" t="str">
        <f>IF(OR($B14="",BU$2=""),"",SUMIFS(INDEX(Tbl_Marks,MATCH($B14,Tbl_Student_Names,0),),Entry!$A$4:$H$4,BU$2,Entry!$A$5:$H$5,BU$1) / SUMIFS(Entry!$C$6:$H$6,Entry!$C$4:$H$4,BU$2,Entry!$C$5:$H$5,BU$1))</f>
        <v/>
      </c>
      <c r="BV14" s="15" t="str">
        <f>IF(OR($B14="",BV$2=""),"",SUMIFS(INDEX(Tbl_Marks,MATCH($B14,Tbl_Student_Names,0),),Entry!$A$4:$H$4,BV$2,Entry!$A$5:$H$5,BV$1) / SUMIFS(Entry!$C$6:$H$6,Entry!$C$4:$H$4,BV$2,Entry!$C$5:$H$5,BV$1))</f>
        <v/>
      </c>
      <c r="BW14" s="15" t="str">
        <f>IF(OR($B14="",BW$2=""),"",SUMIFS(INDEX(Tbl_Marks,MATCH($B14,Tbl_Student_Names,0),),Entry!$A$4:$H$4,BW$2,Entry!$A$5:$H$5,BW$1) / SUMIFS(Entry!$C$6:$H$6,Entry!$C$4:$H$4,BW$2,Entry!$C$5:$H$5,BW$1))</f>
        <v/>
      </c>
      <c r="BX14" s="15" t="str">
        <f>IF(OR($B14="",BX$2=""),"",SUMIFS(INDEX(Tbl_Marks,MATCH($B14,Tbl_Student_Names,0),),Entry!$A$4:$H$4,BX$2,Entry!$A$5:$H$5,BX$1) / SUMIFS(Entry!$C$6:$H$6,Entry!$C$4:$H$4,BX$2,Entry!$C$5:$H$5,BX$1))</f>
        <v/>
      </c>
      <c r="BY14" s="15" t="str">
        <f>IF(OR($B14="",BY$2=""),"",SUMIFS(INDEX(Tbl_Marks,MATCH($B14,Tbl_Student_Names,0),),Entry!$A$4:$H$4,BY$2,Entry!$A$5:$H$5,BY$1) / SUMIFS(Entry!$C$6:$H$6,Entry!$C$4:$H$4,BY$2,Entry!$C$5:$H$5,BY$1))</f>
        <v/>
      </c>
      <c r="BZ14" s="15" t="str">
        <f>IF(OR($B14="",BZ$2=""),"",SUMIFS(INDEX(Tbl_Marks,MATCH($B14,Tbl_Student_Names,0),),Entry!$A$4:$H$4,BZ$2,Entry!$A$5:$H$5,BZ$1) / SUMIFS(Entry!$C$6:$H$6,Entry!$C$4:$H$4,BZ$2,Entry!$C$5:$H$5,BZ$1))</f>
        <v/>
      </c>
      <c r="CA14" s="15" t="str">
        <f>IF(OR($B14="",CA$2=""),"",SUMIFS(INDEX(Tbl_Marks,MATCH($B14,Tbl_Student_Names,0),),Entry!$A$4:$H$4,CA$2,Entry!$A$5:$H$5,CA$1) / SUMIFS(Entry!$C$6:$H$6,Entry!$C$4:$H$4,CA$2,Entry!$C$5:$H$5,CA$1))</f>
        <v/>
      </c>
      <c r="CB14" s="15" t="str">
        <f>IF(OR($B14="",CB$2=""),"",SUMIFS(INDEX(Tbl_Marks,MATCH($B14,Tbl_Student_Names,0),),Entry!$A$4:$H$4,CB$2,Entry!$A$5:$H$5,CB$1) / SUMIFS(Entry!$C$6:$H$6,Entry!$C$4:$H$4,CB$2,Entry!$C$5:$H$5,CB$1))</f>
        <v/>
      </c>
      <c r="CC14" s="15" t="str">
        <f>IF(OR($B14="",CC$2=""),"",SUMIFS(INDEX(Tbl_Marks,MATCH($B14,Tbl_Student_Names,0),),Entry!$A$4:$H$4,CC$2,Entry!$A$5:$H$5,CC$1) / SUMIFS(Entry!$C$6:$H$6,Entry!$C$4:$H$4,CC$2,Entry!$C$5:$H$5,CC$1))</f>
        <v/>
      </c>
      <c r="CD14" s="15" t="str">
        <f>IF(OR($B14="",CD$2=""),"",SUMIFS(INDEX(Tbl_Marks,MATCH($B14,Tbl_Student_Names,0),),Entry!$A$4:$H$4,CD$2,Entry!$A$5:$H$5,CD$1) / SUMIFS(Entry!$C$6:$H$6,Entry!$C$4:$H$4,CD$2,Entry!$C$5:$H$5,CD$1))</f>
        <v/>
      </c>
      <c r="CE14" s="15" t="str">
        <f>IF(OR($B14="",CE$2=""),"",SUMIFS(INDEX(Tbl_Marks,MATCH($B14,Tbl_Student_Names,0),),Entry!$A$4:$H$4,CE$2,Entry!$A$5:$H$5,CE$1) / SUMIFS(Entry!$C$6:$H$6,Entry!$C$4:$H$4,CE$2,Entry!$C$5:$H$5,CE$1))</f>
        <v/>
      </c>
      <c r="CF14" s="15" t="str">
        <f>IF(OR($B14="",CF$2=""),"",SUMIFS(INDEX(Tbl_Marks,MATCH($B14,Tbl_Student_Names,0),),Entry!$A$4:$H$4,CF$2,Entry!$A$5:$H$5,CF$1) / SUMIFS(Entry!$C$6:$H$6,Entry!$C$4:$H$4,CF$2,Entry!$C$5:$H$5,CF$1))</f>
        <v/>
      </c>
      <c r="CG14" s="15" t="str">
        <f>IF(OR($B14="",CG$2=""),"",SUMIFS(INDEX(Tbl_Marks,MATCH($B14,Tbl_Student_Names,0),),Entry!$A$4:$H$4,CG$2,Entry!$A$5:$H$5,CG$1) / SUMIFS(Entry!$C$6:$H$6,Entry!$C$4:$H$4,CG$2,Entry!$C$5:$H$5,CG$1))</f>
        <v/>
      </c>
      <c r="CH14" s="15" t="str">
        <f>IF(OR($B14="",CH$2=""),"",SUMIFS(INDEX(Tbl_Marks,MATCH($B14,Tbl_Student_Names,0),),Entry!$A$4:$H$4,CH$2,Entry!$A$5:$H$5,CH$1) / SUMIFS(Entry!$C$6:$H$6,Entry!$C$4:$H$4,CH$2,Entry!$C$5:$H$5,CH$1))</f>
        <v/>
      </c>
      <c r="CI14" s="15" t="str">
        <f>IF(OR($B14="",CI$2=""),"",SUMIFS(INDEX(Tbl_Marks,MATCH($B14,Tbl_Student_Names,0),),Entry!$A$4:$H$4,CI$2,Entry!$A$5:$H$5,CI$1) / SUMIFS(Entry!$C$6:$H$6,Entry!$C$4:$H$4,CI$2,Entry!$C$5:$H$5,CI$1))</f>
        <v/>
      </c>
      <c r="CJ14" s="15" t="str">
        <f>IF(OR($B14="",CJ$2=""),"",SUMIFS(INDEX(Tbl_Marks,MATCH($B14,Tbl_Student_Names,0),),Entry!$A$4:$H$4,CJ$2,Entry!$A$5:$H$5,CJ$1) / SUMIFS(Entry!$C$6:$H$6,Entry!$C$4:$H$4,CJ$2,Entry!$C$5:$H$5,CJ$1))</f>
        <v/>
      </c>
      <c r="CK14" s="15" t="str">
        <f>IF(OR($B14="",CK$2=""),"",SUMIFS(INDEX(Tbl_Marks,MATCH($B14,Tbl_Student_Names,0),),Entry!$A$4:$H$4,CK$2,Entry!$A$5:$H$5,CK$1) / SUMIFS(Entry!$C$6:$H$6,Entry!$C$4:$H$4,CK$2,Entry!$C$5:$H$5,CK$1))</f>
        <v/>
      </c>
      <c r="CL14" s="15" t="str">
        <f>IF(OR($B14="",CL$2=""),"",SUMIFS(INDEX(Tbl_Marks,MATCH($B14,Tbl_Student_Names,0),),Entry!$A$4:$H$4,CL$2,Entry!$A$5:$H$5,CL$1) / SUMIFS(Entry!$C$6:$H$6,Entry!$C$4:$H$4,CL$2,Entry!$C$5:$H$5,CL$1))</f>
        <v/>
      </c>
      <c r="CM14" s="15" t="str">
        <f>IF(OR($B14="",CM$2=""),"",SUMIFS(INDEX(Tbl_Marks,MATCH($B14,Tbl_Student_Names,0),),Entry!$A$4:$H$4,CM$2,Entry!$A$5:$H$5,CM$1) / SUMIFS(Entry!$C$6:$H$6,Entry!$C$4:$H$4,CM$2,Entry!$C$5:$H$5,CM$1))</f>
        <v/>
      </c>
      <c r="CN14" s="15" t="str">
        <f>IF(OR($B14="",CN$2=""),"",SUMIFS(INDEX(Tbl_Marks,MATCH($B14,Tbl_Student_Names,0),),Entry!$A$4:$H$4,CN$2,Entry!$A$5:$H$5,CN$1) / SUMIFS(Entry!$C$6:$H$6,Entry!$C$4:$H$4,CN$2,Entry!$C$5:$H$5,CN$1))</f>
        <v/>
      </c>
      <c r="CO14" s="15" t="str">
        <f>IF(OR($B14="",CO$2=""),"",SUMIFS(INDEX(Tbl_Marks,MATCH($B14,Tbl_Student_Names,0),),Entry!$A$4:$H$4,CO$2,Entry!$A$5:$H$5,CO$1) / SUMIFS(Entry!$C$6:$H$6,Entry!$C$4:$H$4,CO$2,Entry!$C$5:$H$5,CO$1))</f>
        <v/>
      </c>
      <c r="CP14" s="15" t="str">
        <f>IF(OR($B14="",CP$2=""),"",SUMIFS(INDEX(Tbl_Marks,MATCH($B14,Tbl_Student_Names,0),),Entry!$A$4:$H$4,CP$2,Entry!$A$5:$H$5,CP$1) / SUMIFS(Entry!$C$6:$H$6,Entry!$C$4:$H$4,CP$2,Entry!$C$5:$H$5,CP$1))</f>
        <v/>
      </c>
      <c r="CQ14" s="15" t="str">
        <f>IF(OR($B14="",CQ$2=""),"",SUMIFS(INDEX(Tbl_Marks,MATCH($B14,Tbl_Student_Names,0),),Entry!$A$4:$H$4,CQ$2,Entry!$A$5:$H$5,CQ$1) / SUMIFS(Entry!$C$6:$H$6,Entry!$C$4:$H$4,CQ$2,Entry!$C$5:$H$5,CQ$1))</f>
        <v/>
      </c>
      <c r="CR14" s="15" t="str">
        <f>IF(OR($B14="",CR$2=""),"",SUMIFS(INDEX(Tbl_Marks,MATCH($B14,Tbl_Student_Names,0),),Entry!$A$4:$H$4,CR$2,Entry!$A$5:$H$5,CR$1) / SUMIFS(Entry!$C$6:$H$6,Entry!$C$4:$H$4,CR$2,Entry!$C$5:$H$5,CR$1))</f>
        <v/>
      </c>
      <c r="CS14" s="15" t="str">
        <f>IF(OR($B14="",CS$2=""),"",SUMIFS(INDEX(Tbl_Marks,MATCH($B14,Tbl_Student_Names,0),),Entry!$A$4:$H$4,CS$2,Entry!$A$5:$H$5,CS$1) / SUMIFS(Entry!$C$6:$H$6,Entry!$C$4:$H$4,CS$2,Entry!$C$5:$H$5,CS$1))</f>
        <v/>
      </c>
      <c r="CT14" s="15" t="str">
        <f>IF(OR($B14="",CT$2=""),"",SUMIFS(INDEX(Tbl_Marks,MATCH($B14,Tbl_Student_Names,0),),Entry!$A$4:$H$4,CT$2,Entry!$A$5:$H$5,CT$1) / SUMIFS(Entry!$C$6:$H$6,Entry!$C$4:$H$4,CT$2,Entry!$C$5:$H$5,CT$1))</f>
        <v/>
      </c>
      <c r="CU14" s="15" t="str">
        <f>IF(OR($B14="",CU$2=""),"",SUMIFS(INDEX(Tbl_Marks,MATCH($B14,Tbl_Student_Names,0),),Entry!$A$4:$H$4,CU$2,Entry!$A$5:$H$5,CU$1) / SUMIFS(Entry!$C$6:$H$6,Entry!$C$4:$H$4,CU$2,Entry!$C$5:$H$5,CU$1))</f>
        <v/>
      </c>
      <c r="CV14" s="15" t="str">
        <f>IF(OR($B14="",CV$2=""),"",SUMIFS(INDEX(Tbl_Marks,MATCH($B14,Tbl_Student_Names,0),),Entry!$A$4:$H$4,CV$2,Entry!$A$5:$H$5,CV$1) / SUMIFS(Entry!$C$6:$H$6,Entry!$C$4:$H$4,CV$2,Entry!$C$5:$H$5,CV$1))</f>
        <v/>
      </c>
      <c r="CW14" s="15" t="str">
        <f>IF(OR($B14="",CW$2=""),"",SUMIFS(INDEX(Tbl_Marks,MATCH($B14,Tbl_Student_Names,0),),Entry!$A$4:$H$4,CW$2,Entry!$A$5:$H$5,CW$1) / SUMIFS(Entry!$C$6:$H$6,Entry!$C$4:$H$4,CW$2,Entry!$C$5:$H$5,CW$1))</f>
        <v/>
      </c>
      <c r="CX14" s="15" t="str">
        <f>IF(OR($B14="",CX$2=""),"",SUMIFS(INDEX(Tbl_Marks,MATCH($B14,Tbl_Student_Names,0),),Entry!$A$4:$H$4,CX$2,Entry!$A$5:$H$5,CX$1) / SUMIFS(Entry!$C$6:$H$6,Entry!$C$4:$H$4,CX$2,Entry!$C$5:$H$5,CX$1))</f>
        <v/>
      </c>
      <c r="CY14" s="15" t="str">
        <f>IF(OR($B14="",CY$2=""),"",SUMIFS(INDEX(Tbl_Marks,MATCH($B14,Tbl_Student_Names,0),),Entry!$A$4:$H$4,CY$2,Entry!$A$5:$H$5,CY$1) / SUMIFS(Entry!$C$6:$H$6,Entry!$C$4:$H$4,CY$2,Entry!$C$5:$H$5,CY$1))</f>
        <v/>
      </c>
      <c r="CZ14" s="15" t="str">
        <f>IF(OR($B14="",CZ$2=""),"",SUMIFS(INDEX(Tbl_Marks,MATCH($B14,Tbl_Student_Names,0),),Entry!$A$4:$H$4,CZ$2,Entry!$A$5:$H$5,CZ$1) / SUMIFS(Entry!$C$6:$H$6,Entry!$C$4:$H$4,CZ$2,Entry!$C$5:$H$5,CZ$1))</f>
        <v/>
      </c>
      <c r="DA14" s="15" t="str">
        <f>IF(OR($B14="",DA$2=""),"",SUMIFS(INDEX(Tbl_Marks,MATCH($B14,Tbl_Student_Names,0),),Entry!$A$4:$H$4,DA$2,Entry!$A$5:$H$5,DA$1) / SUMIFS(Entry!$C$6:$H$6,Entry!$C$4:$H$4,DA$2,Entry!$C$5:$H$5,DA$1))</f>
        <v/>
      </c>
      <c r="DB14" s="15" t="str">
        <f>IF(OR($B14="",DB$2=""),"",SUMIFS(INDEX(Tbl_Marks,MATCH($B14,Tbl_Student_Names,0),),Entry!$A$4:$H$4,DB$2,Entry!$A$5:$H$5,DB$1) / SUMIFS(Entry!$C$6:$H$6,Entry!$C$4:$H$4,DB$2,Entry!$C$5:$H$5,DB$1))</f>
        <v/>
      </c>
      <c r="DC14" s="15" t="str">
        <f>IF(OR($B14="",DC$2=""),"",SUMIFS(INDEX(Tbl_Marks,MATCH($B14,Tbl_Student_Names,0),),Entry!$A$4:$H$4,DC$2,Entry!$A$5:$H$5,DC$1) / SUMIFS(Entry!$C$6:$H$6,Entry!$C$4:$H$4,DC$2,Entry!$C$5:$H$5,DC$1))</f>
        <v/>
      </c>
      <c r="DD14" s="15" t="str">
        <f>IF(OR($B14="",DD$2=""),"",SUMIFS(INDEX(Tbl_Marks,MATCH($B14,Tbl_Student_Names,0),),Entry!$A$4:$H$4,DD$2,Entry!$A$5:$H$5,DD$1) / SUMIFS(Entry!$C$6:$H$6,Entry!$C$4:$H$4,DD$2,Entry!$C$5:$H$5,DD$1))</f>
        <v/>
      </c>
      <c r="DE14" s="15" t="str">
        <f>IF(OR($B14="",DE$2=""),"",SUMIFS(INDEX(Tbl_Marks,MATCH($B14,Tbl_Student_Names,0),),Entry!$A$4:$H$4,DE$2,Entry!$A$5:$H$5,DE$1) / SUMIFS(Entry!$C$6:$H$6,Entry!$C$4:$H$4,DE$2,Entry!$C$5:$H$5,DE$1))</f>
        <v/>
      </c>
      <c r="DF14" s="15" t="str">
        <f>IF(OR($B14="",DF$2=""),"",SUMIFS(INDEX(Tbl_Marks,MATCH($B14,Tbl_Student_Names,0),),Entry!$A$4:$H$4,DF$2,Entry!$A$5:$H$5,DF$1) / SUMIFS(Entry!$C$6:$H$6,Entry!$C$4:$H$4,DF$2,Entry!$C$5:$H$5,DF$1))</f>
        <v/>
      </c>
      <c r="DG14" s="15" t="str">
        <f>IF(OR($B14="",DG$2=""),"",SUMIFS(INDEX(Tbl_Marks,MATCH($B14,Tbl_Student_Names,0),),Entry!$A$4:$H$4,DG$2,Entry!$A$5:$H$5,DG$1) / SUMIFS(Entry!$C$6:$H$6,Entry!$C$4:$H$4,DG$2,Entry!$C$5:$H$5,DG$1))</f>
        <v/>
      </c>
      <c r="DH14" s="15" t="str">
        <f>IF(OR($B14="",DH$2=""),"",SUMIFS(INDEX(Tbl_Marks,MATCH($B14,Tbl_Student_Names,0),),Entry!$A$4:$H$4,DH$2,Entry!$A$5:$H$5,DH$1) / SUMIFS(Entry!$C$6:$H$6,Entry!$C$4:$H$4,DH$2,Entry!$C$5:$H$5,DH$1))</f>
        <v/>
      </c>
      <c r="DI14" s="15" t="str">
        <f>IF(OR($B14="",DI$2=""),"",SUMIFS(INDEX(Tbl_Marks,MATCH($B14,Tbl_Student_Names,0),),Entry!$A$4:$H$4,DI$2,Entry!$A$5:$H$5,DI$1) / SUMIFS(Entry!$C$6:$H$6,Entry!$C$4:$H$4,DI$2,Entry!$C$5:$H$5,DI$1))</f>
        <v/>
      </c>
      <c r="DJ14" s="15" t="str">
        <f>IF(OR($B14="",DJ$2=""),"",SUMIFS(INDEX(Tbl_Marks,MATCH($B14,Tbl_Student_Names,0),),Entry!$A$4:$H$4,DJ$2,Entry!$A$5:$H$5,DJ$1) / SUMIFS(Entry!$C$6:$H$6,Entry!$C$4:$H$4,DJ$2,Entry!$C$5:$H$5,DJ$1))</f>
        <v/>
      </c>
      <c r="DK14" s="15" t="str">
        <f>IF(OR($B14="",DK$2=""),"",SUMIFS(INDEX(Tbl_Marks,MATCH($B14,Tbl_Student_Names,0),),Entry!$A$4:$H$4,DK$2,Entry!$A$5:$H$5,DK$1) / SUMIFS(Entry!$C$6:$H$6,Entry!$C$4:$H$4,DK$2,Entry!$C$5:$H$5,DK$1))</f>
        <v/>
      </c>
      <c r="DL14" s="15" t="str">
        <f>IF(OR($B14="",DL$2=""),"",SUMIFS(INDEX(Tbl_Marks,MATCH($B14,Tbl_Student_Names,0),),Entry!$A$4:$H$4,DL$2,Entry!$A$5:$H$5,DL$1) / SUMIFS(Entry!$C$6:$H$6,Entry!$C$4:$H$4,DL$2,Entry!$C$5:$H$5,DL$1))</f>
        <v/>
      </c>
      <c r="DM14" s="15" t="str">
        <f>IF(OR($B14="",DM$2=""),"",SUMIFS(INDEX(Tbl_Marks,MATCH($B14,Tbl_Student_Names,0),),Entry!$A$4:$H$4,DM$2,Entry!$A$5:$H$5,DM$1) / SUMIFS(Entry!$C$6:$H$6,Entry!$C$4:$H$4,DM$2,Entry!$C$5:$H$5,DM$1))</f>
        <v/>
      </c>
      <c r="DN14" s="15" t="str">
        <f>IF(OR($B14="",DN$2=""),"",SUMIFS(INDEX(Tbl_Marks,MATCH($B14,Tbl_Student_Names,0),),Entry!$A$4:$H$4,DN$2,Entry!$A$5:$H$5,DN$1) / SUMIFS(Entry!$C$6:$H$6,Entry!$C$4:$H$4,DN$2,Entry!$C$5:$H$5,DN$1))</f>
        <v/>
      </c>
      <c r="DO14" s="15" t="str">
        <f>IF(OR($B14="",DO$2=""),"",SUMIFS(INDEX(Tbl_Marks,MATCH($B14,Tbl_Student_Names,0),),Entry!$A$4:$H$4,DO$2,Entry!$A$5:$H$5,DO$1) / SUMIFS(Entry!$C$6:$H$6,Entry!$C$4:$H$4,DO$2,Entry!$C$5:$H$5,DO$1))</f>
        <v/>
      </c>
      <c r="DP14" s="15" t="str">
        <f>IF(OR($B14="",DP$2=""),"",SUMIFS(INDEX(Tbl_Marks,MATCH($B14,Tbl_Student_Names,0),),Entry!$A$4:$H$4,DP$2,Entry!$A$5:$H$5,DP$1) / SUMIFS(Entry!$C$6:$H$6,Entry!$C$4:$H$4,DP$2,Entry!$C$5:$H$5,DP$1))</f>
        <v/>
      </c>
      <c r="DQ14" s="15" t="str">
        <f>IF(OR($B14="",DQ$2=""),"",SUMIFS(INDEX(Tbl_Marks,MATCH($B14,Tbl_Student_Names,0),),Entry!$A$4:$H$4,DQ$2,Entry!$A$5:$H$5,DQ$1) / SUMIFS(Entry!$C$6:$H$6,Entry!$C$4:$H$4,DQ$2,Entry!$C$5:$H$5,DQ$1))</f>
        <v/>
      </c>
      <c r="DR14" s="15" t="str">
        <f>IF(OR($B14="",DR$2=""),"",SUMIFS(INDEX(Tbl_Marks,MATCH($B14,Tbl_Student_Names,0),),Entry!$A$4:$H$4,DR$2,Entry!$A$5:$H$5,DR$1) / SUMIFS(Entry!$C$6:$H$6,Entry!$C$4:$H$4,DR$2,Entry!$C$5:$H$5,DR$1))</f>
        <v/>
      </c>
      <c r="DS14" s="15" t="str">
        <f>IF(OR($B14="",DS$2=""),"",SUMIFS(INDEX(Tbl_Marks,MATCH($B14,Tbl_Student_Names,0),),Entry!$A$4:$H$4,DS$2,Entry!$A$5:$H$5,DS$1) / SUMIFS(Entry!$C$6:$H$6,Entry!$C$4:$H$4,DS$2,Entry!$C$5:$H$5,DS$1))</f>
        <v/>
      </c>
      <c r="DT14" s="15" t="str">
        <f>IF(OR($B14="",DT$2=""),"",SUMIFS(INDEX(Tbl_Marks,MATCH($B14,Tbl_Student_Names,0),),Entry!$A$4:$H$4,DT$2,Entry!$A$5:$H$5,DT$1) / SUMIFS(Entry!$C$6:$H$6,Entry!$C$4:$H$4,DT$2,Entry!$C$5:$H$5,DT$1))</f>
        <v/>
      </c>
      <c r="DU14" s="15" t="str">
        <f>IF(OR($B14="",DU$2=""),"",SUMIFS(INDEX(Tbl_Marks,MATCH($B14,Tbl_Student_Names,0),),Entry!$A$4:$H$4,DU$2,Entry!$A$5:$H$5,DU$1) / SUMIFS(Entry!$C$6:$H$6,Entry!$C$4:$H$4,DU$2,Entry!$C$5:$H$5,DU$1))</f>
        <v/>
      </c>
      <c r="DV14" s="15" t="str">
        <f>IF(OR($B14="",DV$2=""),"",SUMIFS(INDEX(Tbl_Marks,MATCH($B14,Tbl_Student_Names,0),),Entry!$A$4:$H$4,DV$2,Entry!$A$5:$H$5,DV$1) / SUMIFS(Entry!$C$6:$H$6,Entry!$C$4:$H$4,DV$2,Entry!$C$5:$H$5,DV$1))</f>
        <v/>
      </c>
      <c r="DW14" s="15" t="str">
        <f>IF(OR($B14="",DW$2=""),"",SUMIFS(INDEX(Tbl_Marks,MATCH($B14,Tbl_Student_Names,0),),Entry!$A$4:$H$4,DW$2,Entry!$A$5:$H$5,DW$1) / SUMIFS(Entry!$C$6:$H$6,Entry!$C$4:$H$4,DW$2,Entry!$C$5:$H$5,DW$1))</f>
        <v/>
      </c>
      <c r="DX14" s="15" t="str">
        <f>IF(OR($B14="",DX$2=""),"",SUMIFS(INDEX(Tbl_Marks,MATCH($B14,Tbl_Student_Names,0),),Entry!$A$4:$H$4,DX$2,Entry!$A$5:$H$5,DX$1) / SUMIFS(Entry!$C$6:$H$6,Entry!$C$4:$H$4,DX$2,Entry!$C$5:$H$5,DX$1))</f>
        <v/>
      </c>
      <c r="DY14" s="15" t="str">
        <f>IF(OR($B14="",DY$2=""),"",SUMIFS(INDEX(Tbl_Marks,MATCH($B14,Tbl_Student_Names,0),),Entry!$A$4:$H$4,DY$2,Entry!$A$5:$H$5,DY$1) / SUMIFS(Entry!$C$6:$H$6,Entry!$C$4:$H$4,DY$2,Entry!$C$5:$H$5,DY$1))</f>
        <v/>
      </c>
      <c r="DZ14" s="15" t="str">
        <f>IF(OR($B14="",DZ$2=""),"",SUMIFS(INDEX(Tbl_Marks,MATCH($B14,Tbl_Student_Names,0),),Entry!$A$4:$H$4,DZ$2,Entry!$A$5:$H$5,DZ$1) / SUMIFS(Entry!$C$6:$H$6,Entry!$C$4:$H$4,DZ$2,Entry!$C$5:$H$5,DZ$1))</f>
        <v/>
      </c>
      <c r="EA14" s="15" t="str">
        <f>IF(OR($B14="",EA$2=""),"",SUMIFS(INDEX(Tbl_Marks,MATCH($B14,Tbl_Student_Names,0),),Entry!$A$4:$H$4,EA$2,Entry!$A$5:$H$5,EA$1) / SUMIFS(Entry!$C$6:$H$6,Entry!$C$4:$H$4,EA$2,Entry!$C$5:$H$5,EA$1))</f>
        <v/>
      </c>
      <c r="EB14" s="15" t="str">
        <f>IF(OR($B14="",EB$2=""),"",SUMIFS(INDEX(Tbl_Marks,MATCH($B14,Tbl_Student_Names,0),),Entry!$A$4:$H$4,EB$2,Entry!$A$5:$H$5,EB$1) / SUMIFS(Entry!$C$6:$H$6,Entry!$C$4:$H$4,EB$2,Entry!$C$5:$H$5,EB$1))</f>
        <v/>
      </c>
      <c r="EC14" s="15" t="str">
        <f>IF(OR($B14="",EC$2=""),"",SUMIFS(INDEX(Tbl_Marks,MATCH($B14,Tbl_Student_Names,0),),Entry!$A$4:$H$4,EC$2,Entry!$A$5:$H$5,EC$1) / SUMIFS(Entry!$C$6:$H$6,Entry!$C$4:$H$4,EC$2,Entry!$C$5:$H$5,EC$1))</f>
        <v/>
      </c>
      <c r="ED14" s="15" t="str">
        <f>IF(OR($B14="",ED$2=""),"",SUMIFS(INDEX(Tbl_Marks,MATCH($B14,Tbl_Student_Names,0),),Entry!$A$4:$H$4,ED$2,Entry!$A$5:$H$5,ED$1) / SUMIFS(Entry!$C$6:$H$6,Entry!$C$4:$H$4,ED$2,Entry!$C$5:$H$5,ED$1))</f>
        <v/>
      </c>
      <c r="EE14" s="15" t="str">
        <f>IF(OR($B14="",EE$2=""),"",SUMIFS(INDEX(Tbl_Marks,MATCH($B14,Tbl_Student_Names,0),),Entry!$A$4:$H$4,EE$2,Entry!$A$5:$H$5,EE$1) / SUMIFS(Entry!$C$6:$H$6,Entry!$C$4:$H$4,EE$2,Entry!$C$5:$H$5,EE$1))</f>
        <v/>
      </c>
      <c r="EF14" s="15" t="str">
        <f>IF(OR($B14="",EF$2=""),"",SUMIFS(INDEX(Tbl_Marks,MATCH($B14,Tbl_Student_Names,0),),Entry!$A$4:$H$4,EF$2,Entry!$A$5:$H$5,EF$1) / SUMIFS(Entry!$C$6:$H$6,Entry!$C$4:$H$4,EF$2,Entry!$C$5:$H$5,EF$1))</f>
        <v/>
      </c>
      <c r="EG14" s="15" t="str">
        <f>IF(OR($B14="",EG$2=""),"",SUMIFS(INDEX(Tbl_Marks,MATCH($B14,Tbl_Student_Names,0),),Entry!$A$4:$H$4,EG$2,Entry!$A$5:$H$5,EG$1) / SUMIFS(Entry!$C$6:$H$6,Entry!$C$4:$H$4,EG$2,Entry!$C$5:$H$5,EG$1))</f>
        <v/>
      </c>
      <c r="EH14" s="15" t="str">
        <f>IF(OR($B14="",EH$2=""),"",SUMIFS(INDEX(Tbl_Marks,MATCH($B14,Tbl_Student_Names,0),),Entry!$A$4:$H$4,EH$2,Entry!$A$5:$H$5,EH$1) / SUMIFS(Entry!$C$6:$H$6,Entry!$C$4:$H$4,EH$2,Entry!$C$5:$H$5,EH$1))</f>
        <v/>
      </c>
      <c r="EI14" s="15" t="str">
        <f>IF(OR($B14="",EI$2=""),"",SUMIFS(INDEX(Tbl_Marks,MATCH($B14,Tbl_Student_Names,0),),Entry!$A$4:$H$4,EI$2,Entry!$A$5:$H$5,EI$1) / SUMIFS(Entry!$C$6:$H$6,Entry!$C$4:$H$4,EI$2,Entry!$C$5:$H$5,EI$1))</f>
        <v/>
      </c>
      <c r="EJ14" s="15" t="str">
        <f>IF(OR($B14="",EJ$2=""),"",SUMIFS(INDEX(Tbl_Marks,MATCH($B14,Tbl_Student_Names,0),),Entry!$A$4:$H$4,EJ$2,Entry!$A$5:$H$5,EJ$1) / SUMIFS(Entry!$C$6:$H$6,Entry!$C$4:$H$4,EJ$2,Entry!$C$5:$H$5,EJ$1))</f>
        <v/>
      </c>
      <c r="EK14" s="15" t="str">
        <f>IF(OR($B14="",EK$2=""),"",SUMIFS(INDEX(Tbl_Marks,MATCH($B14,Tbl_Student_Names,0),),Entry!$A$4:$H$4,EK$2,Entry!$A$5:$H$5,EK$1) / SUMIFS(Entry!$C$6:$H$6,Entry!$C$4:$H$4,EK$2,Entry!$C$5:$H$5,EK$1))</f>
        <v/>
      </c>
      <c r="EL14" s="15" t="str">
        <f>IF(OR($B14="",EL$2=""),"",SUMIFS(INDEX(Tbl_Marks,MATCH($B14,Tbl_Student_Names,0),),Entry!$A$4:$H$4,EL$2,Entry!$A$5:$H$5,EL$1) / SUMIFS(Entry!$C$6:$H$6,Entry!$C$4:$H$4,EL$2,Entry!$C$5:$H$5,EL$1))</f>
        <v/>
      </c>
      <c r="EM14" s="15" t="str">
        <f>IF(OR($B14="",EM$2=""),"",SUMIFS(INDEX(Tbl_Marks,MATCH($B14,Tbl_Student_Names,0),),Entry!$A$4:$H$4,EM$2,Entry!$A$5:$H$5,EM$1) / SUMIFS(Entry!$C$6:$H$6,Entry!$C$4:$H$4,EM$2,Entry!$C$5:$H$5,EM$1))</f>
        <v/>
      </c>
      <c r="EN14" s="15" t="str">
        <f>IF(OR($B14="",EN$2=""),"",SUMIFS(INDEX(Tbl_Marks,MATCH($B14,Tbl_Student_Names,0),),Entry!$A$4:$H$4,EN$2,Entry!$A$5:$H$5,EN$1) / SUMIFS(Entry!$C$6:$H$6,Entry!$C$4:$H$4,EN$2,Entry!$C$5:$H$5,EN$1))</f>
        <v/>
      </c>
      <c r="EO14" s="15" t="str">
        <f>IF(OR($B14="",EO$2=""),"",SUMIFS(INDEX(Tbl_Marks,MATCH($B14,Tbl_Student_Names,0),),Entry!$A$4:$H$4,EO$2,Entry!$A$5:$H$5,EO$1) / SUMIFS(Entry!$C$6:$H$6,Entry!$C$4:$H$4,EO$2,Entry!$C$5:$H$5,EO$1))</f>
        <v/>
      </c>
      <c r="EP14" s="15" t="str">
        <f>IF(OR($B14="",EP$2=""),"",SUMIFS(INDEX(Tbl_Marks,MATCH($B14,Tbl_Student_Names,0),),Entry!$A$4:$H$4,EP$2,Entry!$A$5:$H$5,EP$1) / SUMIFS(Entry!$C$6:$H$6,Entry!$C$4:$H$4,EP$2,Entry!$C$5:$H$5,EP$1))</f>
        <v/>
      </c>
      <c r="EQ14" s="15" t="str">
        <f>IF(OR($B14="",EQ$2=""),"",SUMIFS(INDEX(Tbl_Marks,MATCH($B14,Tbl_Student_Names,0),),Entry!$A$4:$H$4,EQ$2,Entry!$A$5:$H$5,EQ$1) / SUMIFS(Entry!$C$6:$H$6,Entry!$C$4:$H$4,EQ$2,Entry!$C$5:$H$5,EQ$1))</f>
        <v/>
      </c>
      <c r="ER14" s="15" t="str">
        <f>IF(OR($B14="",ER$2=""),"",SUMIFS(INDEX(Tbl_Marks,MATCH($B14,Tbl_Student_Names,0),),Entry!$A$4:$H$4,ER$2,Entry!$A$5:$H$5,ER$1) / SUMIFS(Entry!$C$6:$H$6,Entry!$C$4:$H$4,ER$2,Entry!$C$5:$H$5,ER$1))</f>
        <v/>
      </c>
      <c r="ES14" s="15" t="str">
        <f>IF(OR($B14="",ES$2=""),"",SUMIFS(INDEX(Tbl_Marks,MATCH($B14,Tbl_Student_Names,0),),Entry!$A$4:$H$4,ES$2,Entry!$A$5:$H$5,ES$1) / SUMIFS(Entry!$C$6:$H$6,Entry!$C$4:$H$4,ES$2,Entry!$C$5:$H$5,ES$1))</f>
        <v/>
      </c>
      <c r="ET14" s="15" t="str">
        <f>IF(OR($B14="",ET$2=""),"",SUMIFS(INDEX(Tbl_Marks,MATCH($B14,Tbl_Student_Names,0),),Entry!$A$4:$H$4,ET$2,Entry!$A$5:$H$5,ET$1) / SUMIFS(Entry!$C$6:$H$6,Entry!$C$4:$H$4,ET$2,Entry!$C$5:$H$5,ET$1))</f>
        <v/>
      </c>
      <c r="EU14" s="15" t="str">
        <f>IF(OR($B14="",EU$2=""),"",SUMIFS(INDEX(Tbl_Marks,MATCH($B14,Tbl_Student_Names,0),),Entry!$A$4:$H$4,EU$2,Entry!$A$5:$H$5,EU$1) / SUMIFS(Entry!$C$6:$H$6,Entry!$C$4:$H$4,EU$2,Entry!$C$5:$H$5,EU$1))</f>
        <v/>
      </c>
      <c r="EV14" s="15" t="str">
        <f>IF(OR($B14="",EV$2=""),"",SUMIFS(INDEX(Tbl_Marks,MATCH($B14,Tbl_Student_Names,0),),Entry!$A$4:$H$4,EV$2,Entry!$A$5:$H$5,EV$1) / SUMIFS(Entry!$C$6:$H$6,Entry!$C$4:$H$4,EV$2,Entry!$C$5:$H$5,EV$1))</f>
        <v/>
      </c>
      <c r="EW14" s="15" t="str">
        <f>IF(OR($B14="",EW$2=""),"",SUMIFS(INDEX(Tbl_Marks,MATCH($B14,Tbl_Student_Names,0),),Entry!$A$4:$H$4,EW$2,Entry!$A$5:$H$5,EW$1) / SUMIFS(Entry!$C$6:$H$6,Entry!$C$4:$H$4,EW$2,Entry!$C$5:$H$5,EW$1))</f>
        <v/>
      </c>
      <c r="EX14" s="15" t="str">
        <f>IF(OR($B14="",EX$2=""),"",SUMIFS(INDEX(Tbl_Marks,MATCH($B14,Tbl_Student_Names,0),),Entry!$A$4:$H$4,EX$2,Entry!$A$5:$H$5,EX$1) / SUMIFS(Entry!$C$6:$H$6,Entry!$C$4:$H$4,EX$2,Entry!$C$5:$H$5,EX$1))</f>
        <v/>
      </c>
      <c r="EY14" s="15" t="str">
        <f>IF(OR($B14="",EY$2=""),"",SUMIFS(INDEX(Tbl_Marks,MATCH($B14,Tbl_Student_Names,0),),Entry!$A$4:$H$4,EY$2,Entry!$A$5:$H$5,EY$1) / SUMIFS(Entry!$C$6:$H$6,Entry!$C$4:$H$4,EY$2,Entry!$C$5:$H$5,EY$1))</f>
        <v/>
      </c>
      <c r="EZ14" s="15" t="str">
        <f>IF(OR($B14="",EZ$2=""),"",SUMIFS(INDEX(Tbl_Marks,MATCH($B14,Tbl_Student_Names,0),),Entry!$A$4:$H$4,EZ$2,Entry!$A$5:$H$5,EZ$1) / SUMIFS(Entry!$C$6:$H$6,Entry!$C$4:$H$4,EZ$2,Entry!$C$5:$H$5,EZ$1))</f>
        <v/>
      </c>
      <c r="FA14" s="15" t="str">
        <f>IF(OR($B14="",FA$2=""),"",SUMIFS(INDEX(Tbl_Marks,MATCH($B14,Tbl_Student_Names,0),),Entry!$A$4:$H$4,FA$2,Entry!$A$5:$H$5,FA$1) / SUMIFS(Entry!$C$6:$H$6,Entry!$C$4:$H$4,FA$2,Entry!$C$5:$H$5,FA$1))</f>
        <v/>
      </c>
      <c r="FB14" s="15" t="str">
        <f>IF(OR($B14="",FB$2=""),"",SUMIFS(INDEX(Tbl_Marks,MATCH($B14,Tbl_Student_Names,0),),Entry!$A$4:$H$4,FB$2,Entry!$A$5:$H$5,FB$1) / SUMIFS(Entry!$C$6:$H$6,Entry!$C$4:$H$4,FB$2,Entry!$C$5:$H$5,FB$1))</f>
        <v/>
      </c>
      <c r="FC14" s="15" t="str">
        <f>IF(OR($B14="",FC$2=""),"",SUMIFS(INDEX(Tbl_Marks,MATCH($B14,Tbl_Student_Names,0),),Entry!$A$4:$H$4,FC$2,Entry!$A$5:$H$5,FC$1) / SUMIFS(Entry!$C$6:$H$6,Entry!$C$4:$H$4,FC$2,Entry!$C$5:$H$5,FC$1))</f>
        <v/>
      </c>
      <c r="FD14" s="15" t="str">
        <f>IF(OR($B14="",FD$2=""),"",SUMIFS(INDEX(Tbl_Marks,MATCH($B14,Tbl_Student_Names,0),),Entry!$A$4:$H$4,FD$2,Entry!$A$5:$H$5,FD$1) / SUMIFS(Entry!$C$6:$H$6,Entry!$C$4:$H$4,FD$2,Entry!$C$5:$H$5,FD$1))</f>
        <v/>
      </c>
      <c r="FE14" s="15" t="str">
        <f>IF(OR($B14="",FE$2=""),"",SUMIFS(INDEX(Tbl_Marks,MATCH($B14,Tbl_Student_Names,0),),Entry!$A$4:$H$4,FE$2,Entry!$A$5:$H$5,FE$1) / SUMIFS(Entry!$C$6:$H$6,Entry!$C$4:$H$4,FE$2,Entry!$C$5:$H$5,FE$1))</f>
        <v/>
      </c>
      <c r="FF14" s="15" t="str">
        <f>IF(OR($B14="",FF$2=""),"",SUMIFS(INDEX(Tbl_Marks,MATCH($B14,Tbl_Student_Names,0),),Entry!$A$4:$H$4,FF$2,Entry!$A$5:$H$5,FF$1) / SUMIFS(Entry!$C$6:$H$6,Entry!$C$4:$H$4,FF$2,Entry!$C$5:$H$5,FF$1))</f>
        <v/>
      </c>
      <c r="FG14" s="15" t="str">
        <f>IF(OR($B14="",FG$2=""),"",SUMIFS(INDEX(Tbl_Marks,MATCH($B14,Tbl_Student_Names,0),),Entry!$A$4:$H$4,FG$2,Entry!$A$5:$H$5,FG$1) / SUMIFS(Entry!$C$6:$H$6,Entry!$C$4:$H$4,FG$2,Entry!$C$5:$H$5,FG$1))</f>
        <v/>
      </c>
      <c r="FH14" s="15" t="str">
        <f>IF(OR($B14="",FH$2=""),"",SUMIFS(INDEX(Tbl_Marks,MATCH($B14,Tbl_Student_Names,0),),Entry!$A$4:$H$4,FH$2,Entry!$A$5:$H$5,FH$1) / SUMIFS(Entry!$C$6:$H$6,Entry!$C$4:$H$4,FH$2,Entry!$C$5:$H$5,FH$1))</f>
        <v/>
      </c>
      <c r="FI14" s="15" t="str">
        <f>IF(OR($B14="",FI$2=""),"",SUMIFS(INDEX(Tbl_Marks,MATCH($B14,Tbl_Student_Names,0),),Entry!$A$4:$H$4,FI$2,Entry!$A$5:$H$5,FI$1) / SUMIFS(Entry!$C$6:$H$6,Entry!$C$4:$H$4,FI$2,Entry!$C$5:$H$5,FI$1))</f>
        <v/>
      </c>
      <c r="FJ14" s="15" t="str">
        <f>IF(OR($B14="",FJ$2=""),"",SUMIFS(INDEX(Tbl_Marks,MATCH($B14,Tbl_Student_Names,0),),Entry!$A$4:$H$4,FJ$2,Entry!$A$5:$H$5,FJ$1) / SUMIFS(Entry!$C$6:$H$6,Entry!$C$4:$H$4,FJ$2,Entry!$C$5:$H$5,FJ$1))</f>
        <v/>
      </c>
      <c r="FK14" s="15" t="str">
        <f>IF(OR($B14="",FK$2=""),"",SUMIFS(INDEX(Tbl_Marks,MATCH($B14,Tbl_Student_Names,0),),Entry!$A$4:$H$4,FK$2,Entry!$A$5:$H$5,FK$1) / SUMIFS(Entry!$C$6:$H$6,Entry!$C$4:$H$4,FK$2,Entry!$C$5:$H$5,FK$1))</f>
        <v/>
      </c>
      <c r="FL14" s="15" t="str">
        <f>IF(OR($B14="",FL$2=""),"",SUMIFS(INDEX(Tbl_Marks,MATCH($B14,Tbl_Student_Names,0),),Entry!$A$4:$H$4,FL$2,Entry!$A$5:$H$5,FL$1) / SUMIFS(Entry!$C$6:$H$6,Entry!$C$4:$H$4,FL$2,Entry!$C$5:$H$5,FL$1))</f>
        <v/>
      </c>
      <c r="FM14" s="15" t="str">
        <f>IF(OR($B14="",FM$2=""),"",SUMIFS(INDEX(Tbl_Marks,MATCH($B14,Tbl_Student_Names,0),),Entry!$A$4:$H$4,FM$2,Entry!$A$5:$H$5,FM$1) / SUMIFS(Entry!$C$6:$H$6,Entry!$C$4:$H$4,FM$2,Entry!$C$5:$H$5,FM$1))</f>
        <v/>
      </c>
      <c r="FN14" s="15" t="str">
        <f>IF(OR($B14="",FN$2=""),"",SUMIFS(INDEX(Tbl_Marks,MATCH($B14,Tbl_Student_Names,0),),Entry!$A$4:$H$4,FN$2,Entry!$A$5:$H$5,FN$1) / SUMIFS(Entry!$C$6:$H$6,Entry!$C$4:$H$4,FN$2,Entry!$C$5:$H$5,FN$1))</f>
        <v/>
      </c>
      <c r="FO14" s="15" t="str">
        <f>IF(OR($B14="",FO$2=""),"",SUMIFS(INDEX(Tbl_Marks,MATCH($B14,Tbl_Student_Names,0),),Entry!$A$4:$H$4,FO$2,Entry!$A$5:$H$5,FO$1) / SUMIFS(Entry!$C$6:$H$6,Entry!$C$4:$H$4,FO$2,Entry!$C$5:$H$5,FO$1))</f>
        <v/>
      </c>
      <c r="FP14" s="15" t="str">
        <f>IF(OR($B14="",FP$2=""),"",SUMIFS(INDEX(Tbl_Marks,MATCH($B14,Tbl_Student_Names,0),),Entry!$A$4:$H$4,FP$2,Entry!$A$5:$H$5,FP$1) / SUMIFS(Entry!$C$6:$H$6,Entry!$C$4:$H$4,FP$2,Entry!$C$5:$H$5,FP$1))</f>
        <v/>
      </c>
      <c r="FQ14" s="15" t="str">
        <f>IF(OR($B14="",FQ$2=""),"",SUMIFS(INDEX(Tbl_Marks,MATCH($B14,Tbl_Student_Names,0),),Entry!$A$4:$H$4,FQ$2,Entry!$A$5:$H$5,FQ$1) / SUMIFS(Entry!$C$6:$H$6,Entry!$C$4:$H$4,FQ$2,Entry!$C$5:$H$5,FQ$1))</f>
        <v/>
      </c>
      <c r="FR14" s="15" t="str">
        <f>IF(OR($B14="",FR$2=""),"",SUMIFS(INDEX(Tbl_Marks,MATCH($B14,Tbl_Student_Names,0),),Entry!$A$4:$H$4,FR$2,Entry!$A$5:$H$5,FR$1) / SUMIFS(Entry!$C$6:$H$6,Entry!$C$4:$H$4,FR$2,Entry!$C$5:$H$5,FR$1))</f>
        <v/>
      </c>
      <c r="FS14" s="15" t="str">
        <f>IF(OR($B14="",FS$2=""),"",SUMIFS(INDEX(Tbl_Marks,MATCH($B14,Tbl_Student_Names,0),),Entry!$A$4:$H$4,FS$2,Entry!$A$5:$H$5,FS$1) / SUMIFS(Entry!$C$6:$H$6,Entry!$C$4:$H$4,FS$2,Entry!$C$5:$H$5,FS$1))</f>
        <v/>
      </c>
      <c r="FT14" s="15" t="str">
        <f>IF(OR($B14="",FT$2=""),"",SUMIFS(INDEX(Tbl_Marks,MATCH($B14,Tbl_Student_Names,0),),Entry!$A$4:$H$4,FT$2,Entry!$A$5:$H$5,FT$1) / SUMIFS(Entry!$C$6:$H$6,Entry!$C$4:$H$4,FT$2,Entry!$C$5:$H$5,FT$1))</f>
        <v/>
      </c>
      <c r="FU14" s="15" t="str">
        <f>IF(OR($B14="",FU$2=""),"",SUMIFS(INDEX(Tbl_Marks,MATCH($B14,Tbl_Student_Names,0),),Entry!$A$4:$H$4,FU$2,Entry!$A$5:$H$5,FU$1) / SUMIFS(Entry!$C$6:$H$6,Entry!$C$4:$H$4,FU$2,Entry!$C$5:$H$5,FU$1))</f>
        <v/>
      </c>
      <c r="FV14" s="15" t="str">
        <f>IF(OR($B14="",FV$2=""),"",SUMIFS(INDEX(Tbl_Marks,MATCH($B14,Tbl_Student_Names,0),),Entry!$A$4:$H$4,FV$2,Entry!$A$5:$H$5,FV$1) / SUMIFS(Entry!$C$6:$H$6,Entry!$C$4:$H$4,FV$2,Entry!$C$5:$H$5,FV$1))</f>
        <v/>
      </c>
      <c r="FW14" s="15" t="str">
        <f>IF(OR($B14="",FW$2=""),"",SUMIFS(INDEX(Tbl_Marks,MATCH($B14,Tbl_Student_Names,0),),Entry!$A$4:$H$4,FW$2,Entry!$A$5:$H$5,FW$1) / SUMIFS(Entry!$C$6:$H$6,Entry!$C$4:$H$4,FW$2,Entry!$C$5:$H$5,FW$1))</f>
        <v/>
      </c>
      <c r="FX14" s="15" t="str">
        <f>IF(OR($B14="",FX$2=""),"",SUMIFS(INDEX(Tbl_Marks,MATCH($B14,Tbl_Student_Names,0),),Entry!$A$4:$H$4,FX$2,Entry!$A$5:$H$5,FX$1) / SUMIFS(Entry!$C$6:$H$6,Entry!$C$4:$H$4,FX$2,Entry!$C$5:$H$5,FX$1))</f>
        <v/>
      </c>
      <c r="FY14" s="15" t="str">
        <f>IF(OR($B14="",FY$2=""),"",SUMIFS(INDEX(Tbl_Marks,MATCH($B14,Tbl_Student_Names,0),),Entry!$A$4:$H$4,FY$2,Entry!$A$5:$H$5,FY$1) / SUMIFS(Entry!$C$6:$H$6,Entry!$C$4:$H$4,FY$2,Entry!$C$5:$H$5,FY$1))</f>
        <v/>
      </c>
      <c r="FZ14" s="15" t="str">
        <f>IF(OR($B14="",FZ$2=""),"",SUMIFS(INDEX(Tbl_Marks,MATCH($B14,Tbl_Student_Names,0),),Entry!$A$4:$H$4,FZ$2,Entry!$A$5:$H$5,FZ$1) / SUMIFS(Entry!$C$6:$H$6,Entry!$C$4:$H$4,FZ$2,Entry!$C$5:$H$5,FZ$1))</f>
        <v/>
      </c>
      <c r="GA14" s="15" t="str">
        <f>IF(OR($B14="",GA$2=""),"",SUMIFS(INDEX(Tbl_Marks,MATCH($B14,Tbl_Student_Names,0),),Entry!$A$4:$H$4,GA$2,Entry!$A$5:$H$5,GA$1) / SUMIFS(Entry!$C$6:$H$6,Entry!$C$4:$H$4,GA$2,Entry!$C$5:$H$5,GA$1))</f>
        <v/>
      </c>
      <c r="GB14" s="15" t="str">
        <f>IF(OR($B14="",GB$2=""),"",SUMIFS(INDEX(Tbl_Marks,MATCH($B14,Tbl_Student_Names,0),),Entry!$A$4:$H$4,GB$2,Entry!$A$5:$H$5,GB$1) / SUMIFS(Entry!$C$6:$H$6,Entry!$C$4:$H$4,GB$2,Entry!$C$5:$H$5,GB$1))</f>
        <v/>
      </c>
      <c r="GC14" s="15" t="str">
        <f>IF(OR($B14="",GC$2=""),"",SUMIFS(INDEX(Tbl_Marks,MATCH($B14,Tbl_Student_Names,0),),Entry!$A$4:$H$4,GC$2,Entry!$A$5:$H$5,GC$1) / SUMIFS(Entry!$C$6:$H$6,Entry!$C$4:$H$4,GC$2,Entry!$C$5:$H$5,GC$1))</f>
        <v/>
      </c>
      <c r="GD14" s="15" t="str">
        <f>IF(OR($B14="",GD$2=""),"",SUMIFS(INDEX(Tbl_Marks,MATCH($B14,Tbl_Student_Names,0),),Entry!$A$4:$H$4,GD$2,Entry!$A$5:$H$5,GD$1) / SUMIFS(Entry!$C$6:$H$6,Entry!$C$4:$H$4,GD$2,Entry!$C$5:$H$5,GD$1))</f>
        <v/>
      </c>
      <c r="GE14" s="15" t="str">
        <f>IF(OR($B14="",GE$2=""),"",SUMIFS(INDEX(Tbl_Marks,MATCH($B14,Tbl_Student_Names,0),),Entry!$A$4:$H$4,GE$2,Entry!$A$5:$H$5,GE$1) / SUMIFS(Entry!$C$6:$H$6,Entry!$C$4:$H$4,GE$2,Entry!$C$5:$H$5,GE$1))</f>
        <v/>
      </c>
      <c r="GF14" s="15" t="str">
        <f>IF(OR($B14="",GF$2=""),"",SUMIFS(INDEX(Tbl_Marks,MATCH($B14,Tbl_Student_Names,0),),Entry!$A$4:$H$4,GF$2,Entry!$A$5:$H$5,GF$1) / SUMIFS(Entry!$C$6:$H$6,Entry!$C$4:$H$4,GF$2,Entry!$C$5:$H$5,GF$1))</f>
        <v/>
      </c>
      <c r="GG14" s="15" t="str">
        <f>IF(OR($B14="",GG$2=""),"",SUMIFS(INDEX(Tbl_Marks,MATCH($B14,Tbl_Student_Names,0),),Entry!$A$4:$H$4,GG$2,Entry!$A$5:$H$5,GG$1) / SUMIFS(Entry!$C$6:$H$6,Entry!$C$4:$H$4,GG$2,Entry!$C$5:$H$5,GG$1))</f>
        <v/>
      </c>
      <c r="GH14" s="15" t="str">
        <f>IF(OR($B14="",GH$2=""),"",SUMIFS(INDEX(Tbl_Marks,MATCH($B14,Tbl_Student_Names,0),),Entry!$A$4:$H$4,GH$2,Entry!$A$5:$H$5,GH$1) / SUMIFS(Entry!$C$6:$H$6,Entry!$C$4:$H$4,GH$2,Entry!$C$5:$H$5,GH$1))</f>
        <v/>
      </c>
      <c r="GI14" s="15" t="str">
        <f>IF(OR($B14="",GI$2=""),"",SUMIFS(INDEX(Tbl_Marks,MATCH($B14,Tbl_Student_Names,0),),Entry!$A$4:$H$4,GI$2,Entry!$A$5:$H$5,GI$1) / SUMIFS(Entry!$C$6:$H$6,Entry!$C$4:$H$4,GI$2,Entry!$C$5:$H$5,GI$1))</f>
        <v/>
      </c>
      <c r="GJ14" s="15" t="str">
        <f>IF(OR($B14="",GJ$2=""),"",SUMIFS(INDEX(Tbl_Marks,MATCH($B14,Tbl_Student_Names,0),),Entry!$A$4:$H$4,GJ$2,Entry!$A$5:$H$5,GJ$1) / SUMIFS(Entry!$C$6:$H$6,Entry!$C$4:$H$4,GJ$2,Entry!$C$5:$H$5,GJ$1))</f>
        <v/>
      </c>
      <c r="GK14" s="15" t="str">
        <f>IF(OR($B14="",GK$2=""),"",SUMIFS(INDEX(Tbl_Marks,MATCH($B14,Tbl_Student_Names,0),),Entry!$A$4:$H$4,GK$2,Entry!$A$5:$H$5,GK$1) / SUMIFS(Entry!$C$6:$H$6,Entry!$C$4:$H$4,GK$2,Entry!$C$5:$H$5,GK$1))</f>
        <v/>
      </c>
      <c r="GL14" s="15" t="str">
        <f>IF(OR($B14="",GL$2=""),"",SUMIFS(INDEX(Tbl_Marks,MATCH($B14,Tbl_Student_Names,0),),Entry!$A$4:$H$4,GL$2,Entry!$A$5:$H$5,GL$1) / SUMIFS(Entry!$C$6:$H$6,Entry!$C$4:$H$4,GL$2,Entry!$C$5:$H$5,GL$1))</f>
        <v/>
      </c>
      <c r="GM14" s="15" t="str">
        <f>IF(OR($B14="",GM$2=""),"",SUMIFS(INDEX(Tbl_Marks,MATCH($B14,Tbl_Student_Names,0),),Entry!$A$4:$H$4,GM$2,Entry!$A$5:$H$5,GM$1) / SUMIFS(Entry!$C$6:$H$6,Entry!$C$4:$H$4,GM$2,Entry!$C$5:$H$5,GM$1))</f>
        <v/>
      </c>
      <c r="GN14" s="15" t="str">
        <f>IF(OR($B14="",GN$2=""),"",SUMIFS(INDEX(Tbl_Marks,MATCH($B14,Tbl_Student_Names,0),),Entry!$A$4:$H$4,GN$2,Entry!$A$5:$H$5,GN$1) / SUMIFS(Entry!$C$6:$H$6,Entry!$C$4:$H$4,GN$2,Entry!$C$5:$H$5,GN$1))</f>
        <v/>
      </c>
      <c r="GO14" s="15" t="str">
        <f>IF(OR($B14="",GO$2=""),"",SUMIFS(INDEX(Tbl_Marks,MATCH($B14,Tbl_Student_Names,0),),Entry!$A$4:$H$4,GO$2,Entry!$A$5:$H$5,GO$1) / SUMIFS(Entry!$C$6:$H$6,Entry!$C$4:$H$4,GO$2,Entry!$C$5:$H$5,GO$1))</f>
        <v/>
      </c>
      <c r="GP14" s="15" t="str">
        <f>IF(OR($B14="",GP$2=""),"",SUMIFS(INDEX(Tbl_Marks,MATCH($B14,Tbl_Student_Names,0),),Entry!$A$4:$H$4,GP$2,Entry!$A$5:$H$5,GP$1) / SUMIFS(Entry!$C$6:$H$6,Entry!$C$4:$H$4,GP$2,Entry!$C$5:$H$5,GP$1))</f>
        <v/>
      </c>
      <c r="GQ14" s="32" t="str">
        <f t="array" ref="GQ14">IF(OR(GQ$1="",$B14=""),"",SUMPRODUCT(TRANSPOSE($BC14:$BN14),(Settings!$D$19:$D$30)))</f>
        <v/>
      </c>
      <c r="GR14" s="32" t="str">
        <f t="array" ref="GR14">IF(OR(GR$1="",$B14=""),"",SUMPRODUCT(TRANSPOSE($BO14:$BZ14),(Settings!$D$19:$D$30)))</f>
        <v/>
      </c>
      <c r="GS14" s="32" t="str">
        <f t="array" ref="GS14">IF(OR(GS$1="",$B14=""),"",SUMPRODUCT(TRANSPOSE($CA14:$CL14),(Settings!$D$19:$D$30)))</f>
        <v/>
      </c>
      <c r="GT14" s="32" t="str">
        <f t="array" ref="GT14">IF(OR(GT$1="",$B14=""),"",SUMPRODUCT(TRANSPOSE($CM14:$CX14),(Settings!$D$19:$D$30)))</f>
        <v/>
      </c>
      <c r="GU14" s="32" t="str">
        <f t="array" ref="GU14">IF(OR(GU$1="",$B14=""),"",SUMPRODUCT(TRANSPOSE($CY14:$DJ14),(Settings!$D$19:$D$30)))</f>
        <v/>
      </c>
      <c r="GV14" s="32" t="str">
        <f t="array" ref="GV14">IF(OR(GV$1="",$B14=""),"",SUMPRODUCT(TRANSPOSE($DK14:$DV14),(Settings!$D$19:$D$30)))</f>
        <v/>
      </c>
      <c r="GW14" s="32" t="str">
        <f t="array" ref="GW14">IF(OR(GW$1="",$B14=""),"",SUMPRODUCT(TRANSPOSE($DW14:$EH14),(Settings!$D$19:$D$30)))</f>
        <v/>
      </c>
      <c r="GX14" s="32" t="str">
        <f t="array" ref="GX14">IF(OR(GX$1="",$B14=""),"",SUMPRODUCT(TRANSPOSE($EI14:$ET14),(Settings!$D$19:$D$30)))</f>
        <v/>
      </c>
      <c r="GY14" s="32" t="str">
        <f t="array" ref="GY14">IF(OR(GY$1="",$B14=""),"",SUMPRODUCT(TRANSPOSE($EU14:$FF14),(Settings!$D$19:$D$30)))</f>
        <v/>
      </c>
      <c r="GZ14" s="32" t="str">
        <f t="array" ref="GZ14">IF(OR(GZ$1="",$B14=""),"",SUMPRODUCT(TRANSPOSE($FG14:$FR14),(Settings!$D$19:$D$30)))</f>
        <v/>
      </c>
      <c r="HA14" s="32" t="str">
        <f t="array" ref="HA14">IF(OR(HA$1="",$B14=""),"",SUMPRODUCT(TRANSPOSE($FS14:$GD14),(Settings!$D$19:$D$30)))</f>
        <v/>
      </c>
      <c r="HB14" s="33" t="str">
        <f t="array" ref="HB14">IF(OR(HB$1="",$B14=""),"",SUMPRODUCT(TRANSPOSE($GE14:$GP14),(Settings!$D$19:$D$30)))</f>
        <v/>
      </c>
      <c r="HC14" s="5"/>
      <c r="HD14" s="15" t="str">
        <f>IF(OR(HD$2="",$B14=""),"",SUMIFS(INDEX(Tbl_Marks,MATCH($B14,Tbl_Student_Names,0),),Entry!$A$4:$H$4,HD$2) / SUMIFS(Entry!$C$6:$H$6,Entry!$C$4:$H$4,HD$2))</f>
        <v/>
      </c>
      <c r="HE14" s="15" t="str">
        <f>IF(OR(HE$2="",$B14=""),"",SUMIFS(INDEX(Tbl_Marks,MATCH($B14,Tbl_Student_Names,0),),Entry!$A$4:$H$4,HE$2) / SUMIFS(Entry!$C$6:$H$6,Entry!$C$4:$H$4,HE$2))</f>
        <v/>
      </c>
      <c r="HF14" s="15" t="str">
        <f>IF(OR(HF$2="",$B14=""),"",SUMIFS(INDEX(Tbl_Marks,MATCH($B14,Tbl_Student_Names,0),),Entry!$A$4:$H$4,HF$2) / SUMIFS(Entry!$C$6:$H$6,Entry!$C$4:$H$4,HF$2))</f>
        <v/>
      </c>
      <c r="HG14" s="15" t="str">
        <f>IF(OR(HG$2="",$B14=""),"",SUMIFS(INDEX(Tbl_Marks,MATCH($B14,Tbl_Student_Names,0),),Entry!$A$4:$H$4,HG$2) / SUMIFS(Entry!$C$6:$H$6,Entry!$C$4:$H$4,HG$2))</f>
        <v/>
      </c>
      <c r="HH14" s="15" t="str">
        <f>IF(OR(HH$2="",$B14=""),"",SUMIFS(INDEX(Tbl_Marks,MATCH($B14,Tbl_Student_Names,0),),Entry!$A$4:$H$4,HH$2) / SUMIFS(Entry!$C$6:$H$6,Entry!$C$4:$H$4,HH$2))</f>
        <v/>
      </c>
      <c r="HI14" s="15" t="str">
        <f>IF(OR(HI$2="",$B14=""),"",SUMIFS(INDEX(Tbl_Marks,MATCH($B14,Tbl_Student_Names,0),),Entry!$A$4:$H$4,HI$2) / SUMIFS(Entry!$C$6:$H$6,Entry!$C$4:$H$4,HI$2))</f>
        <v/>
      </c>
      <c r="HJ14" s="15" t="str">
        <f>IF(OR(HJ$2="",$B14=""),"",SUMIFS(INDEX(Tbl_Marks,MATCH($B14,Tbl_Student_Names,0),),Entry!$A$4:$H$4,HJ$2) / SUMIFS(Entry!$C$6:$H$6,Entry!$C$4:$H$4,HJ$2))</f>
        <v/>
      </c>
      <c r="HK14" s="15" t="str">
        <f>IF(OR(HK$2="",$B14=""),"",SUMIFS(INDEX(Tbl_Marks,MATCH($B14,Tbl_Student_Names,0),),Entry!$A$4:$H$4,HK$2) / SUMIFS(Entry!$C$6:$H$6,Entry!$C$4:$H$4,HK$2))</f>
        <v/>
      </c>
      <c r="HL14" s="15" t="str">
        <f>IF(OR(HL$2="",$B14=""),"",SUMIFS(INDEX(Tbl_Marks,MATCH($B14,Tbl_Student_Names,0),),Entry!$A$4:$H$4,HL$2) / SUMIFS(Entry!$C$6:$H$6,Entry!$C$4:$H$4,HL$2))</f>
        <v/>
      </c>
      <c r="HM14" s="15" t="str">
        <f>IF(OR(HM$2="",$B14=""),"",SUMIFS(INDEX(Tbl_Marks,MATCH($B14,Tbl_Student_Names,0),),Entry!$A$4:$H$4,HM$2) / SUMIFS(Entry!$C$6:$H$6,Entry!$C$4:$H$4,HM$2))</f>
        <v/>
      </c>
      <c r="HN14" s="15" t="str">
        <f>IF(OR(HN$2="",$B14=""),"",SUMIFS(INDEX(Tbl_Marks,MATCH($B14,Tbl_Student_Names,0),),Entry!$A$4:$H$4,HN$2) / SUMIFS(Entry!$C$6:$H$6,Entry!$C$4:$H$4,HN$2))</f>
        <v/>
      </c>
      <c r="HO14" s="15" t="str">
        <f>IF(OR(HO$2="",$B14=""),"",SUMIFS(INDEX(Tbl_Marks,MATCH($B14,Tbl_Student_Names,0),),Entry!$A$4:$H$4,HO$2) / SUMIFS(Entry!$C$6:$H$6,Entry!$C$4:$H$4,HO$2))</f>
        <v/>
      </c>
      <c r="HP14" s="15" t="str">
        <f t="shared" si="40"/>
        <v/>
      </c>
    </row>
    <row r="15" spans="1:225" customFormat="1" x14ac:dyDescent="0.25">
      <c r="A15">
        <f t="shared" si="31"/>
        <v>0</v>
      </c>
      <c r="B15" t="str">
        <f t="shared" si="32"/>
        <v/>
      </c>
      <c r="C15" t="str">
        <f>IF(OR($B15="",C$2=""),"",SUMIF(Entry!$A$4:$H$4,C$2,INDEX(Tbl_Marks,MATCH($B15,Tbl_Student_Names,0),)))</f>
        <v/>
      </c>
      <c r="D15" t="str">
        <f>IF(OR($B15="",D$2=""),"",SUMIF(Entry!$A$4:$H$4,D$2,INDEX(Tbl_Marks,MATCH($B15,Tbl_Student_Names,0),)))</f>
        <v/>
      </c>
      <c r="E15" t="str">
        <f>IF(OR($B15="",E$2=""),"",SUMIF(Entry!$A$4:$H$4,E$2,INDEX(Tbl_Marks,MATCH($B15,Tbl_Student_Names,0),)))</f>
        <v/>
      </c>
      <c r="F15" t="str">
        <f>IF(OR($B15="",F$2=""),"",SUMIF(Entry!$A$4:$H$4,F$2,INDEX(Tbl_Marks,MATCH($B15,Tbl_Student_Names,0),)))</f>
        <v/>
      </c>
      <c r="G15" t="str">
        <f>IF(OR($B15="",G$2=""),"",SUMIF(Entry!$A$4:$H$4,G$2,INDEX(Tbl_Marks,MATCH($B15,Tbl_Student_Names,0),)))</f>
        <v/>
      </c>
      <c r="H15" t="str">
        <f>IF(OR($B15="",H$2=""),"",SUMIF(Entry!$A$4:$H$4,H$2,INDEX(Tbl_Marks,MATCH($B15,Tbl_Student_Names,0),)))</f>
        <v/>
      </c>
      <c r="I15" t="str">
        <f>IF(OR($B15="",I$2=""),"",SUMIF(Entry!$A$4:$H$4,I$2,INDEX(Tbl_Marks,MATCH($B15,Tbl_Student_Names,0),)))</f>
        <v/>
      </c>
      <c r="J15" t="str">
        <f>IF(OR($B15="",J$2=""),"",SUMIF(Entry!$A$4:$H$4,J$2,INDEX(Tbl_Marks,MATCH($B15,Tbl_Student_Names,0),)))</f>
        <v/>
      </c>
      <c r="K15" t="str">
        <f>IF(OR($B15="",K$2=""),"",SUMIF(Entry!$A$4:$H$4,K$2,INDEX(Tbl_Marks,MATCH($B15,Tbl_Student_Names,0),)))</f>
        <v/>
      </c>
      <c r="L15" t="str">
        <f>IF(OR($B15="",L$2=""),"",SUMIF(Entry!$A$4:$H$4,L$2,INDEX(Tbl_Marks,MATCH($B15,Tbl_Student_Names,0),)))</f>
        <v/>
      </c>
      <c r="M15" t="str">
        <f>IF(OR($B15="",M$2=""),"",SUMIF(Entry!$A$4:$H$4,M$2,INDEX(Tbl_Marks,MATCH($B15,Tbl_Student_Names,0),)))</f>
        <v/>
      </c>
      <c r="N15" t="str">
        <f>IF(OR($B15="",N$2=""),"",SUMIF(Entry!$A$4:$H$4,N$2,INDEX(Tbl_Marks,MATCH($B15,Tbl_Student_Names,0),)))</f>
        <v/>
      </c>
      <c r="O15" s="12" t="str">
        <f t="shared" si="33"/>
        <v/>
      </c>
      <c r="P15" s="24" t="str">
        <f t="array" ref="P15">IF(OR($B15="",P$2=""),"",IF(MIN(IF(Help_Lookup_Tests=P$2,$BC15:$GP15,""))&gt;=I_PassPercentage,"PASS","FAIL"))</f>
        <v/>
      </c>
      <c r="Q15" s="24" t="str">
        <f t="array" ref="Q15">IF(OR($B15="",Q$2=""),"",IF(MIN(IF(Help_Lookup_Tests=Q$2,$BC15:$GP15,""))&gt;=I_PassPercentage,"PASS","FAIL"))</f>
        <v/>
      </c>
      <c r="R15" s="24" t="str">
        <f t="array" ref="R15">IF(OR($B15="",R$2=""),"",IF(MIN(IF(Help_Lookup_Tests=R$2,$BC15:$GP15,""))&gt;=I_PassPercentage,"PASS","FAIL"))</f>
        <v/>
      </c>
      <c r="S15" s="24" t="str">
        <f t="array" ref="S15">IF(OR($B15="",S$2=""),"",IF(MIN(IF(Help_Lookup_Tests=S$2,$BC15:$GP15,""))&gt;=I_PassPercentage,"PASS","FAIL"))</f>
        <v/>
      </c>
      <c r="T15" s="24" t="str">
        <f t="array" ref="T15">IF(OR($B15="",T$2=""),"",IF(MIN(IF(Help_Lookup_Tests=T$2,$BC15:$GP15,""))&gt;=I_PassPercentage,"PASS","FAIL"))</f>
        <v/>
      </c>
      <c r="U15" s="24" t="str">
        <f t="array" ref="U15">IF(OR($B15="",U$2=""),"",IF(MIN(IF(Help_Lookup_Tests=U$2,$BC15:$GP15,""))&gt;=I_PassPercentage,"PASS","FAIL"))</f>
        <v/>
      </c>
      <c r="V15" s="24" t="str">
        <f t="array" ref="V15">IF(OR($B15="",V$2=""),"",IF(MIN(IF(Help_Lookup_Tests=V$2,$BC15:$GP15,""))&gt;=I_PassPercentage,"PASS","FAIL"))</f>
        <v/>
      </c>
      <c r="W15" s="24" t="str">
        <f t="array" ref="W15">IF(OR($B15="",W$2=""),"",IF(MIN(IF(Help_Lookup_Tests=W$2,$BC15:$GP15,""))&gt;=I_PassPercentage,"PASS","FAIL"))</f>
        <v/>
      </c>
      <c r="X15" s="24" t="str">
        <f t="array" ref="X15">IF(OR($B15="",X$2=""),"",IF(MIN(IF(Help_Lookup_Tests=X$2,$BC15:$GP15,""))&gt;=I_PassPercentage,"PASS","FAIL"))</f>
        <v/>
      </c>
      <c r="Y15" s="24" t="str">
        <f t="array" ref="Y15">IF(OR($B15="",Y$2=""),"",IF(MIN(IF(Help_Lookup_Tests=Y$2,$BC15:$GP15,""))&gt;=I_PassPercentage,"PASS","FAIL"))</f>
        <v/>
      </c>
      <c r="Z15" s="24" t="str">
        <f t="array" ref="Z15">IF(OR($B15="",Z$2=""),"",IF(MIN(IF(Help_Lookup_Tests=Z$2,$BC15:$GP15,""))&gt;=I_PassPercentage,"PASS","FAIL"))</f>
        <v/>
      </c>
      <c r="AA15" s="24" t="str">
        <f t="array" ref="AA15">IF(OR($B15="",AA$2=""),"",IF(MIN(IF(Help_Lookup_Tests=AA$2,$BC15:$GP15,""))&gt;=I_PassPercentage,"PASS","FAIL"))</f>
        <v/>
      </c>
      <c r="AB15" s="20" t="str">
        <f t="array" ref="AB15">IF(OR($B15=""),"",IF(MIN(IF($GQ$2:$HB$2="FINAL",$GQ15:$HB15,""))&gt;=I_PassPercentage,"PASS","FAIL"))</f>
        <v/>
      </c>
      <c r="AC15" t="str">
        <f t="shared" si="36"/>
        <v/>
      </c>
      <c r="AD15" t="str">
        <f t="shared" si="34"/>
        <v/>
      </c>
      <c r="AE15" t="str">
        <f t="shared" si="34"/>
        <v/>
      </c>
      <c r="AF15" t="str">
        <f t="shared" si="34"/>
        <v/>
      </c>
      <c r="AG15" t="str">
        <f t="shared" si="34"/>
        <v/>
      </c>
      <c r="AH15" t="str">
        <f t="shared" si="34"/>
        <v/>
      </c>
      <c r="AI15" t="str">
        <f t="shared" si="34"/>
        <v/>
      </c>
      <c r="AJ15" t="str">
        <f t="shared" si="34"/>
        <v/>
      </c>
      <c r="AK15" t="str">
        <f t="shared" si="34"/>
        <v/>
      </c>
      <c r="AL15" t="str">
        <f t="shared" si="34"/>
        <v/>
      </c>
      <c r="AM15" t="str">
        <f t="shared" si="34"/>
        <v/>
      </c>
      <c r="AN15" t="str">
        <f t="shared" si="34"/>
        <v/>
      </c>
      <c r="AO15" s="34" t="str">
        <f t="shared" si="37"/>
        <v/>
      </c>
      <c r="AP15" s="22" t="str">
        <f t="shared" si="38"/>
        <v/>
      </c>
      <c r="AQ15" s="22" t="str">
        <f t="shared" si="35"/>
        <v/>
      </c>
      <c r="AR15" s="22" t="str">
        <f t="shared" si="35"/>
        <v/>
      </c>
      <c r="AS15" s="22" t="str">
        <f t="shared" si="35"/>
        <v/>
      </c>
      <c r="AT15" s="22" t="str">
        <f t="shared" si="35"/>
        <v/>
      </c>
      <c r="AU15" s="22" t="str">
        <f t="shared" si="35"/>
        <v/>
      </c>
      <c r="AV15" s="22" t="str">
        <f t="shared" si="35"/>
        <v/>
      </c>
      <c r="AW15" s="22" t="str">
        <f t="shared" si="35"/>
        <v/>
      </c>
      <c r="AX15" s="22" t="str">
        <f t="shared" si="35"/>
        <v/>
      </c>
      <c r="AY15" s="22" t="str">
        <f t="shared" si="35"/>
        <v/>
      </c>
      <c r="AZ15" s="22" t="str">
        <f t="shared" si="35"/>
        <v/>
      </c>
      <c r="BA15" s="22" t="str">
        <f t="shared" si="35"/>
        <v/>
      </c>
      <c r="BB15" s="23" t="str">
        <f t="shared" si="39"/>
        <v/>
      </c>
      <c r="BC15" s="15" t="str">
        <f>IF(OR($B15="",BC$2=""),"",SUMIFS(INDEX(Tbl_Marks,MATCH($B15,Tbl_Student_Names,0),),Entry!$A$4:$H$4,BC$2,Entry!$A$5:$H$5,BC$1) / SUMIFS(Entry!$C$6:$H$6,Entry!$C$4:$H$4,BC$2,Entry!$C$5:$H$5,BC$1))</f>
        <v/>
      </c>
      <c r="BD15" s="15" t="str">
        <f>IF(OR($B15="",BD$2=""),"",SUMIFS(INDEX(Tbl_Marks,MATCH($B15,Tbl_Student_Names,0),),Entry!$A$4:$H$4,BD$2,Entry!$A$5:$H$5,BD$1) / SUMIFS(Entry!$C$6:$H$6,Entry!$C$4:$H$4,BD$2,Entry!$C$5:$H$5,BD$1))</f>
        <v/>
      </c>
      <c r="BE15" s="15" t="str">
        <f>IF(OR($B15="",BE$2=""),"",SUMIFS(INDEX(Tbl_Marks,MATCH($B15,Tbl_Student_Names,0),),Entry!$A$4:$H$4,BE$2,Entry!$A$5:$H$5,BE$1) / SUMIFS(Entry!$C$6:$H$6,Entry!$C$4:$H$4,BE$2,Entry!$C$5:$H$5,BE$1))</f>
        <v/>
      </c>
      <c r="BF15" s="15" t="str">
        <f>IF(OR($B15="",BF$2=""),"",SUMIFS(INDEX(Tbl_Marks,MATCH($B15,Tbl_Student_Names,0),),Entry!$A$4:$H$4,BF$2,Entry!$A$5:$H$5,BF$1) / SUMIFS(Entry!$C$6:$H$6,Entry!$C$4:$H$4,BF$2,Entry!$C$5:$H$5,BF$1))</f>
        <v/>
      </c>
      <c r="BG15" s="15" t="str">
        <f>IF(OR($B15="",BG$2=""),"",SUMIFS(INDEX(Tbl_Marks,MATCH($B15,Tbl_Student_Names,0),),Entry!$A$4:$H$4,BG$2,Entry!$A$5:$H$5,BG$1) / SUMIFS(Entry!$C$6:$H$6,Entry!$C$4:$H$4,BG$2,Entry!$C$5:$H$5,BG$1))</f>
        <v/>
      </c>
      <c r="BH15" s="15" t="str">
        <f>IF(OR($B15="",BH$2=""),"",SUMIFS(INDEX(Tbl_Marks,MATCH($B15,Tbl_Student_Names,0),),Entry!$A$4:$H$4,BH$2,Entry!$A$5:$H$5,BH$1) / SUMIFS(Entry!$C$6:$H$6,Entry!$C$4:$H$4,BH$2,Entry!$C$5:$H$5,BH$1))</f>
        <v/>
      </c>
      <c r="BI15" s="15" t="str">
        <f>IF(OR($B15="",BI$2=""),"",SUMIFS(INDEX(Tbl_Marks,MATCH($B15,Tbl_Student_Names,0),),Entry!$A$4:$H$4,BI$2,Entry!$A$5:$H$5,BI$1) / SUMIFS(Entry!$C$6:$H$6,Entry!$C$4:$H$4,BI$2,Entry!$C$5:$H$5,BI$1))</f>
        <v/>
      </c>
      <c r="BJ15" s="15" t="str">
        <f>IF(OR($B15="",BJ$2=""),"",SUMIFS(INDEX(Tbl_Marks,MATCH($B15,Tbl_Student_Names,0),),Entry!$A$4:$H$4,BJ$2,Entry!$A$5:$H$5,BJ$1) / SUMIFS(Entry!$C$6:$H$6,Entry!$C$4:$H$4,BJ$2,Entry!$C$5:$H$5,BJ$1))</f>
        <v/>
      </c>
      <c r="BK15" s="15" t="str">
        <f>IF(OR($B15="",BK$2=""),"",SUMIFS(INDEX(Tbl_Marks,MATCH($B15,Tbl_Student_Names,0),),Entry!$A$4:$H$4,BK$2,Entry!$A$5:$H$5,BK$1) / SUMIFS(Entry!$C$6:$H$6,Entry!$C$4:$H$4,BK$2,Entry!$C$5:$H$5,BK$1))</f>
        <v/>
      </c>
      <c r="BL15" s="15" t="str">
        <f>IF(OR($B15="",BL$2=""),"",SUMIFS(INDEX(Tbl_Marks,MATCH($B15,Tbl_Student_Names,0),),Entry!$A$4:$H$4,BL$2,Entry!$A$5:$H$5,BL$1) / SUMIFS(Entry!$C$6:$H$6,Entry!$C$4:$H$4,BL$2,Entry!$C$5:$H$5,BL$1))</f>
        <v/>
      </c>
      <c r="BM15" s="15" t="str">
        <f>IF(OR($B15="",BM$2=""),"",SUMIFS(INDEX(Tbl_Marks,MATCH($B15,Tbl_Student_Names,0),),Entry!$A$4:$H$4,BM$2,Entry!$A$5:$H$5,BM$1) / SUMIFS(Entry!$C$6:$H$6,Entry!$C$4:$H$4,BM$2,Entry!$C$5:$H$5,BM$1))</f>
        <v/>
      </c>
      <c r="BN15" s="15" t="str">
        <f>IF(OR($B15="",BN$2=""),"",SUMIFS(INDEX(Tbl_Marks,MATCH($B15,Tbl_Student_Names,0),),Entry!$A$4:$H$4,BN$2,Entry!$A$5:$H$5,BN$1) / SUMIFS(Entry!$C$6:$H$6,Entry!$C$4:$H$4,BN$2,Entry!$C$5:$H$5,BN$1))</f>
        <v/>
      </c>
      <c r="BO15" s="15" t="str">
        <f>IF(OR($B15="",BO$2=""),"",SUMIFS(INDEX(Tbl_Marks,MATCH($B15,Tbl_Student_Names,0),),Entry!$A$4:$H$4,BO$2,Entry!$A$5:$H$5,BO$1) / SUMIFS(Entry!$C$6:$H$6,Entry!$C$4:$H$4,BO$2,Entry!$C$5:$H$5,BO$1))</f>
        <v/>
      </c>
      <c r="BP15" s="15" t="str">
        <f>IF(OR($B15="",BP$2=""),"",SUMIFS(INDEX(Tbl_Marks,MATCH($B15,Tbl_Student_Names,0),),Entry!$A$4:$H$4,BP$2,Entry!$A$5:$H$5,BP$1) / SUMIFS(Entry!$C$6:$H$6,Entry!$C$4:$H$4,BP$2,Entry!$C$5:$H$5,BP$1))</f>
        <v/>
      </c>
      <c r="BQ15" s="15" t="str">
        <f>IF(OR($B15="",BQ$2=""),"",SUMIFS(INDEX(Tbl_Marks,MATCH($B15,Tbl_Student_Names,0),),Entry!$A$4:$H$4,BQ$2,Entry!$A$5:$H$5,BQ$1) / SUMIFS(Entry!$C$6:$H$6,Entry!$C$4:$H$4,BQ$2,Entry!$C$5:$H$5,BQ$1))</f>
        <v/>
      </c>
      <c r="BR15" s="15" t="str">
        <f>IF(OR($B15="",BR$2=""),"",SUMIFS(INDEX(Tbl_Marks,MATCH($B15,Tbl_Student_Names,0),),Entry!$A$4:$H$4,BR$2,Entry!$A$5:$H$5,BR$1) / SUMIFS(Entry!$C$6:$H$6,Entry!$C$4:$H$4,BR$2,Entry!$C$5:$H$5,BR$1))</f>
        <v/>
      </c>
      <c r="BS15" s="15" t="str">
        <f>IF(OR($B15="",BS$2=""),"",SUMIFS(INDEX(Tbl_Marks,MATCH($B15,Tbl_Student_Names,0),),Entry!$A$4:$H$4,BS$2,Entry!$A$5:$H$5,BS$1) / SUMIFS(Entry!$C$6:$H$6,Entry!$C$4:$H$4,BS$2,Entry!$C$5:$H$5,BS$1))</f>
        <v/>
      </c>
      <c r="BT15" s="15" t="str">
        <f>IF(OR($B15="",BT$2=""),"",SUMIFS(INDEX(Tbl_Marks,MATCH($B15,Tbl_Student_Names,0),),Entry!$A$4:$H$4,BT$2,Entry!$A$5:$H$5,BT$1) / SUMIFS(Entry!$C$6:$H$6,Entry!$C$4:$H$4,BT$2,Entry!$C$5:$H$5,BT$1))</f>
        <v/>
      </c>
      <c r="BU15" s="15" t="str">
        <f>IF(OR($B15="",BU$2=""),"",SUMIFS(INDEX(Tbl_Marks,MATCH($B15,Tbl_Student_Names,0),),Entry!$A$4:$H$4,BU$2,Entry!$A$5:$H$5,BU$1) / SUMIFS(Entry!$C$6:$H$6,Entry!$C$4:$H$4,BU$2,Entry!$C$5:$H$5,BU$1))</f>
        <v/>
      </c>
      <c r="BV15" s="15" t="str">
        <f>IF(OR($B15="",BV$2=""),"",SUMIFS(INDEX(Tbl_Marks,MATCH($B15,Tbl_Student_Names,0),),Entry!$A$4:$H$4,BV$2,Entry!$A$5:$H$5,BV$1) / SUMIFS(Entry!$C$6:$H$6,Entry!$C$4:$H$4,BV$2,Entry!$C$5:$H$5,BV$1))</f>
        <v/>
      </c>
      <c r="BW15" s="15" t="str">
        <f>IF(OR($B15="",BW$2=""),"",SUMIFS(INDEX(Tbl_Marks,MATCH($B15,Tbl_Student_Names,0),),Entry!$A$4:$H$4,BW$2,Entry!$A$5:$H$5,BW$1) / SUMIFS(Entry!$C$6:$H$6,Entry!$C$4:$H$4,BW$2,Entry!$C$5:$H$5,BW$1))</f>
        <v/>
      </c>
      <c r="BX15" s="15" t="str">
        <f>IF(OR($B15="",BX$2=""),"",SUMIFS(INDEX(Tbl_Marks,MATCH($B15,Tbl_Student_Names,0),),Entry!$A$4:$H$4,BX$2,Entry!$A$5:$H$5,BX$1) / SUMIFS(Entry!$C$6:$H$6,Entry!$C$4:$H$4,BX$2,Entry!$C$5:$H$5,BX$1))</f>
        <v/>
      </c>
      <c r="BY15" s="15" t="str">
        <f>IF(OR($B15="",BY$2=""),"",SUMIFS(INDEX(Tbl_Marks,MATCH($B15,Tbl_Student_Names,0),),Entry!$A$4:$H$4,BY$2,Entry!$A$5:$H$5,BY$1) / SUMIFS(Entry!$C$6:$H$6,Entry!$C$4:$H$4,BY$2,Entry!$C$5:$H$5,BY$1))</f>
        <v/>
      </c>
      <c r="BZ15" s="15" t="str">
        <f>IF(OR($B15="",BZ$2=""),"",SUMIFS(INDEX(Tbl_Marks,MATCH($B15,Tbl_Student_Names,0),),Entry!$A$4:$H$4,BZ$2,Entry!$A$5:$H$5,BZ$1) / SUMIFS(Entry!$C$6:$H$6,Entry!$C$4:$H$4,BZ$2,Entry!$C$5:$H$5,BZ$1))</f>
        <v/>
      </c>
      <c r="CA15" s="15" t="str">
        <f>IF(OR($B15="",CA$2=""),"",SUMIFS(INDEX(Tbl_Marks,MATCH($B15,Tbl_Student_Names,0),),Entry!$A$4:$H$4,CA$2,Entry!$A$5:$H$5,CA$1) / SUMIFS(Entry!$C$6:$H$6,Entry!$C$4:$H$4,CA$2,Entry!$C$5:$H$5,CA$1))</f>
        <v/>
      </c>
      <c r="CB15" s="15" t="str">
        <f>IF(OR($B15="",CB$2=""),"",SUMIFS(INDEX(Tbl_Marks,MATCH($B15,Tbl_Student_Names,0),),Entry!$A$4:$H$4,CB$2,Entry!$A$5:$H$5,CB$1) / SUMIFS(Entry!$C$6:$H$6,Entry!$C$4:$H$4,CB$2,Entry!$C$5:$H$5,CB$1))</f>
        <v/>
      </c>
      <c r="CC15" s="15" t="str">
        <f>IF(OR($B15="",CC$2=""),"",SUMIFS(INDEX(Tbl_Marks,MATCH($B15,Tbl_Student_Names,0),),Entry!$A$4:$H$4,CC$2,Entry!$A$5:$H$5,CC$1) / SUMIFS(Entry!$C$6:$H$6,Entry!$C$4:$H$4,CC$2,Entry!$C$5:$H$5,CC$1))</f>
        <v/>
      </c>
      <c r="CD15" s="15" t="str">
        <f>IF(OR($B15="",CD$2=""),"",SUMIFS(INDEX(Tbl_Marks,MATCH($B15,Tbl_Student_Names,0),),Entry!$A$4:$H$4,CD$2,Entry!$A$5:$H$5,CD$1) / SUMIFS(Entry!$C$6:$H$6,Entry!$C$4:$H$4,CD$2,Entry!$C$5:$H$5,CD$1))</f>
        <v/>
      </c>
      <c r="CE15" s="15" t="str">
        <f>IF(OR($B15="",CE$2=""),"",SUMIFS(INDEX(Tbl_Marks,MATCH($B15,Tbl_Student_Names,0),),Entry!$A$4:$H$4,CE$2,Entry!$A$5:$H$5,CE$1) / SUMIFS(Entry!$C$6:$H$6,Entry!$C$4:$H$4,CE$2,Entry!$C$5:$H$5,CE$1))</f>
        <v/>
      </c>
      <c r="CF15" s="15" t="str">
        <f>IF(OR($B15="",CF$2=""),"",SUMIFS(INDEX(Tbl_Marks,MATCH($B15,Tbl_Student_Names,0),),Entry!$A$4:$H$4,CF$2,Entry!$A$5:$H$5,CF$1) / SUMIFS(Entry!$C$6:$H$6,Entry!$C$4:$H$4,CF$2,Entry!$C$5:$H$5,CF$1))</f>
        <v/>
      </c>
      <c r="CG15" s="15" t="str">
        <f>IF(OR($B15="",CG$2=""),"",SUMIFS(INDEX(Tbl_Marks,MATCH($B15,Tbl_Student_Names,0),),Entry!$A$4:$H$4,CG$2,Entry!$A$5:$H$5,CG$1) / SUMIFS(Entry!$C$6:$H$6,Entry!$C$4:$H$4,CG$2,Entry!$C$5:$H$5,CG$1))</f>
        <v/>
      </c>
      <c r="CH15" s="15" t="str">
        <f>IF(OR($B15="",CH$2=""),"",SUMIFS(INDEX(Tbl_Marks,MATCH($B15,Tbl_Student_Names,0),),Entry!$A$4:$H$4,CH$2,Entry!$A$5:$H$5,CH$1) / SUMIFS(Entry!$C$6:$H$6,Entry!$C$4:$H$4,CH$2,Entry!$C$5:$H$5,CH$1))</f>
        <v/>
      </c>
      <c r="CI15" s="15" t="str">
        <f>IF(OR($B15="",CI$2=""),"",SUMIFS(INDEX(Tbl_Marks,MATCH($B15,Tbl_Student_Names,0),),Entry!$A$4:$H$4,CI$2,Entry!$A$5:$H$5,CI$1) / SUMIFS(Entry!$C$6:$H$6,Entry!$C$4:$H$4,CI$2,Entry!$C$5:$H$5,CI$1))</f>
        <v/>
      </c>
      <c r="CJ15" s="15" t="str">
        <f>IF(OR($B15="",CJ$2=""),"",SUMIFS(INDEX(Tbl_Marks,MATCH($B15,Tbl_Student_Names,0),),Entry!$A$4:$H$4,CJ$2,Entry!$A$5:$H$5,CJ$1) / SUMIFS(Entry!$C$6:$H$6,Entry!$C$4:$H$4,CJ$2,Entry!$C$5:$H$5,CJ$1))</f>
        <v/>
      </c>
      <c r="CK15" s="15" t="str">
        <f>IF(OR($B15="",CK$2=""),"",SUMIFS(INDEX(Tbl_Marks,MATCH($B15,Tbl_Student_Names,0),),Entry!$A$4:$H$4,CK$2,Entry!$A$5:$H$5,CK$1) / SUMIFS(Entry!$C$6:$H$6,Entry!$C$4:$H$4,CK$2,Entry!$C$5:$H$5,CK$1))</f>
        <v/>
      </c>
      <c r="CL15" s="15" t="str">
        <f>IF(OR($B15="",CL$2=""),"",SUMIFS(INDEX(Tbl_Marks,MATCH($B15,Tbl_Student_Names,0),),Entry!$A$4:$H$4,CL$2,Entry!$A$5:$H$5,CL$1) / SUMIFS(Entry!$C$6:$H$6,Entry!$C$4:$H$4,CL$2,Entry!$C$5:$H$5,CL$1))</f>
        <v/>
      </c>
      <c r="CM15" s="15" t="str">
        <f>IF(OR($B15="",CM$2=""),"",SUMIFS(INDEX(Tbl_Marks,MATCH($B15,Tbl_Student_Names,0),),Entry!$A$4:$H$4,CM$2,Entry!$A$5:$H$5,CM$1) / SUMIFS(Entry!$C$6:$H$6,Entry!$C$4:$H$4,CM$2,Entry!$C$5:$H$5,CM$1))</f>
        <v/>
      </c>
      <c r="CN15" s="15" t="str">
        <f>IF(OR($B15="",CN$2=""),"",SUMIFS(INDEX(Tbl_Marks,MATCH($B15,Tbl_Student_Names,0),),Entry!$A$4:$H$4,CN$2,Entry!$A$5:$H$5,CN$1) / SUMIFS(Entry!$C$6:$H$6,Entry!$C$4:$H$4,CN$2,Entry!$C$5:$H$5,CN$1))</f>
        <v/>
      </c>
      <c r="CO15" s="15" t="str">
        <f>IF(OR($B15="",CO$2=""),"",SUMIFS(INDEX(Tbl_Marks,MATCH($B15,Tbl_Student_Names,0),),Entry!$A$4:$H$4,CO$2,Entry!$A$5:$H$5,CO$1) / SUMIFS(Entry!$C$6:$H$6,Entry!$C$4:$H$4,CO$2,Entry!$C$5:$H$5,CO$1))</f>
        <v/>
      </c>
      <c r="CP15" s="15" t="str">
        <f>IF(OR($B15="",CP$2=""),"",SUMIFS(INDEX(Tbl_Marks,MATCH($B15,Tbl_Student_Names,0),),Entry!$A$4:$H$4,CP$2,Entry!$A$5:$H$5,CP$1) / SUMIFS(Entry!$C$6:$H$6,Entry!$C$4:$H$4,CP$2,Entry!$C$5:$H$5,CP$1))</f>
        <v/>
      </c>
      <c r="CQ15" s="15" t="str">
        <f>IF(OR($B15="",CQ$2=""),"",SUMIFS(INDEX(Tbl_Marks,MATCH($B15,Tbl_Student_Names,0),),Entry!$A$4:$H$4,CQ$2,Entry!$A$5:$H$5,CQ$1) / SUMIFS(Entry!$C$6:$H$6,Entry!$C$4:$H$4,CQ$2,Entry!$C$5:$H$5,CQ$1))</f>
        <v/>
      </c>
      <c r="CR15" s="15" t="str">
        <f>IF(OR($B15="",CR$2=""),"",SUMIFS(INDEX(Tbl_Marks,MATCH($B15,Tbl_Student_Names,0),),Entry!$A$4:$H$4,CR$2,Entry!$A$5:$H$5,CR$1) / SUMIFS(Entry!$C$6:$H$6,Entry!$C$4:$H$4,CR$2,Entry!$C$5:$H$5,CR$1))</f>
        <v/>
      </c>
      <c r="CS15" s="15" t="str">
        <f>IF(OR($B15="",CS$2=""),"",SUMIFS(INDEX(Tbl_Marks,MATCH($B15,Tbl_Student_Names,0),),Entry!$A$4:$H$4,CS$2,Entry!$A$5:$H$5,CS$1) / SUMIFS(Entry!$C$6:$H$6,Entry!$C$4:$H$4,CS$2,Entry!$C$5:$H$5,CS$1))</f>
        <v/>
      </c>
      <c r="CT15" s="15" t="str">
        <f>IF(OR($B15="",CT$2=""),"",SUMIFS(INDEX(Tbl_Marks,MATCH($B15,Tbl_Student_Names,0),),Entry!$A$4:$H$4,CT$2,Entry!$A$5:$H$5,CT$1) / SUMIFS(Entry!$C$6:$H$6,Entry!$C$4:$H$4,CT$2,Entry!$C$5:$H$5,CT$1))</f>
        <v/>
      </c>
      <c r="CU15" s="15" t="str">
        <f>IF(OR($B15="",CU$2=""),"",SUMIFS(INDEX(Tbl_Marks,MATCH($B15,Tbl_Student_Names,0),),Entry!$A$4:$H$4,CU$2,Entry!$A$5:$H$5,CU$1) / SUMIFS(Entry!$C$6:$H$6,Entry!$C$4:$H$4,CU$2,Entry!$C$5:$H$5,CU$1))</f>
        <v/>
      </c>
      <c r="CV15" s="15" t="str">
        <f>IF(OR($B15="",CV$2=""),"",SUMIFS(INDEX(Tbl_Marks,MATCH($B15,Tbl_Student_Names,0),),Entry!$A$4:$H$4,CV$2,Entry!$A$5:$H$5,CV$1) / SUMIFS(Entry!$C$6:$H$6,Entry!$C$4:$H$4,CV$2,Entry!$C$5:$H$5,CV$1))</f>
        <v/>
      </c>
      <c r="CW15" s="15" t="str">
        <f>IF(OR($B15="",CW$2=""),"",SUMIFS(INDEX(Tbl_Marks,MATCH($B15,Tbl_Student_Names,0),),Entry!$A$4:$H$4,CW$2,Entry!$A$5:$H$5,CW$1) / SUMIFS(Entry!$C$6:$H$6,Entry!$C$4:$H$4,CW$2,Entry!$C$5:$H$5,CW$1))</f>
        <v/>
      </c>
      <c r="CX15" s="15" t="str">
        <f>IF(OR($B15="",CX$2=""),"",SUMIFS(INDEX(Tbl_Marks,MATCH($B15,Tbl_Student_Names,0),),Entry!$A$4:$H$4,CX$2,Entry!$A$5:$H$5,CX$1) / SUMIFS(Entry!$C$6:$H$6,Entry!$C$4:$H$4,CX$2,Entry!$C$5:$H$5,CX$1))</f>
        <v/>
      </c>
      <c r="CY15" s="15" t="str">
        <f>IF(OR($B15="",CY$2=""),"",SUMIFS(INDEX(Tbl_Marks,MATCH($B15,Tbl_Student_Names,0),),Entry!$A$4:$H$4,CY$2,Entry!$A$5:$H$5,CY$1) / SUMIFS(Entry!$C$6:$H$6,Entry!$C$4:$H$4,CY$2,Entry!$C$5:$H$5,CY$1))</f>
        <v/>
      </c>
      <c r="CZ15" s="15" t="str">
        <f>IF(OR($B15="",CZ$2=""),"",SUMIFS(INDEX(Tbl_Marks,MATCH($B15,Tbl_Student_Names,0),),Entry!$A$4:$H$4,CZ$2,Entry!$A$5:$H$5,CZ$1) / SUMIFS(Entry!$C$6:$H$6,Entry!$C$4:$H$4,CZ$2,Entry!$C$5:$H$5,CZ$1))</f>
        <v/>
      </c>
      <c r="DA15" s="15" t="str">
        <f>IF(OR($B15="",DA$2=""),"",SUMIFS(INDEX(Tbl_Marks,MATCH($B15,Tbl_Student_Names,0),),Entry!$A$4:$H$4,DA$2,Entry!$A$5:$H$5,DA$1) / SUMIFS(Entry!$C$6:$H$6,Entry!$C$4:$H$4,DA$2,Entry!$C$5:$H$5,DA$1))</f>
        <v/>
      </c>
      <c r="DB15" s="15" t="str">
        <f>IF(OR($B15="",DB$2=""),"",SUMIFS(INDEX(Tbl_Marks,MATCH($B15,Tbl_Student_Names,0),),Entry!$A$4:$H$4,DB$2,Entry!$A$5:$H$5,DB$1) / SUMIFS(Entry!$C$6:$H$6,Entry!$C$4:$H$4,DB$2,Entry!$C$5:$H$5,DB$1))</f>
        <v/>
      </c>
      <c r="DC15" s="15" t="str">
        <f>IF(OR($B15="",DC$2=""),"",SUMIFS(INDEX(Tbl_Marks,MATCH($B15,Tbl_Student_Names,0),),Entry!$A$4:$H$4,DC$2,Entry!$A$5:$H$5,DC$1) / SUMIFS(Entry!$C$6:$H$6,Entry!$C$4:$H$4,DC$2,Entry!$C$5:$H$5,DC$1))</f>
        <v/>
      </c>
      <c r="DD15" s="15" t="str">
        <f>IF(OR($B15="",DD$2=""),"",SUMIFS(INDEX(Tbl_Marks,MATCH($B15,Tbl_Student_Names,0),),Entry!$A$4:$H$4,DD$2,Entry!$A$5:$H$5,DD$1) / SUMIFS(Entry!$C$6:$H$6,Entry!$C$4:$H$4,DD$2,Entry!$C$5:$H$5,DD$1))</f>
        <v/>
      </c>
      <c r="DE15" s="15" t="str">
        <f>IF(OR($B15="",DE$2=""),"",SUMIFS(INDEX(Tbl_Marks,MATCH($B15,Tbl_Student_Names,0),),Entry!$A$4:$H$4,DE$2,Entry!$A$5:$H$5,DE$1) / SUMIFS(Entry!$C$6:$H$6,Entry!$C$4:$H$4,DE$2,Entry!$C$5:$H$5,DE$1))</f>
        <v/>
      </c>
      <c r="DF15" s="15" t="str">
        <f>IF(OR($B15="",DF$2=""),"",SUMIFS(INDEX(Tbl_Marks,MATCH($B15,Tbl_Student_Names,0),),Entry!$A$4:$H$4,DF$2,Entry!$A$5:$H$5,DF$1) / SUMIFS(Entry!$C$6:$H$6,Entry!$C$4:$H$4,DF$2,Entry!$C$5:$H$5,DF$1))</f>
        <v/>
      </c>
      <c r="DG15" s="15" t="str">
        <f>IF(OR($B15="",DG$2=""),"",SUMIFS(INDEX(Tbl_Marks,MATCH($B15,Tbl_Student_Names,0),),Entry!$A$4:$H$4,DG$2,Entry!$A$5:$H$5,DG$1) / SUMIFS(Entry!$C$6:$H$6,Entry!$C$4:$H$4,DG$2,Entry!$C$5:$H$5,DG$1))</f>
        <v/>
      </c>
      <c r="DH15" s="15" t="str">
        <f>IF(OR($B15="",DH$2=""),"",SUMIFS(INDEX(Tbl_Marks,MATCH($B15,Tbl_Student_Names,0),),Entry!$A$4:$H$4,DH$2,Entry!$A$5:$H$5,DH$1) / SUMIFS(Entry!$C$6:$H$6,Entry!$C$4:$H$4,DH$2,Entry!$C$5:$H$5,DH$1))</f>
        <v/>
      </c>
      <c r="DI15" s="15" t="str">
        <f>IF(OR($B15="",DI$2=""),"",SUMIFS(INDEX(Tbl_Marks,MATCH($B15,Tbl_Student_Names,0),),Entry!$A$4:$H$4,DI$2,Entry!$A$5:$H$5,DI$1) / SUMIFS(Entry!$C$6:$H$6,Entry!$C$4:$H$4,DI$2,Entry!$C$5:$H$5,DI$1))</f>
        <v/>
      </c>
      <c r="DJ15" s="15" t="str">
        <f>IF(OR($B15="",DJ$2=""),"",SUMIFS(INDEX(Tbl_Marks,MATCH($B15,Tbl_Student_Names,0),),Entry!$A$4:$H$4,DJ$2,Entry!$A$5:$H$5,DJ$1) / SUMIFS(Entry!$C$6:$H$6,Entry!$C$4:$H$4,DJ$2,Entry!$C$5:$H$5,DJ$1))</f>
        <v/>
      </c>
      <c r="DK15" s="15" t="str">
        <f>IF(OR($B15="",DK$2=""),"",SUMIFS(INDEX(Tbl_Marks,MATCH($B15,Tbl_Student_Names,0),),Entry!$A$4:$H$4,DK$2,Entry!$A$5:$H$5,DK$1) / SUMIFS(Entry!$C$6:$H$6,Entry!$C$4:$H$4,DK$2,Entry!$C$5:$H$5,DK$1))</f>
        <v/>
      </c>
      <c r="DL15" s="15" t="str">
        <f>IF(OR($B15="",DL$2=""),"",SUMIFS(INDEX(Tbl_Marks,MATCH($B15,Tbl_Student_Names,0),),Entry!$A$4:$H$4,DL$2,Entry!$A$5:$H$5,DL$1) / SUMIFS(Entry!$C$6:$H$6,Entry!$C$4:$H$4,DL$2,Entry!$C$5:$H$5,DL$1))</f>
        <v/>
      </c>
      <c r="DM15" s="15" t="str">
        <f>IF(OR($B15="",DM$2=""),"",SUMIFS(INDEX(Tbl_Marks,MATCH($B15,Tbl_Student_Names,0),),Entry!$A$4:$H$4,DM$2,Entry!$A$5:$H$5,DM$1) / SUMIFS(Entry!$C$6:$H$6,Entry!$C$4:$H$4,DM$2,Entry!$C$5:$H$5,DM$1))</f>
        <v/>
      </c>
      <c r="DN15" s="15" t="str">
        <f>IF(OR($B15="",DN$2=""),"",SUMIFS(INDEX(Tbl_Marks,MATCH($B15,Tbl_Student_Names,0),),Entry!$A$4:$H$4,DN$2,Entry!$A$5:$H$5,DN$1) / SUMIFS(Entry!$C$6:$H$6,Entry!$C$4:$H$4,DN$2,Entry!$C$5:$H$5,DN$1))</f>
        <v/>
      </c>
      <c r="DO15" s="15" t="str">
        <f>IF(OR($B15="",DO$2=""),"",SUMIFS(INDEX(Tbl_Marks,MATCH($B15,Tbl_Student_Names,0),),Entry!$A$4:$H$4,DO$2,Entry!$A$5:$H$5,DO$1) / SUMIFS(Entry!$C$6:$H$6,Entry!$C$4:$H$4,DO$2,Entry!$C$5:$H$5,DO$1))</f>
        <v/>
      </c>
      <c r="DP15" s="15" t="str">
        <f>IF(OR($B15="",DP$2=""),"",SUMIFS(INDEX(Tbl_Marks,MATCH($B15,Tbl_Student_Names,0),),Entry!$A$4:$H$4,DP$2,Entry!$A$5:$H$5,DP$1) / SUMIFS(Entry!$C$6:$H$6,Entry!$C$4:$H$4,DP$2,Entry!$C$5:$H$5,DP$1))</f>
        <v/>
      </c>
      <c r="DQ15" s="15" t="str">
        <f>IF(OR($B15="",DQ$2=""),"",SUMIFS(INDEX(Tbl_Marks,MATCH($B15,Tbl_Student_Names,0),),Entry!$A$4:$H$4,DQ$2,Entry!$A$5:$H$5,DQ$1) / SUMIFS(Entry!$C$6:$H$6,Entry!$C$4:$H$4,DQ$2,Entry!$C$5:$H$5,DQ$1))</f>
        <v/>
      </c>
      <c r="DR15" s="15" t="str">
        <f>IF(OR($B15="",DR$2=""),"",SUMIFS(INDEX(Tbl_Marks,MATCH($B15,Tbl_Student_Names,0),),Entry!$A$4:$H$4,DR$2,Entry!$A$5:$H$5,DR$1) / SUMIFS(Entry!$C$6:$H$6,Entry!$C$4:$H$4,DR$2,Entry!$C$5:$H$5,DR$1))</f>
        <v/>
      </c>
      <c r="DS15" s="15" t="str">
        <f>IF(OR($B15="",DS$2=""),"",SUMIFS(INDEX(Tbl_Marks,MATCH($B15,Tbl_Student_Names,0),),Entry!$A$4:$H$4,DS$2,Entry!$A$5:$H$5,DS$1) / SUMIFS(Entry!$C$6:$H$6,Entry!$C$4:$H$4,DS$2,Entry!$C$5:$H$5,DS$1))</f>
        <v/>
      </c>
      <c r="DT15" s="15" t="str">
        <f>IF(OR($B15="",DT$2=""),"",SUMIFS(INDEX(Tbl_Marks,MATCH($B15,Tbl_Student_Names,0),),Entry!$A$4:$H$4,DT$2,Entry!$A$5:$H$5,DT$1) / SUMIFS(Entry!$C$6:$H$6,Entry!$C$4:$H$4,DT$2,Entry!$C$5:$H$5,DT$1))</f>
        <v/>
      </c>
      <c r="DU15" s="15" t="str">
        <f>IF(OR($B15="",DU$2=""),"",SUMIFS(INDEX(Tbl_Marks,MATCH($B15,Tbl_Student_Names,0),),Entry!$A$4:$H$4,DU$2,Entry!$A$5:$H$5,DU$1) / SUMIFS(Entry!$C$6:$H$6,Entry!$C$4:$H$4,DU$2,Entry!$C$5:$H$5,DU$1))</f>
        <v/>
      </c>
      <c r="DV15" s="15" t="str">
        <f>IF(OR($B15="",DV$2=""),"",SUMIFS(INDEX(Tbl_Marks,MATCH($B15,Tbl_Student_Names,0),),Entry!$A$4:$H$4,DV$2,Entry!$A$5:$H$5,DV$1) / SUMIFS(Entry!$C$6:$H$6,Entry!$C$4:$H$4,DV$2,Entry!$C$5:$H$5,DV$1))</f>
        <v/>
      </c>
      <c r="DW15" s="15" t="str">
        <f>IF(OR($B15="",DW$2=""),"",SUMIFS(INDEX(Tbl_Marks,MATCH($B15,Tbl_Student_Names,0),),Entry!$A$4:$H$4,DW$2,Entry!$A$5:$H$5,DW$1) / SUMIFS(Entry!$C$6:$H$6,Entry!$C$4:$H$4,DW$2,Entry!$C$5:$H$5,DW$1))</f>
        <v/>
      </c>
      <c r="DX15" s="15" t="str">
        <f>IF(OR($B15="",DX$2=""),"",SUMIFS(INDEX(Tbl_Marks,MATCH($B15,Tbl_Student_Names,0),),Entry!$A$4:$H$4,DX$2,Entry!$A$5:$H$5,DX$1) / SUMIFS(Entry!$C$6:$H$6,Entry!$C$4:$H$4,DX$2,Entry!$C$5:$H$5,DX$1))</f>
        <v/>
      </c>
      <c r="DY15" s="15" t="str">
        <f>IF(OR($B15="",DY$2=""),"",SUMIFS(INDEX(Tbl_Marks,MATCH($B15,Tbl_Student_Names,0),),Entry!$A$4:$H$4,DY$2,Entry!$A$5:$H$5,DY$1) / SUMIFS(Entry!$C$6:$H$6,Entry!$C$4:$H$4,DY$2,Entry!$C$5:$H$5,DY$1))</f>
        <v/>
      </c>
      <c r="DZ15" s="15" t="str">
        <f>IF(OR($B15="",DZ$2=""),"",SUMIFS(INDEX(Tbl_Marks,MATCH($B15,Tbl_Student_Names,0),),Entry!$A$4:$H$4,DZ$2,Entry!$A$5:$H$5,DZ$1) / SUMIFS(Entry!$C$6:$H$6,Entry!$C$4:$H$4,DZ$2,Entry!$C$5:$H$5,DZ$1))</f>
        <v/>
      </c>
      <c r="EA15" s="15" t="str">
        <f>IF(OR($B15="",EA$2=""),"",SUMIFS(INDEX(Tbl_Marks,MATCH($B15,Tbl_Student_Names,0),),Entry!$A$4:$H$4,EA$2,Entry!$A$5:$H$5,EA$1) / SUMIFS(Entry!$C$6:$H$6,Entry!$C$4:$H$4,EA$2,Entry!$C$5:$H$5,EA$1))</f>
        <v/>
      </c>
      <c r="EB15" s="15" t="str">
        <f>IF(OR($B15="",EB$2=""),"",SUMIFS(INDEX(Tbl_Marks,MATCH($B15,Tbl_Student_Names,0),),Entry!$A$4:$H$4,EB$2,Entry!$A$5:$H$5,EB$1) / SUMIFS(Entry!$C$6:$H$6,Entry!$C$4:$H$4,EB$2,Entry!$C$5:$H$5,EB$1))</f>
        <v/>
      </c>
      <c r="EC15" s="15" t="str">
        <f>IF(OR($B15="",EC$2=""),"",SUMIFS(INDEX(Tbl_Marks,MATCH($B15,Tbl_Student_Names,0),),Entry!$A$4:$H$4,EC$2,Entry!$A$5:$H$5,EC$1) / SUMIFS(Entry!$C$6:$H$6,Entry!$C$4:$H$4,EC$2,Entry!$C$5:$H$5,EC$1))</f>
        <v/>
      </c>
      <c r="ED15" s="15" t="str">
        <f>IF(OR($B15="",ED$2=""),"",SUMIFS(INDEX(Tbl_Marks,MATCH($B15,Tbl_Student_Names,0),),Entry!$A$4:$H$4,ED$2,Entry!$A$5:$H$5,ED$1) / SUMIFS(Entry!$C$6:$H$6,Entry!$C$4:$H$4,ED$2,Entry!$C$5:$H$5,ED$1))</f>
        <v/>
      </c>
      <c r="EE15" s="15" t="str">
        <f>IF(OR($B15="",EE$2=""),"",SUMIFS(INDEX(Tbl_Marks,MATCH($B15,Tbl_Student_Names,0),),Entry!$A$4:$H$4,EE$2,Entry!$A$5:$H$5,EE$1) / SUMIFS(Entry!$C$6:$H$6,Entry!$C$4:$H$4,EE$2,Entry!$C$5:$H$5,EE$1))</f>
        <v/>
      </c>
      <c r="EF15" s="15" t="str">
        <f>IF(OR($B15="",EF$2=""),"",SUMIFS(INDEX(Tbl_Marks,MATCH($B15,Tbl_Student_Names,0),),Entry!$A$4:$H$4,EF$2,Entry!$A$5:$H$5,EF$1) / SUMIFS(Entry!$C$6:$H$6,Entry!$C$4:$H$4,EF$2,Entry!$C$5:$H$5,EF$1))</f>
        <v/>
      </c>
      <c r="EG15" s="15" t="str">
        <f>IF(OR($B15="",EG$2=""),"",SUMIFS(INDEX(Tbl_Marks,MATCH($B15,Tbl_Student_Names,0),),Entry!$A$4:$H$4,EG$2,Entry!$A$5:$H$5,EG$1) / SUMIFS(Entry!$C$6:$H$6,Entry!$C$4:$H$4,EG$2,Entry!$C$5:$H$5,EG$1))</f>
        <v/>
      </c>
      <c r="EH15" s="15" t="str">
        <f>IF(OR($B15="",EH$2=""),"",SUMIFS(INDEX(Tbl_Marks,MATCH($B15,Tbl_Student_Names,0),),Entry!$A$4:$H$4,EH$2,Entry!$A$5:$H$5,EH$1) / SUMIFS(Entry!$C$6:$H$6,Entry!$C$4:$H$4,EH$2,Entry!$C$5:$H$5,EH$1))</f>
        <v/>
      </c>
      <c r="EI15" s="15" t="str">
        <f>IF(OR($B15="",EI$2=""),"",SUMIFS(INDEX(Tbl_Marks,MATCH($B15,Tbl_Student_Names,0),),Entry!$A$4:$H$4,EI$2,Entry!$A$5:$H$5,EI$1) / SUMIFS(Entry!$C$6:$H$6,Entry!$C$4:$H$4,EI$2,Entry!$C$5:$H$5,EI$1))</f>
        <v/>
      </c>
      <c r="EJ15" s="15" t="str">
        <f>IF(OR($B15="",EJ$2=""),"",SUMIFS(INDEX(Tbl_Marks,MATCH($B15,Tbl_Student_Names,0),),Entry!$A$4:$H$4,EJ$2,Entry!$A$5:$H$5,EJ$1) / SUMIFS(Entry!$C$6:$H$6,Entry!$C$4:$H$4,EJ$2,Entry!$C$5:$H$5,EJ$1))</f>
        <v/>
      </c>
      <c r="EK15" s="15" t="str">
        <f>IF(OR($B15="",EK$2=""),"",SUMIFS(INDEX(Tbl_Marks,MATCH($B15,Tbl_Student_Names,0),),Entry!$A$4:$H$4,EK$2,Entry!$A$5:$H$5,EK$1) / SUMIFS(Entry!$C$6:$H$6,Entry!$C$4:$H$4,EK$2,Entry!$C$5:$H$5,EK$1))</f>
        <v/>
      </c>
      <c r="EL15" s="15" t="str">
        <f>IF(OR($B15="",EL$2=""),"",SUMIFS(INDEX(Tbl_Marks,MATCH($B15,Tbl_Student_Names,0),),Entry!$A$4:$H$4,EL$2,Entry!$A$5:$H$5,EL$1) / SUMIFS(Entry!$C$6:$H$6,Entry!$C$4:$H$4,EL$2,Entry!$C$5:$H$5,EL$1))</f>
        <v/>
      </c>
      <c r="EM15" s="15" t="str">
        <f>IF(OR($B15="",EM$2=""),"",SUMIFS(INDEX(Tbl_Marks,MATCH($B15,Tbl_Student_Names,0),),Entry!$A$4:$H$4,EM$2,Entry!$A$5:$H$5,EM$1) / SUMIFS(Entry!$C$6:$H$6,Entry!$C$4:$H$4,EM$2,Entry!$C$5:$H$5,EM$1))</f>
        <v/>
      </c>
      <c r="EN15" s="15" t="str">
        <f>IF(OR($B15="",EN$2=""),"",SUMIFS(INDEX(Tbl_Marks,MATCH($B15,Tbl_Student_Names,0),),Entry!$A$4:$H$4,EN$2,Entry!$A$5:$H$5,EN$1) / SUMIFS(Entry!$C$6:$H$6,Entry!$C$4:$H$4,EN$2,Entry!$C$5:$H$5,EN$1))</f>
        <v/>
      </c>
      <c r="EO15" s="15" t="str">
        <f>IF(OR($B15="",EO$2=""),"",SUMIFS(INDEX(Tbl_Marks,MATCH($B15,Tbl_Student_Names,0),),Entry!$A$4:$H$4,EO$2,Entry!$A$5:$H$5,EO$1) / SUMIFS(Entry!$C$6:$H$6,Entry!$C$4:$H$4,EO$2,Entry!$C$5:$H$5,EO$1))</f>
        <v/>
      </c>
      <c r="EP15" s="15" t="str">
        <f>IF(OR($B15="",EP$2=""),"",SUMIFS(INDEX(Tbl_Marks,MATCH($B15,Tbl_Student_Names,0),),Entry!$A$4:$H$4,EP$2,Entry!$A$5:$H$5,EP$1) / SUMIFS(Entry!$C$6:$H$6,Entry!$C$4:$H$4,EP$2,Entry!$C$5:$H$5,EP$1))</f>
        <v/>
      </c>
      <c r="EQ15" s="15" t="str">
        <f>IF(OR($B15="",EQ$2=""),"",SUMIFS(INDEX(Tbl_Marks,MATCH($B15,Tbl_Student_Names,0),),Entry!$A$4:$H$4,EQ$2,Entry!$A$5:$H$5,EQ$1) / SUMIFS(Entry!$C$6:$H$6,Entry!$C$4:$H$4,EQ$2,Entry!$C$5:$H$5,EQ$1))</f>
        <v/>
      </c>
      <c r="ER15" s="15" t="str">
        <f>IF(OR($B15="",ER$2=""),"",SUMIFS(INDEX(Tbl_Marks,MATCH($B15,Tbl_Student_Names,0),),Entry!$A$4:$H$4,ER$2,Entry!$A$5:$H$5,ER$1) / SUMIFS(Entry!$C$6:$H$6,Entry!$C$4:$H$4,ER$2,Entry!$C$5:$H$5,ER$1))</f>
        <v/>
      </c>
      <c r="ES15" s="15" t="str">
        <f>IF(OR($B15="",ES$2=""),"",SUMIFS(INDEX(Tbl_Marks,MATCH($B15,Tbl_Student_Names,0),),Entry!$A$4:$H$4,ES$2,Entry!$A$5:$H$5,ES$1) / SUMIFS(Entry!$C$6:$H$6,Entry!$C$4:$H$4,ES$2,Entry!$C$5:$H$5,ES$1))</f>
        <v/>
      </c>
      <c r="ET15" s="15" t="str">
        <f>IF(OR($B15="",ET$2=""),"",SUMIFS(INDEX(Tbl_Marks,MATCH($B15,Tbl_Student_Names,0),),Entry!$A$4:$H$4,ET$2,Entry!$A$5:$H$5,ET$1) / SUMIFS(Entry!$C$6:$H$6,Entry!$C$4:$H$4,ET$2,Entry!$C$5:$H$5,ET$1))</f>
        <v/>
      </c>
      <c r="EU15" s="15" t="str">
        <f>IF(OR($B15="",EU$2=""),"",SUMIFS(INDEX(Tbl_Marks,MATCH($B15,Tbl_Student_Names,0),),Entry!$A$4:$H$4,EU$2,Entry!$A$5:$H$5,EU$1) / SUMIFS(Entry!$C$6:$H$6,Entry!$C$4:$H$4,EU$2,Entry!$C$5:$H$5,EU$1))</f>
        <v/>
      </c>
      <c r="EV15" s="15" t="str">
        <f>IF(OR($B15="",EV$2=""),"",SUMIFS(INDEX(Tbl_Marks,MATCH($B15,Tbl_Student_Names,0),),Entry!$A$4:$H$4,EV$2,Entry!$A$5:$H$5,EV$1) / SUMIFS(Entry!$C$6:$H$6,Entry!$C$4:$H$4,EV$2,Entry!$C$5:$H$5,EV$1))</f>
        <v/>
      </c>
      <c r="EW15" s="15" t="str">
        <f>IF(OR($B15="",EW$2=""),"",SUMIFS(INDEX(Tbl_Marks,MATCH($B15,Tbl_Student_Names,0),),Entry!$A$4:$H$4,EW$2,Entry!$A$5:$H$5,EW$1) / SUMIFS(Entry!$C$6:$H$6,Entry!$C$4:$H$4,EW$2,Entry!$C$5:$H$5,EW$1))</f>
        <v/>
      </c>
      <c r="EX15" s="15" t="str">
        <f>IF(OR($B15="",EX$2=""),"",SUMIFS(INDEX(Tbl_Marks,MATCH($B15,Tbl_Student_Names,0),),Entry!$A$4:$H$4,EX$2,Entry!$A$5:$H$5,EX$1) / SUMIFS(Entry!$C$6:$H$6,Entry!$C$4:$H$4,EX$2,Entry!$C$5:$H$5,EX$1))</f>
        <v/>
      </c>
      <c r="EY15" s="15" t="str">
        <f>IF(OR($B15="",EY$2=""),"",SUMIFS(INDEX(Tbl_Marks,MATCH($B15,Tbl_Student_Names,0),),Entry!$A$4:$H$4,EY$2,Entry!$A$5:$H$5,EY$1) / SUMIFS(Entry!$C$6:$H$6,Entry!$C$4:$H$4,EY$2,Entry!$C$5:$H$5,EY$1))</f>
        <v/>
      </c>
      <c r="EZ15" s="15" t="str">
        <f>IF(OR($B15="",EZ$2=""),"",SUMIFS(INDEX(Tbl_Marks,MATCH($B15,Tbl_Student_Names,0),),Entry!$A$4:$H$4,EZ$2,Entry!$A$5:$H$5,EZ$1) / SUMIFS(Entry!$C$6:$H$6,Entry!$C$4:$H$4,EZ$2,Entry!$C$5:$H$5,EZ$1))</f>
        <v/>
      </c>
      <c r="FA15" s="15" t="str">
        <f>IF(OR($B15="",FA$2=""),"",SUMIFS(INDEX(Tbl_Marks,MATCH($B15,Tbl_Student_Names,0),),Entry!$A$4:$H$4,FA$2,Entry!$A$5:$H$5,FA$1) / SUMIFS(Entry!$C$6:$H$6,Entry!$C$4:$H$4,FA$2,Entry!$C$5:$H$5,FA$1))</f>
        <v/>
      </c>
      <c r="FB15" s="15" t="str">
        <f>IF(OR($B15="",FB$2=""),"",SUMIFS(INDEX(Tbl_Marks,MATCH($B15,Tbl_Student_Names,0),),Entry!$A$4:$H$4,FB$2,Entry!$A$5:$H$5,FB$1) / SUMIFS(Entry!$C$6:$H$6,Entry!$C$4:$H$4,FB$2,Entry!$C$5:$H$5,FB$1))</f>
        <v/>
      </c>
      <c r="FC15" s="15" t="str">
        <f>IF(OR($B15="",FC$2=""),"",SUMIFS(INDEX(Tbl_Marks,MATCH($B15,Tbl_Student_Names,0),),Entry!$A$4:$H$4,FC$2,Entry!$A$5:$H$5,FC$1) / SUMIFS(Entry!$C$6:$H$6,Entry!$C$4:$H$4,FC$2,Entry!$C$5:$H$5,FC$1))</f>
        <v/>
      </c>
      <c r="FD15" s="15" t="str">
        <f>IF(OR($B15="",FD$2=""),"",SUMIFS(INDEX(Tbl_Marks,MATCH($B15,Tbl_Student_Names,0),),Entry!$A$4:$H$4,FD$2,Entry!$A$5:$H$5,FD$1) / SUMIFS(Entry!$C$6:$H$6,Entry!$C$4:$H$4,FD$2,Entry!$C$5:$H$5,FD$1))</f>
        <v/>
      </c>
      <c r="FE15" s="15" t="str">
        <f>IF(OR($B15="",FE$2=""),"",SUMIFS(INDEX(Tbl_Marks,MATCH($B15,Tbl_Student_Names,0),),Entry!$A$4:$H$4,FE$2,Entry!$A$5:$H$5,FE$1) / SUMIFS(Entry!$C$6:$H$6,Entry!$C$4:$H$4,FE$2,Entry!$C$5:$H$5,FE$1))</f>
        <v/>
      </c>
      <c r="FF15" s="15" t="str">
        <f>IF(OR($B15="",FF$2=""),"",SUMIFS(INDEX(Tbl_Marks,MATCH($B15,Tbl_Student_Names,0),),Entry!$A$4:$H$4,FF$2,Entry!$A$5:$H$5,FF$1) / SUMIFS(Entry!$C$6:$H$6,Entry!$C$4:$H$4,FF$2,Entry!$C$5:$H$5,FF$1))</f>
        <v/>
      </c>
      <c r="FG15" s="15" t="str">
        <f>IF(OR($B15="",FG$2=""),"",SUMIFS(INDEX(Tbl_Marks,MATCH($B15,Tbl_Student_Names,0),),Entry!$A$4:$H$4,FG$2,Entry!$A$5:$H$5,FG$1) / SUMIFS(Entry!$C$6:$H$6,Entry!$C$4:$H$4,FG$2,Entry!$C$5:$H$5,FG$1))</f>
        <v/>
      </c>
      <c r="FH15" s="15" t="str">
        <f>IF(OR($B15="",FH$2=""),"",SUMIFS(INDEX(Tbl_Marks,MATCH($B15,Tbl_Student_Names,0),),Entry!$A$4:$H$4,FH$2,Entry!$A$5:$H$5,FH$1) / SUMIFS(Entry!$C$6:$H$6,Entry!$C$4:$H$4,FH$2,Entry!$C$5:$H$5,FH$1))</f>
        <v/>
      </c>
      <c r="FI15" s="15" t="str">
        <f>IF(OR($B15="",FI$2=""),"",SUMIFS(INDEX(Tbl_Marks,MATCH($B15,Tbl_Student_Names,0),),Entry!$A$4:$H$4,FI$2,Entry!$A$5:$H$5,FI$1) / SUMIFS(Entry!$C$6:$H$6,Entry!$C$4:$H$4,FI$2,Entry!$C$5:$H$5,FI$1))</f>
        <v/>
      </c>
      <c r="FJ15" s="15" t="str">
        <f>IF(OR($B15="",FJ$2=""),"",SUMIFS(INDEX(Tbl_Marks,MATCH($B15,Tbl_Student_Names,0),),Entry!$A$4:$H$4,FJ$2,Entry!$A$5:$H$5,FJ$1) / SUMIFS(Entry!$C$6:$H$6,Entry!$C$4:$H$4,FJ$2,Entry!$C$5:$H$5,FJ$1))</f>
        <v/>
      </c>
      <c r="FK15" s="15" t="str">
        <f>IF(OR($B15="",FK$2=""),"",SUMIFS(INDEX(Tbl_Marks,MATCH($B15,Tbl_Student_Names,0),),Entry!$A$4:$H$4,FK$2,Entry!$A$5:$H$5,FK$1) / SUMIFS(Entry!$C$6:$H$6,Entry!$C$4:$H$4,FK$2,Entry!$C$5:$H$5,FK$1))</f>
        <v/>
      </c>
      <c r="FL15" s="15" t="str">
        <f>IF(OR($B15="",FL$2=""),"",SUMIFS(INDEX(Tbl_Marks,MATCH($B15,Tbl_Student_Names,0),),Entry!$A$4:$H$4,FL$2,Entry!$A$5:$H$5,FL$1) / SUMIFS(Entry!$C$6:$H$6,Entry!$C$4:$H$4,FL$2,Entry!$C$5:$H$5,FL$1))</f>
        <v/>
      </c>
      <c r="FM15" s="15" t="str">
        <f>IF(OR($B15="",FM$2=""),"",SUMIFS(INDEX(Tbl_Marks,MATCH($B15,Tbl_Student_Names,0),),Entry!$A$4:$H$4,FM$2,Entry!$A$5:$H$5,FM$1) / SUMIFS(Entry!$C$6:$H$6,Entry!$C$4:$H$4,FM$2,Entry!$C$5:$H$5,FM$1))</f>
        <v/>
      </c>
      <c r="FN15" s="15" t="str">
        <f>IF(OR($B15="",FN$2=""),"",SUMIFS(INDEX(Tbl_Marks,MATCH($B15,Tbl_Student_Names,0),),Entry!$A$4:$H$4,FN$2,Entry!$A$5:$H$5,FN$1) / SUMIFS(Entry!$C$6:$H$6,Entry!$C$4:$H$4,FN$2,Entry!$C$5:$H$5,FN$1))</f>
        <v/>
      </c>
      <c r="FO15" s="15" t="str">
        <f>IF(OR($B15="",FO$2=""),"",SUMIFS(INDEX(Tbl_Marks,MATCH($B15,Tbl_Student_Names,0),),Entry!$A$4:$H$4,FO$2,Entry!$A$5:$H$5,FO$1) / SUMIFS(Entry!$C$6:$H$6,Entry!$C$4:$H$4,FO$2,Entry!$C$5:$H$5,FO$1))</f>
        <v/>
      </c>
      <c r="FP15" s="15" t="str">
        <f>IF(OR($B15="",FP$2=""),"",SUMIFS(INDEX(Tbl_Marks,MATCH($B15,Tbl_Student_Names,0),),Entry!$A$4:$H$4,FP$2,Entry!$A$5:$H$5,FP$1) / SUMIFS(Entry!$C$6:$H$6,Entry!$C$4:$H$4,FP$2,Entry!$C$5:$H$5,FP$1))</f>
        <v/>
      </c>
      <c r="FQ15" s="15" t="str">
        <f>IF(OR($B15="",FQ$2=""),"",SUMIFS(INDEX(Tbl_Marks,MATCH($B15,Tbl_Student_Names,0),),Entry!$A$4:$H$4,FQ$2,Entry!$A$5:$H$5,FQ$1) / SUMIFS(Entry!$C$6:$H$6,Entry!$C$4:$H$4,FQ$2,Entry!$C$5:$H$5,FQ$1))</f>
        <v/>
      </c>
      <c r="FR15" s="15" t="str">
        <f>IF(OR($B15="",FR$2=""),"",SUMIFS(INDEX(Tbl_Marks,MATCH($B15,Tbl_Student_Names,0),),Entry!$A$4:$H$4,FR$2,Entry!$A$5:$H$5,FR$1) / SUMIFS(Entry!$C$6:$H$6,Entry!$C$4:$H$4,FR$2,Entry!$C$5:$H$5,FR$1))</f>
        <v/>
      </c>
      <c r="FS15" s="15" t="str">
        <f>IF(OR($B15="",FS$2=""),"",SUMIFS(INDEX(Tbl_Marks,MATCH($B15,Tbl_Student_Names,0),),Entry!$A$4:$H$4,FS$2,Entry!$A$5:$H$5,FS$1) / SUMIFS(Entry!$C$6:$H$6,Entry!$C$4:$H$4,FS$2,Entry!$C$5:$H$5,FS$1))</f>
        <v/>
      </c>
      <c r="FT15" s="15" t="str">
        <f>IF(OR($B15="",FT$2=""),"",SUMIFS(INDEX(Tbl_Marks,MATCH($B15,Tbl_Student_Names,0),),Entry!$A$4:$H$4,FT$2,Entry!$A$5:$H$5,FT$1) / SUMIFS(Entry!$C$6:$H$6,Entry!$C$4:$H$4,FT$2,Entry!$C$5:$H$5,FT$1))</f>
        <v/>
      </c>
      <c r="FU15" s="15" t="str">
        <f>IF(OR($B15="",FU$2=""),"",SUMIFS(INDEX(Tbl_Marks,MATCH($B15,Tbl_Student_Names,0),),Entry!$A$4:$H$4,FU$2,Entry!$A$5:$H$5,FU$1) / SUMIFS(Entry!$C$6:$H$6,Entry!$C$4:$H$4,FU$2,Entry!$C$5:$H$5,FU$1))</f>
        <v/>
      </c>
      <c r="FV15" s="15" t="str">
        <f>IF(OR($B15="",FV$2=""),"",SUMIFS(INDEX(Tbl_Marks,MATCH($B15,Tbl_Student_Names,0),),Entry!$A$4:$H$4,FV$2,Entry!$A$5:$H$5,FV$1) / SUMIFS(Entry!$C$6:$H$6,Entry!$C$4:$H$4,FV$2,Entry!$C$5:$H$5,FV$1))</f>
        <v/>
      </c>
      <c r="FW15" s="15" t="str">
        <f>IF(OR($B15="",FW$2=""),"",SUMIFS(INDEX(Tbl_Marks,MATCH($B15,Tbl_Student_Names,0),),Entry!$A$4:$H$4,FW$2,Entry!$A$5:$H$5,FW$1) / SUMIFS(Entry!$C$6:$H$6,Entry!$C$4:$H$4,FW$2,Entry!$C$5:$H$5,FW$1))</f>
        <v/>
      </c>
      <c r="FX15" s="15" t="str">
        <f>IF(OR($B15="",FX$2=""),"",SUMIFS(INDEX(Tbl_Marks,MATCH($B15,Tbl_Student_Names,0),),Entry!$A$4:$H$4,FX$2,Entry!$A$5:$H$5,FX$1) / SUMIFS(Entry!$C$6:$H$6,Entry!$C$4:$H$4,FX$2,Entry!$C$5:$H$5,FX$1))</f>
        <v/>
      </c>
      <c r="FY15" s="15" t="str">
        <f>IF(OR($B15="",FY$2=""),"",SUMIFS(INDEX(Tbl_Marks,MATCH($B15,Tbl_Student_Names,0),),Entry!$A$4:$H$4,FY$2,Entry!$A$5:$H$5,FY$1) / SUMIFS(Entry!$C$6:$H$6,Entry!$C$4:$H$4,FY$2,Entry!$C$5:$H$5,FY$1))</f>
        <v/>
      </c>
      <c r="FZ15" s="15" t="str">
        <f>IF(OR($B15="",FZ$2=""),"",SUMIFS(INDEX(Tbl_Marks,MATCH($B15,Tbl_Student_Names,0),),Entry!$A$4:$H$4,FZ$2,Entry!$A$5:$H$5,FZ$1) / SUMIFS(Entry!$C$6:$H$6,Entry!$C$4:$H$4,FZ$2,Entry!$C$5:$H$5,FZ$1))</f>
        <v/>
      </c>
      <c r="GA15" s="15" t="str">
        <f>IF(OR($B15="",GA$2=""),"",SUMIFS(INDEX(Tbl_Marks,MATCH($B15,Tbl_Student_Names,0),),Entry!$A$4:$H$4,GA$2,Entry!$A$5:$H$5,GA$1) / SUMIFS(Entry!$C$6:$H$6,Entry!$C$4:$H$4,GA$2,Entry!$C$5:$H$5,GA$1))</f>
        <v/>
      </c>
      <c r="GB15" s="15" t="str">
        <f>IF(OR($B15="",GB$2=""),"",SUMIFS(INDEX(Tbl_Marks,MATCH($B15,Tbl_Student_Names,0),),Entry!$A$4:$H$4,GB$2,Entry!$A$5:$H$5,GB$1) / SUMIFS(Entry!$C$6:$H$6,Entry!$C$4:$H$4,GB$2,Entry!$C$5:$H$5,GB$1))</f>
        <v/>
      </c>
      <c r="GC15" s="15" t="str">
        <f>IF(OR($B15="",GC$2=""),"",SUMIFS(INDEX(Tbl_Marks,MATCH($B15,Tbl_Student_Names,0),),Entry!$A$4:$H$4,GC$2,Entry!$A$5:$H$5,GC$1) / SUMIFS(Entry!$C$6:$H$6,Entry!$C$4:$H$4,GC$2,Entry!$C$5:$H$5,GC$1))</f>
        <v/>
      </c>
      <c r="GD15" s="15" t="str">
        <f>IF(OR($B15="",GD$2=""),"",SUMIFS(INDEX(Tbl_Marks,MATCH($B15,Tbl_Student_Names,0),),Entry!$A$4:$H$4,GD$2,Entry!$A$5:$H$5,GD$1) / SUMIFS(Entry!$C$6:$H$6,Entry!$C$4:$H$4,GD$2,Entry!$C$5:$H$5,GD$1))</f>
        <v/>
      </c>
      <c r="GE15" s="15" t="str">
        <f>IF(OR($B15="",GE$2=""),"",SUMIFS(INDEX(Tbl_Marks,MATCH($B15,Tbl_Student_Names,0),),Entry!$A$4:$H$4,GE$2,Entry!$A$5:$H$5,GE$1) / SUMIFS(Entry!$C$6:$H$6,Entry!$C$4:$H$4,GE$2,Entry!$C$5:$H$5,GE$1))</f>
        <v/>
      </c>
      <c r="GF15" s="15" t="str">
        <f>IF(OR($B15="",GF$2=""),"",SUMIFS(INDEX(Tbl_Marks,MATCH($B15,Tbl_Student_Names,0),),Entry!$A$4:$H$4,GF$2,Entry!$A$5:$H$5,GF$1) / SUMIFS(Entry!$C$6:$H$6,Entry!$C$4:$H$4,GF$2,Entry!$C$5:$H$5,GF$1))</f>
        <v/>
      </c>
      <c r="GG15" s="15" t="str">
        <f>IF(OR($B15="",GG$2=""),"",SUMIFS(INDEX(Tbl_Marks,MATCH($B15,Tbl_Student_Names,0),),Entry!$A$4:$H$4,GG$2,Entry!$A$5:$H$5,GG$1) / SUMIFS(Entry!$C$6:$H$6,Entry!$C$4:$H$4,GG$2,Entry!$C$5:$H$5,GG$1))</f>
        <v/>
      </c>
      <c r="GH15" s="15" t="str">
        <f>IF(OR($B15="",GH$2=""),"",SUMIFS(INDEX(Tbl_Marks,MATCH($B15,Tbl_Student_Names,0),),Entry!$A$4:$H$4,GH$2,Entry!$A$5:$H$5,GH$1) / SUMIFS(Entry!$C$6:$H$6,Entry!$C$4:$H$4,GH$2,Entry!$C$5:$H$5,GH$1))</f>
        <v/>
      </c>
      <c r="GI15" s="15" t="str">
        <f>IF(OR($B15="",GI$2=""),"",SUMIFS(INDEX(Tbl_Marks,MATCH($B15,Tbl_Student_Names,0),),Entry!$A$4:$H$4,GI$2,Entry!$A$5:$H$5,GI$1) / SUMIFS(Entry!$C$6:$H$6,Entry!$C$4:$H$4,GI$2,Entry!$C$5:$H$5,GI$1))</f>
        <v/>
      </c>
      <c r="GJ15" s="15" t="str">
        <f>IF(OR($B15="",GJ$2=""),"",SUMIFS(INDEX(Tbl_Marks,MATCH($B15,Tbl_Student_Names,0),),Entry!$A$4:$H$4,GJ$2,Entry!$A$5:$H$5,GJ$1) / SUMIFS(Entry!$C$6:$H$6,Entry!$C$4:$H$4,GJ$2,Entry!$C$5:$H$5,GJ$1))</f>
        <v/>
      </c>
      <c r="GK15" s="15" t="str">
        <f>IF(OR($B15="",GK$2=""),"",SUMIFS(INDEX(Tbl_Marks,MATCH($B15,Tbl_Student_Names,0),),Entry!$A$4:$H$4,GK$2,Entry!$A$5:$H$5,GK$1) / SUMIFS(Entry!$C$6:$H$6,Entry!$C$4:$H$4,GK$2,Entry!$C$5:$H$5,GK$1))</f>
        <v/>
      </c>
      <c r="GL15" s="15" t="str">
        <f>IF(OR($B15="",GL$2=""),"",SUMIFS(INDEX(Tbl_Marks,MATCH($B15,Tbl_Student_Names,0),),Entry!$A$4:$H$4,GL$2,Entry!$A$5:$H$5,GL$1) / SUMIFS(Entry!$C$6:$H$6,Entry!$C$4:$H$4,GL$2,Entry!$C$5:$H$5,GL$1))</f>
        <v/>
      </c>
      <c r="GM15" s="15" t="str">
        <f>IF(OR($B15="",GM$2=""),"",SUMIFS(INDEX(Tbl_Marks,MATCH($B15,Tbl_Student_Names,0),),Entry!$A$4:$H$4,GM$2,Entry!$A$5:$H$5,GM$1) / SUMIFS(Entry!$C$6:$H$6,Entry!$C$4:$H$4,GM$2,Entry!$C$5:$H$5,GM$1))</f>
        <v/>
      </c>
      <c r="GN15" s="15" t="str">
        <f>IF(OR($B15="",GN$2=""),"",SUMIFS(INDEX(Tbl_Marks,MATCH($B15,Tbl_Student_Names,0),),Entry!$A$4:$H$4,GN$2,Entry!$A$5:$H$5,GN$1) / SUMIFS(Entry!$C$6:$H$6,Entry!$C$4:$H$4,GN$2,Entry!$C$5:$H$5,GN$1))</f>
        <v/>
      </c>
      <c r="GO15" s="15" t="str">
        <f>IF(OR($B15="",GO$2=""),"",SUMIFS(INDEX(Tbl_Marks,MATCH($B15,Tbl_Student_Names,0),),Entry!$A$4:$H$4,GO$2,Entry!$A$5:$H$5,GO$1) / SUMIFS(Entry!$C$6:$H$6,Entry!$C$4:$H$4,GO$2,Entry!$C$5:$H$5,GO$1))</f>
        <v/>
      </c>
      <c r="GP15" s="15" t="str">
        <f>IF(OR($B15="",GP$2=""),"",SUMIFS(INDEX(Tbl_Marks,MATCH($B15,Tbl_Student_Names,0),),Entry!$A$4:$H$4,GP$2,Entry!$A$5:$H$5,GP$1) / SUMIFS(Entry!$C$6:$H$6,Entry!$C$4:$H$4,GP$2,Entry!$C$5:$H$5,GP$1))</f>
        <v/>
      </c>
      <c r="GQ15" s="32" t="str">
        <f t="array" ref="GQ15">IF(OR(GQ$1="",$B15=""),"",SUMPRODUCT(TRANSPOSE($BC15:$BN15),(Settings!$D$19:$D$30)))</f>
        <v/>
      </c>
      <c r="GR15" s="32" t="str">
        <f t="array" ref="GR15">IF(OR(GR$1="",$B15=""),"",SUMPRODUCT(TRANSPOSE($BO15:$BZ15),(Settings!$D$19:$D$30)))</f>
        <v/>
      </c>
      <c r="GS15" s="32" t="str">
        <f t="array" ref="GS15">IF(OR(GS$1="",$B15=""),"",SUMPRODUCT(TRANSPOSE($CA15:$CL15),(Settings!$D$19:$D$30)))</f>
        <v/>
      </c>
      <c r="GT15" s="32" t="str">
        <f t="array" ref="GT15">IF(OR(GT$1="",$B15=""),"",SUMPRODUCT(TRANSPOSE($CM15:$CX15),(Settings!$D$19:$D$30)))</f>
        <v/>
      </c>
      <c r="GU15" s="32" t="str">
        <f t="array" ref="GU15">IF(OR(GU$1="",$B15=""),"",SUMPRODUCT(TRANSPOSE($CY15:$DJ15),(Settings!$D$19:$D$30)))</f>
        <v/>
      </c>
      <c r="GV15" s="32" t="str">
        <f t="array" ref="GV15">IF(OR(GV$1="",$B15=""),"",SUMPRODUCT(TRANSPOSE($DK15:$DV15),(Settings!$D$19:$D$30)))</f>
        <v/>
      </c>
      <c r="GW15" s="32" t="str">
        <f t="array" ref="GW15">IF(OR(GW$1="",$B15=""),"",SUMPRODUCT(TRANSPOSE($DW15:$EH15),(Settings!$D$19:$D$30)))</f>
        <v/>
      </c>
      <c r="GX15" s="32" t="str">
        <f t="array" ref="GX15">IF(OR(GX$1="",$B15=""),"",SUMPRODUCT(TRANSPOSE($EI15:$ET15),(Settings!$D$19:$D$30)))</f>
        <v/>
      </c>
      <c r="GY15" s="32" t="str">
        <f t="array" ref="GY15">IF(OR(GY$1="",$B15=""),"",SUMPRODUCT(TRANSPOSE($EU15:$FF15),(Settings!$D$19:$D$30)))</f>
        <v/>
      </c>
      <c r="GZ15" s="32" t="str">
        <f t="array" ref="GZ15">IF(OR(GZ$1="",$B15=""),"",SUMPRODUCT(TRANSPOSE($FG15:$FR15),(Settings!$D$19:$D$30)))</f>
        <v/>
      </c>
      <c r="HA15" s="32" t="str">
        <f t="array" ref="HA15">IF(OR(HA$1="",$B15=""),"",SUMPRODUCT(TRANSPOSE($FS15:$GD15),(Settings!$D$19:$D$30)))</f>
        <v/>
      </c>
      <c r="HB15" s="33" t="str">
        <f t="array" ref="HB15">IF(OR(HB$1="",$B15=""),"",SUMPRODUCT(TRANSPOSE($GE15:$GP15),(Settings!$D$19:$D$30)))</f>
        <v/>
      </c>
      <c r="HC15" s="5"/>
      <c r="HD15" s="15" t="str">
        <f>IF(OR(HD$2="",$B15=""),"",SUMIFS(INDEX(Tbl_Marks,MATCH($B15,Tbl_Student_Names,0),),Entry!$A$4:$H$4,HD$2) / SUMIFS(Entry!$C$6:$H$6,Entry!$C$4:$H$4,HD$2))</f>
        <v/>
      </c>
      <c r="HE15" s="15" t="str">
        <f>IF(OR(HE$2="",$B15=""),"",SUMIFS(INDEX(Tbl_Marks,MATCH($B15,Tbl_Student_Names,0),),Entry!$A$4:$H$4,HE$2) / SUMIFS(Entry!$C$6:$H$6,Entry!$C$4:$H$4,HE$2))</f>
        <v/>
      </c>
      <c r="HF15" s="15" t="str">
        <f>IF(OR(HF$2="",$B15=""),"",SUMIFS(INDEX(Tbl_Marks,MATCH($B15,Tbl_Student_Names,0),),Entry!$A$4:$H$4,HF$2) / SUMIFS(Entry!$C$6:$H$6,Entry!$C$4:$H$4,HF$2))</f>
        <v/>
      </c>
      <c r="HG15" s="15" t="str">
        <f>IF(OR(HG$2="",$B15=""),"",SUMIFS(INDEX(Tbl_Marks,MATCH($B15,Tbl_Student_Names,0),),Entry!$A$4:$H$4,HG$2) / SUMIFS(Entry!$C$6:$H$6,Entry!$C$4:$H$4,HG$2))</f>
        <v/>
      </c>
      <c r="HH15" s="15" t="str">
        <f>IF(OR(HH$2="",$B15=""),"",SUMIFS(INDEX(Tbl_Marks,MATCH($B15,Tbl_Student_Names,0),),Entry!$A$4:$H$4,HH$2) / SUMIFS(Entry!$C$6:$H$6,Entry!$C$4:$H$4,HH$2))</f>
        <v/>
      </c>
      <c r="HI15" s="15" t="str">
        <f>IF(OR(HI$2="",$B15=""),"",SUMIFS(INDEX(Tbl_Marks,MATCH($B15,Tbl_Student_Names,0),),Entry!$A$4:$H$4,HI$2) / SUMIFS(Entry!$C$6:$H$6,Entry!$C$4:$H$4,HI$2))</f>
        <v/>
      </c>
      <c r="HJ15" s="15" t="str">
        <f>IF(OR(HJ$2="",$B15=""),"",SUMIFS(INDEX(Tbl_Marks,MATCH($B15,Tbl_Student_Names,0),),Entry!$A$4:$H$4,HJ$2) / SUMIFS(Entry!$C$6:$H$6,Entry!$C$4:$H$4,HJ$2))</f>
        <v/>
      </c>
      <c r="HK15" s="15" t="str">
        <f>IF(OR(HK$2="",$B15=""),"",SUMIFS(INDEX(Tbl_Marks,MATCH($B15,Tbl_Student_Names,0),),Entry!$A$4:$H$4,HK$2) / SUMIFS(Entry!$C$6:$H$6,Entry!$C$4:$H$4,HK$2))</f>
        <v/>
      </c>
      <c r="HL15" s="15" t="str">
        <f>IF(OR(HL$2="",$B15=""),"",SUMIFS(INDEX(Tbl_Marks,MATCH($B15,Tbl_Student_Names,0),),Entry!$A$4:$H$4,HL$2) / SUMIFS(Entry!$C$6:$H$6,Entry!$C$4:$H$4,HL$2))</f>
        <v/>
      </c>
      <c r="HM15" s="15" t="str">
        <f>IF(OR(HM$2="",$B15=""),"",SUMIFS(INDEX(Tbl_Marks,MATCH($B15,Tbl_Student_Names,0),),Entry!$A$4:$H$4,HM$2) / SUMIFS(Entry!$C$6:$H$6,Entry!$C$4:$H$4,HM$2))</f>
        <v/>
      </c>
      <c r="HN15" s="15" t="str">
        <f>IF(OR(HN$2="",$B15=""),"",SUMIFS(INDEX(Tbl_Marks,MATCH($B15,Tbl_Student_Names,0),),Entry!$A$4:$H$4,HN$2) / SUMIFS(Entry!$C$6:$H$6,Entry!$C$4:$H$4,HN$2))</f>
        <v/>
      </c>
      <c r="HO15" s="15" t="str">
        <f>IF(OR(HO$2="",$B15=""),"",SUMIFS(INDEX(Tbl_Marks,MATCH($B15,Tbl_Student_Names,0),),Entry!$A$4:$H$4,HO$2) / SUMIFS(Entry!$C$6:$H$6,Entry!$C$4:$H$4,HO$2))</f>
        <v/>
      </c>
      <c r="HP15" s="15" t="str">
        <f t="shared" si="40"/>
        <v/>
      </c>
    </row>
    <row r="16" spans="1:225" customFormat="1" x14ac:dyDescent="0.25">
      <c r="A16">
        <f t="shared" si="31"/>
        <v>0</v>
      </c>
      <c r="B16" t="str">
        <f t="shared" si="32"/>
        <v/>
      </c>
      <c r="C16" t="str">
        <f>IF(OR($B16="",C$2=""),"",SUMIF(Entry!$A$4:$H$4,C$2,INDEX(Tbl_Marks,MATCH($B16,Tbl_Student_Names,0),)))</f>
        <v/>
      </c>
      <c r="D16" t="str">
        <f>IF(OR($B16="",D$2=""),"",SUMIF(Entry!$A$4:$H$4,D$2,INDEX(Tbl_Marks,MATCH($B16,Tbl_Student_Names,0),)))</f>
        <v/>
      </c>
      <c r="E16" t="str">
        <f>IF(OR($B16="",E$2=""),"",SUMIF(Entry!$A$4:$H$4,E$2,INDEX(Tbl_Marks,MATCH($B16,Tbl_Student_Names,0),)))</f>
        <v/>
      </c>
      <c r="F16" t="str">
        <f>IF(OR($B16="",F$2=""),"",SUMIF(Entry!$A$4:$H$4,F$2,INDEX(Tbl_Marks,MATCH($B16,Tbl_Student_Names,0),)))</f>
        <v/>
      </c>
      <c r="G16" t="str">
        <f>IF(OR($B16="",G$2=""),"",SUMIF(Entry!$A$4:$H$4,G$2,INDEX(Tbl_Marks,MATCH($B16,Tbl_Student_Names,0),)))</f>
        <v/>
      </c>
      <c r="H16" t="str">
        <f>IF(OR($B16="",H$2=""),"",SUMIF(Entry!$A$4:$H$4,H$2,INDEX(Tbl_Marks,MATCH($B16,Tbl_Student_Names,0),)))</f>
        <v/>
      </c>
      <c r="I16" t="str">
        <f>IF(OR($B16="",I$2=""),"",SUMIF(Entry!$A$4:$H$4,I$2,INDEX(Tbl_Marks,MATCH($B16,Tbl_Student_Names,0),)))</f>
        <v/>
      </c>
      <c r="J16" t="str">
        <f>IF(OR($B16="",J$2=""),"",SUMIF(Entry!$A$4:$H$4,J$2,INDEX(Tbl_Marks,MATCH($B16,Tbl_Student_Names,0),)))</f>
        <v/>
      </c>
      <c r="K16" t="str">
        <f>IF(OR($B16="",K$2=""),"",SUMIF(Entry!$A$4:$H$4,K$2,INDEX(Tbl_Marks,MATCH($B16,Tbl_Student_Names,0),)))</f>
        <v/>
      </c>
      <c r="L16" t="str">
        <f>IF(OR($B16="",L$2=""),"",SUMIF(Entry!$A$4:$H$4,L$2,INDEX(Tbl_Marks,MATCH($B16,Tbl_Student_Names,0),)))</f>
        <v/>
      </c>
      <c r="M16" t="str">
        <f>IF(OR($B16="",M$2=""),"",SUMIF(Entry!$A$4:$H$4,M$2,INDEX(Tbl_Marks,MATCH($B16,Tbl_Student_Names,0),)))</f>
        <v/>
      </c>
      <c r="N16" t="str">
        <f>IF(OR($B16="",N$2=""),"",SUMIF(Entry!$A$4:$H$4,N$2,INDEX(Tbl_Marks,MATCH($B16,Tbl_Student_Names,0),)))</f>
        <v/>
      </c>
      <c r="O16" s="12" t="str">
        <f t="shared" si="33"/>
        <v/>
      </c>
      <c r="P16" s="24" t="str">
        <f t="array" ref="P16">IF(OR($B16="",P$2=""),"",IF(MIN(IF(Help_Lookup_Tests=P$2,$BC16:$GP16,""))&gt;=I_PassPercentage,"PASS","FAIL"))</f>
        <v/>
      </c>
      <c r="Q16" s="24" t="str">
        <f t="array" ref="Q16">IF(OR($B16="",Q$2=""),"",IF(MIN(IF(Help_Lookup_Tests=Q$2,$BC16:$GP16,""))&gt;=I_PassPercentage,"PASS","FAIL"))</f>
        <v/>
      </c>
      <c r="R16" s="24" t="str">
        <f t="array" ref="R16">IF(OR($B16="",R$2=""),"",IF(MIN(IF(Help_Lookup_Tests=R$2,$BC16:$GP16,""))&gt;=I_PassPercentage,"PASS","FAIL"))</f>
        <v/>
      </c>
      <c r="S16" s="24" t="str">
        <f t="array" ref="S16">IF(OR($B16="",S$2=""),"",IF(MIN(IF(Help_Lookup_Tests=S$2,$BC16:$GP16,""))&gt;=I_PassPercentage,"PASS","FAIL"))</f>
        <v/>
      </c>
      <c r="T16" s="24" t="str">
        <f t="array" ref="T16">IF(OR($B16="",T$2=""),"",IF(MIN(IF(Help_Lookup_Tests=T$2,$BC16:$GP16,""))&gt;=I_PassPercentage,"PASS","FAIL"))</f>
        <v/>
      </c>
      <c r="U16" s="24" t="str">
        <f t="array" ref="U16">IF(OR($B16="",U$2=""),"",IF(MIN(IF(Help_Lookup_Tests=U$2,$BC16:$GP16,""))&gt;=I_PassPercentage,"PASS","FAIL"))</f>
        <v/>
      </c>
      <c r="V16" s="24" t="str">
        <f t="array" ref="V16">IF(OR($B16="",V$2=""),"",IF(MIN(IF(Help_Lookup_Tests=V$2,$BC16:$GP16,""))&gt;=I_PassPercentage,"PASS","FAIL"))</f>
        <v/>
      </c>
      <c r="W16" s="24" t="str">
        <f t="array" ref="W16">IF(OR($B16="",W$2=""),"",IF(MIN(IF(Help_Lookup_Tests=W$2,$BC16:$GP16,""))&gt;=I_PassPercentage,"PASS","FAIL"))</f>
        <v/>
      </c>
      <c r="X16" s="24" t="str">
        <f t="array" ref="X16">IF(OR($B16="",X$2=""),"",IF(MIN(IF(Help_Lookup_Tests=X$2,$BC16:$GP16,""))&gt;=I_PassPercentage,"PASS","FAIL"))</f>
        <v/>
      </c>
      <c r="Y16" s="24" t="str">
        <f t="array" ref="Y16">IF(OR($B16="",Y$2=""),"",IF(MIN(IF(Help_Lookup_Tests=Y$2,$BC16:$GP16,""))&gt;=I_PassPercentage,"PASS","FAIL"))</f>
        <v/>
      </c>
      <c r="Z16" s="24" t="str">
        <f t="array" ref="Z16">IF(OR($B16="",Z$2=""),"",IF(MIN(IF(Help_Lookup_Tests=Z$2,$BC16:$GP16,""))&gt;=I_PassPercentage,"PASS","FAIL"))</f>
        <v/>
      </c>
      <c r="AA16" s="24" t="str">
        <f t="array" ref="AA16">IF(OR($B16="",AA$2=""),"",IF(MIN(IF(Help_Lookup_Tests=AA$2,$BC16:$GP16,""))&gt;=I_PassPercentage,"PASS","FAIL"))</f>
        <v/>
      </c>
      <c r="AB16" s="20" t="str">
        <f t="array" ref="AB16">IF(OR($B16=""),"",IF(MIN(IF($GQ$2:$HB$2="FINAL",$GQ16:$HB16,""))&gt;=I_PassPercentage,"PASS","FAIL"))</f>
        <v/>
      </c>
      <c r="AC16" t="str">
        <f t="shared" si="36"/>
        <v/>
      </c>
      <c r="AD16" t="str">
        <f t="shared" si="34"/>
        <v/>
      </c>
      <c r="AE16" t="str">
        <f t="shared" si="34"/>
        <v/>
      </c>
      <c r="AF16" t="str">
        <f t="shared" si="34"/>
        <v/>
      </c>
      <c r="AG16" t="str">
        <f t="shared" si="34"/>
        <v/>
      </c>
      <c r="AH16" t="str">
        <f t="shared" si="34"/>
        <v/>
      </c>
      <c r="AI16" t="str">
        <f t="shared" si="34"/>
        <v/>
      </c>
      <c r="AJ16" t="str">
        <f t="shared" si="34"/>
        <v/>
      </c>
      <c r="AK16" t="str">
        <f t="shared" si="34"/>
        <v/>
      </c>
      <c r="AL16" t="str">
        <f t="shared" si="34"/>
        <v/>
      </c>
      <c r="AM16" t="str">
        <f t="shared" si="34"/>
        <v/>
      </c>
      <c r="AN16" t="str">
        <f t="shared" si="34"/>
        <v/>
      </c>
      <c r="AO16" s="34" t="str">
        <f t="shared" si="37"/>
        <v/>
      </c>
      <c r="AP16" s="22" t="str">
        <f t="shared" si="38"/>
        <v/>
      </c>
      <c r="AQ16" s="22" t="str">
        <f t="shared" si="35"/>
        <v/>
      </c>
      <c r="AR16" s="22" t="str">
        <f t="shared" si="35"/>
        <v/>
      </c>
      <c r="AS16" s="22" t="str">
        <f t="shared" si="35"/>
        <v/>
      </c>
      <c r="AT16" s="22" t="str">
        <f t="shared" si="35"/>
        <v/>
      </c>
      <c r="AU16" s="22" t="str">
        <f t="shared" si="35"/>
        <v/>
      </c>
      <c r="AV16" s="22" t="str">
        <f t="shared" si="35"/>
        <v/>
      </c>
      <c r="AW16" s="22" t="str">
        <f t="shared" si="35"/>
        <v/>
      </c>
      <c r="AX16" s="22" t="str">
        <f t="shared" si="35"/>
        <v/>
      </c>
      <c r="AY16" s="22" t="str">
        <f t="shared" si="35"/>
        <v/>
      </c>
      <c r="AZ16" s="22" t="str">
        <f t="shared" si="35"/>
        <v/>
      </c>
      <c r="BA16" s="22" t="str">
        <f t="shared" si="35"/>
        <v/>
      </c>
      <c r="BB16" s="23" t="str">
        <f t="shared" si="39"/>
        <v/>
      </c>
      <c r="BC16" s="15" t="str">
        <f>IF(OR($B16="",BC$2=""),"",SUMIFS(INDEX(Tbl_Marks,MATCH($B16,Tbl_Student_Names,0),),Entry!$A$4:$H$4,BC$2,Entry!$A$5:$H$5,BC$1) / SUMIFS(Entry!$C$6:$H$6,Entry!$C$4:$H$4,BC$2,Entry!$C$5:$H$5,BC$1))</f>
        <v/>
      </c>
      <c r="BD16" s="15" t="str">
        <f>IF(OR($B16="",BD$2=""),"",SUMIFS(INDEX(Tbl_Marks,MATCH($B16,Tbl_Student_Names,0),),Entry!$A$4:$H$4,BD$2,Entry!$A$5:$H$5,BD$1) / SUMIFS(Entry!$C$6:$H$6,Entry!$C$4:$H$4,BD$2,Entry!$C$5:$H$5,BD$1))</f>
        <v/>
      </c>
      <c r="BE16" s="15" t="str">
        <f>IF(OR($B16="",BE$2=""),"",SUMIFS(INDEX(Tbl_Marks,MATCH($B16,Tbl_Student_Names,0),),Entry!$A$4:$H$4,BE$2,Entry!$A$5:$H$5,BE$1) / SUMIFS(Entry!$C$6:$H$6,Entry!$C$4:$H$4,BE$2,Entry!$C$5:$H$5,BE$1))</f>
        <v/>
      </c>
      <c r="BF16" s="15" t="str">
        <f>IF(OR($B16="",BF$2=""),"",SUMIFS(INDEX(Tbl_Marks,MATCH($B16,Tbl_Student_Names,0),),Entry!$A$4:$H$4,BF$2,Entry!$A$5:$H$5,BF$1) / SUMIFS(Entry!$C$6:$H$6,Entry!$C$4:$H$4,BF$2,Entry!$C$5:$H$5,BF$1))</f>
        <v/>
      </c>
      <c r="BG16" s="15" t="str">
        <f>IF(OR($B16="",BG$2=""),"",SUMIFS(INDEX(Tbl_Marks,MATCH($B16,Tbl_Student_Names,0),),Entry!$A$4:$H$4,BG$2,Entry!$A$5:$H$5,BG$1) / SUMIFS(Entry!$C$6:$H$6,Entry!$C$4:$H$4,BG$2,Entry!$C$5:$H$5,BG$1))</f>
        <v/>
      </c>
      <c r="BH16" s="15" t="str">
        <f>IF(OR($B16="",BH$2=""),"",SUMIFS(INDEX(Tbl_Marks,MATCH($B16,Tbl_Student_Names,0),),Entry!$A$4:$H$4,BH$2,Entry!$A$5:$H$5,BH$1) / SUMIFS(Entry!$C$6:$H$6,Entry!$C$4:$H$4,BH$2,Entry!$C$5:$H$5,BH$1))</f>
        <v/>
      </c>
      <c r="BI16" s="15" t="str">
        <f>IF(OR($B16="",BI$2=""),"",SUMIFS(INDEX(Tbl_Marks,MATCH($B16,Tbl_Student_Names,0),),Entry!$A$4:$H$4,BI$2,Entry!$A$5:$H$5,BI$1) / SUMIFS(Entry!$C$6:$H$6,Entry!$C$4:$H$4,BI$2,Entry!$C$5:$H$5,BI$1))</f>
        <v/>
      </c>
      <c r="BJ16" s="15" t="str">
        <f>IF(OR($B16="",BJ$2=""),"",SUMIFS(INDEX(Tbl_Marks,MATCH($B16,Tbl_Student_Names,0),),Entry!$A$4:$H$4,BJ$2,Entry!$A$5:$H$5,BJ$1) / SUMIFS(Entry!$C$6:$H$6,Entry!$C$4:$H$4,BJ$2,Entry!$C$5:$H$5,BJ$1))</f>
        <v/>
      </c>
      <c r="BK16" s="15" t="str">
        <f>IF(OR($B16="",BK$2=""),"",SUMIFS(INDEX(Tbl_Marks,MATCH($B16,Tbl_Student_Names,0),),Entry!$A$4:$H$4,BK$2,Entry!$A$5:$H$5,BK$1) / SUMIFS(Entry!$C$6:$H$6,Entry!$C$4:$H$4,BK$2,Entry!$C$5:$H$5,BK$1))</f>
        <v/>
      </c>
      <c r="BL16" s="15" t="str">
        <f>IF(OR($B16="",BL$2=""),"",SUMIFS(INDEX(Tbl_Marks,MATCH($B16,Tbl_Student_Names,0),),Entry!$A$4:$H$4,BL$2,Entry!$A$5:$H$5,BL$1) / SUMIFS(Entry!$C$6:$H$6,Entry!$C$4:$H$4,BL$2,Entry!$C$5:$H$5,BL$1))</f>
        <v/>
      </c>
      <c r="BM16" s="15" t="str">
        <f>IF(OR($B16="",BM$2=""),"",SUMIFS(INDEX(Tbl_Marks,MATCH($B16,Tbl_Student_Names,0),),Entry!$A$4:$H$4,BM$2,Entry!$A$5:$H$5,BM$1) / SUMIFS(Entry!$C$6:$H$6,Entry!$C$4:$H$4,BM$2,Entry!$C$5:$H$5,BM$1))</f>
        <v/>
      </c>
      <c r="BN16" s="15" t="str">
        <f>IF(OR($B16="",BN$2=""),"",SUMIFS(INDEX(Tbl_Marks,MATCH($B16,Tbl_Student_Names,0),),Entry!$A$4:$H$4,BN$2,Entry!$A$5:$H$5,BN$1) / SUMIFS(Entry!$C$6:$H$6,Entry!$C$4:$H$4,BN$2,Entry!$C$5:$H$5,BN$1))</f>
        <v/>
      </c>
      <c r="BO16" s="15" t="str">
        <f>IF(OR($B16="",BO$2=""),"",SUMIFS(INDEX(Tbl_Marks,MATCH($B16,Tbl_Student_Names,0),),Entry!$A$4:$H$4,BO$2,Entry!$A$5:$H$5,BO$1) / SUMIFS(Entry!$C$6:$H$6,Entry!$C$4:$H$4,BO$2,Entry!$C$5:$H$5,BO$1))</f>
        <v/>
      </c>
      <c r="BP16" s="15" t="str">
        <f>IF(OR($B16="",BP$2=""),"",SUMIFS(INDEX(Tbl_Marks,MATCH($B16,Tbl_Student_Names,0),),Entry!$A$4:$H$4,BP$2,Entry!$A$5:$H$5,BP$1) / SUMIFS(Entry!$C$6:$H$6,Entry!$C$4:$H$4,BP$2,Entry!$C$5:$H$5,BP$1))</f>
        <v/>
      </c>
      <c r="BQ16" s="15" t="str">
        <f>IF(OR($B16="",BQ$2=""),"",SUMIFS(INDEX(Tbl_Marks,MATCH($B16,Tbl_Student_Names,0),),Entry!$A$4:$H$4,BQ$2,Entry!$A$5:$H$5,BQ$1) / SUMIFS(Entry!$C$6:$H$6,Entry!$C$4:$H$4,BQ$2,Entry!$C$5:$H$5,BQ$1))</f>
        <v/>
      </c>
      <c r="BR16" s="15" t="str">
        <f>IF(OR($B16="",BR$2=""),"",SUMIFS(INDEX(Tbl_Marks,MATCH($B16,Tbl_Student_Names,0),),Entry!$A$4:$H$4,BR$2,Entry!$A$5:$H$5,BR$1) / SUMIFS(Entry!$C$6:$H$6,Entry!$C$4:$H$4,BR$2,Entry!$C$5:$H$5,BR$1))</f>
        <v/>
      </c>
      <c r="BS16" s="15" t="str">
        <f>IF(OR($B16="",BS$2=""),"",SUMIFS(INDEX(Tbl_Marks,MATCH($B16,Tbl_Student_Names,0),),Entry!$A$4:$H$4,BS$2,Entry!$A$5:$H$5,BS$1) / SUMIFS(Entry!$C$6:$H$6,Entry!$C$4:$H$4,BS$2,Entry!$C$5:$H$5,BS$1))</f>
        <v/>
      </c>
      <c r="BT16" s="15" t="str">
        <f>IF(OR($B16="",BT$2=""),"",SUMIFS(INDEX(Tbl_Marks,MATCH($B16,Tbl_Student_Names,0),),Entry!$A$4:$H$4,BT$2,Entry!$A$5:$H$5,BT$1) / SUMIFS(Entry!$C$6:$H$6,Entry!$C$4:$H$4,BT$2,Entry!$C$5:$H$5,BT$1))</f>
        <v/>
      </c>
      <c r="BU16" s="15" t="str">
        <f>IF(OR($B16="",BU$2=""),"",SUMIFS(INDEX(Tbl_Marks,MATCH($B16,Tbl_Student_Names,0),),Entry!$A$4:$H$4,BU$2,Entry!$A$5:$H$5,BU$1) / SUMIFS(Entry!$C$6:$H$6,Entry!$C$4:$H$4,BU$2,Entry!$C$5:$H$5,BU$1))</f>
        <v/>
      </c>
      <c r="BV16" s="15" t="str">
        <f>IF(OR($B16="",BV$2=""),"",SUMIFS(INDEX(Tbl_Marks,MATCH($B16,Tbl_Student_Names,0),),Entry!$A$4:$H$4,BV$2,Entry!$A$5:$H$5,BV$1) / SUMIFS(Entry!$C$6:$H$6,Entry!$C$4:$H$4,BV$2,Entry!$C$5:$H$5,BV$1))</f>
        <v/>
      </c>
      <c r="BW16" s="15" t="str">
        <f>IF(OR($B16="",BW$2=""),"",SUMIFS(INDEX(Tbl_Marks,MATCH($B16,Tbl_Student_Names,0),),Entry!$A$4:$H$4,BW$2,Entry!$A$5:$H$5,BW$1) / SUMIFS(Entry!$C$6:$H$6,Entry!$C$4:$H$4,BW$2,Entry!$C$5:$H$5,BW$1))</f>
        <v/>
      </c>
      <c r="BX16" s="15" t="str">
        <f>IF(OR($B16="",BX$2=""),"",SUMIFS(INDEX(Tbl_Marks,MATCH($B16,Tbl_Student_Names,0),),Entry!$A$4:$H$4,BX$2,Entry!$A$5:$H$5,BX$1) / SUMIFS(Entry!$C$6:$H$6,Entry!$C$4:$H$4,BX$2,Entry!$C$5:$H$5,BX$1))</f>
        <v/>
      </c>
      <c r="BY16" s="15" t="str">
        <f>IF(OR($B16="",BY$2=""),"",SUMIFS(INDEX(Tbl_Marks,MATCH($B16,Tbl_Student_Names,0),),Entry!$A$4:$H$4,BY$2,Entry!$A$5:$H$5,BY$1) / SUMIFS(Entry!$C$6:$H$6,Entry!$C$4:$H$4,BY$2,Entry!$C$5:$H$5,BY$1))</f>
        <v/>
      </c>
      <c r="BZ16" s="15" t="str">
        <f>IF(OR($B16="",BZ$2=""),"",SUMIFS(INDEX(Tbl_Marks,MATCH($B16,Tbl_Student_Names,0),),Entry!$A$4:$H$4,BZ$2,Entry!$A$5:$H$5,BZ$1) / SUMIFS(Entry!$C$6:$H$6,Entry!$C$4:$H$4,BZ$2,Entry!$C$5:$H$5,BZ$1))</f>
        <v/>
      </c>
      <c r="CA16" s="15" t="str">
        <f>IF(OR($B16="",CA$2=""),"",SUMIFS(INDEX(Tbl_Marks,MATCH($B16,Tbl_Student_Names,0),),Entry!$A$4:$H$4,CA$2,Entry!$A$5:$H$5,CA$1) / SUMIFS(Entry!$C$6:$H$6,Entry!$C$4:$H$4,CA$2,Entry!$C$5:$H$5,CA$1))</f>
        <v/>
      </c>
      <c r="CB16" s="15" t="str">
        <f>IF(OR($B16="",CB$2=""),"",SUMIFS(INDEX(Tbl_Marks,MATCH($B16,Tbl_Student_Names,0),),Entry!$A$4:$H$4,CB$2,Entry!$A$5:$H$5,CB$1) / SUMIFS(Entry!$C$6:$H$6,Entry!$C$4:$H$4,CB$2,Entry!$C$5:$H$5,CB$1))</f>
        <v/>
      </c>
      <c r="CC16" s="15" t="str">
        <f>IF(OR($B16="",CC$2=""),"",SUMIFS(INDEX(Tbl_Marks,MATCH($B16,Tbl_Student_Names,0),),Entry!$A$4:$H$4,CC$2,Entry!$A$5:$H$5,CC$1) / SUMIFS(Entry!$C$6:$H$6,Entry!$C$4:$H$4,CC$2,Entry!$C$5:$H$5,CC$1))</f>
        <v/>
      </c>
      <c r="CD16" s="15" t="str">
        <f>IF(OR($B16="",CD$2=""),"",SUMIFS(INDEX(Tbl_Marks,MATCH($B16,Tbl_Student_Names,0),),Entry!$A$4:$H$4,CD$2,Entry!$A$5:$H$5,CD$1) / SUMIFS(Entry!$C$6:$H$6,Entry!$C$4:$H$4,CD$2,Entry!$C$5:$H$5,CD$1))</f>
        <v/>
      </c>
      <c r="CE16" s="15" t="str">
        <f>IF(OR($B16="",CE$2=""),"",SUMIFS(INDEX(Tbl_Marks,MATCH($B16,Tbl_Student_Names,0),),Entry!$A$4:$H$4,CE$2,Entry!$A$5:$H$5,CE$1) / SUMIFS(Entry!$C$6:$H$6,Entry!$C$4:$H$4,CE$2,Entry!$C$5:$H$5,CE$1))</f>
        <v/>
      </c>
      <c r="CF16" s="15" t="str">
        <f>IF(OR($B16="",CF$2=""),"",SUMIFS(INDEX(Tbl_Marks,MATCH($B16,Tbl_Student_Names,0),),Entry!$A$4:$H$4,CF$2,Entry!$A$5:$H$5,CF$1) / SUMIFS(Entry!$C$6:$H$6,Entry!$C$4:$H$4,CF$2,Entry!$C$5:$H$5,CF$1))</f>
        <v/>
      </c>
      <c r="CG16" s="15" t="str">
        <f>IF(OR($B16="",CG$2=""),"",SUMIFS(INDEX(Tbl_Marks,MATCH($B16,Tbl_Student_Names,0),),Entry!$A$4:$H$4,CG$2,Entry!$A$5:$H$5,CG$1) / SUMIFS(Entry!$C$6:$H$6,Entry!$C$4:$H$4,CG$2,Entry!$C$5:$H$5,CG$1))</f>
        <v/>
      </c>
      <c r="CH16" s="15" t="str">
        <f>IF(OR($B16="",CH$2=""),"",SUMIFS(INDEX(Tbl_Marks,MATCH($B16,Tbl_Student_Names,0),),Entry!$A$4:$H$4,CH$2,Entry!$A$5:$H$5,CH$1) / SUMIFS(Entry!$C$6:$H$6,Entry!$C$4:$H$4,CH$2,Entry!$C$5:$H$5,CH$1))</f>
        <v/>
      </c>
      <c r="CI16" s="15" t="str">
        <f>IF(OR($B16="",CI$2=""),"",SUMIFS(INDEX(Tbl_Marks,MATCH($B16,Tbl_Student_Names,0),),Entry!$A$4:$H$4,CI$2,Entry!$A$5:$H$5,CI$1) / SUMIFS(Entry!$C$6:$H$6,Entry!$C$4:$H$4,CI$2,Entry!$C$5:$H$5,CI$1))</f>
        <v/>
      </c>
      <c r="CJ16" s="15" t="str">
        <f>IF(OR($B16="",CJ$2=""),"",SUMIFS(INDEX(Tbl_Marks,MATCH($B16,Tbl_Student_Names,0),),Entry!$A$4:$H$4,CJ$2,Entry!$A$5:$H$5,CJ$1) / SUMIFS(Entry!$C$6:$H$6,Entry!$C$4:$H$4,CJ$2,Entry!$C$5:$H$5,CJ$1))</f>
        <v/>
      </c>
      <c r="CK16" s="15" t="str">
        <f>IF(OR($B16="",CK$2=""),"",SUMIFS(INDEX(Tbl_Marks,MATCH($B16,Tbl_Student_Names,0),),Entry!$A$4:$H$4,CK$2,Entry!$A$5:$H$5,CK$1) / SUMIFS(Entry!$C$6:$H$6,Entry!$C$4:$H$4,CK$2,Entry!$C$5:$H$5,CK$1))</f>
        <v/>
      </c>
      <c r="CL16" s="15" t="str">
        <f>IF(OR($B16="",CL$2=""),"",SUMIFS(INDEX(Tbl_Marks,MATCH($B16,Tbl_Student_Names,0),),Entry!$A$4:$H$4,CL$2,Entry!$A$5:$H$5,CL$1) / SUMIFS(Entry!$C$6:$H$6,Entry!$C$4:$H$4,CL$2,Entry!$C$5:$H$5,CL$1))</f>
        <v/>
      </c>
      <c r="CM16" s="15" t="str">
        <f>IF(OR($B16="",CM$2=""),"",SUMIFS(INDEX(Tbl_Marks,MATCH($B16,Tbl_Student_Names,0),),Entry!$A$4:$H$4,CM$2,Entry!$A$5:$H$5,CM$1) / SUMIFS(Entry!$C$6:$H$6,Entry!$C$4:$H$4,CM$2,Entry!$C$5:$H$5,CM$1))</f>
        <v/>
      </c>
      <c r="CN16" s="15" t="str">
        <f>IF(OR($B16="",CN$2=""),"",SUMIFS(INDEX(Tbl_Marks,MATCH($B16,Tbl_Student_Names,0),),Entry!$A$4:$H$4,CN$2,Entry!$A$5:$H$5,CN$1) / SUMIFS(Entry!$C$6:$H$6,Entry!$C$4:$H$4,CN$2,Entry!$C$5:$H$5,CN$1))</f>
        <v/>
      </c>
      <c r="CO16" s="15" t="str">
        <f>IF(OR($B16="",CO$2=""),"",SUMIFS(INDEX(Tbl_Marks,MATCH($B16,Tbl_Student_Names,0),),Entry!$A$4:$H$4,CO$2,Entry!$A$5:$H$5,CO$1) / SUMIFS(Entry!$C$6:$H$6,Entry!$C$4:$H$4,CO$2,Entry!$C$5:$H$5,CO$1))</f>
        <v/>
      </c>
      <c r="CP16" s="15" t="str">
        <f>IF(OR($B16="",CP$2=""),"",SUMIFS(INDEX(Tbl_Marks,MATCH($B16,Tbl_Student_Names,0),),Entry!$A$4:$H$4,CP$2,Entry!$A$5:$H$5,CP$1) / SUMIFS(Entry!$C$6:$H$6,Entry!$C$4:$H$4,CP$2,Entry!$C$5:$H$5,CP$1))</f>
        <v/>
      </c>
      <c r="CQ16" s="15" t="str">
        <f>IF(OR($B16="",CQ$2=""),"",SUMIFS(INDEX(Tbl_Marks,MATCH($B16,Tbl_Student_Names,0),),Entry!$A$4:$H$4,CQ$2,Entry!$A$5:$H$5,CQ$1) / SUMIFS(Entry!$C$6:$H$6,Entry!$C$4:$H$4,CQ$2,Entry!$C$5:$H$5,CQ$1))</f>
        <v/>
      </c>
      <c r="CR16" s="15" t="str">
        <f>IF(OR($B16="",CR$2=""),"",SUMIFS(INDEX(Tbl_Marks,MATCH($B16,Tbl_Student_Names,0),),Entry!$A$4:$H$4,CR$2,Entry!$A$5:$H$5,CR$1) / SUMIFS(Entry!$C$6:$H$6,Entry!$C$4:$H$4,CR$2,Entry!$C$5:$H$5,CR$1))</f>
        <v/>
      </c>
      <c r="CS16" s="15" t="str">
        <f>IF(OR($B16="",CS$2=""),"",SUMIFS(INDEX(Tbl_Marks,MATCH($B16,Tbl_Student_Names,0),),Entry!$A$4:$H$4,CS$2,Entry!$A$5:$H$5,CS$1) / SUMIFS(Entry!$C$6:$H$6,Entry!$C$4:$H$4,CS$2,Entry!$C$5:$H$5,CS$1))</f>
        <v/>
      </c>
      <c r="CT16" s="15" t="str">
        <f>IF(OR($B16="",CT$2=""),"",SUMIFS(INDEX(Tbl_Marks,MATCH($B16,Tbl_Student_Names,0),),Entry!$A$4:$H$4,CT$2,Entry!$A$5:$H$5,CT$1) / SUMIFS(Entry!$C$6:$H$6,Entry!$C$4:$H$4,CT$2,Entry!$C$5:$H$5,CT$1))</f>
        <v/>
      </c>
      <c r="CU16" s="15" t="str">
        <f>IF(OR($B16="",CU$2=""),"",SUMIFS(INDEX(Tbl_Marks,MATCH($B16,Tbl_Student_Names,0),),Entry!$A$4:$H$4,CU$2,Entry!$A$5:$H$5,CU$1) / SUMIFS(Entry!$C$6:$H$6,Entry!$C$4:$H$4,CU$2,Entry!$C$5:$H$5,CU$1))</f>
        <v/>
      </c>
      <c r="CV16" s="15" t="str">
        <f>IF(OR($B16="",CV$2=""),"",SUMIFS(INDEX(Tbl_Marks,MATCH($B16,Tbl_Student_Names,0),),Entry!$A$4:$H$4,CV$2,Entry!$A$5:$H$5,CV$1) / SUMIFS(Entry!$C$6:$H$6,Entry!$C$4:$H$4,CV$2,Entry!$C$5:$H$5,CV$1))</f>
        <v/>
      </c>
      <c r="CW16" s="15" t="str">
        <f>IF(OR($B16="",CW$2=""),"",SUMIFS(INDEX(Tbl_Marks,MATCH($B16,Tbl_Student_Names,0),),Entry!$A$4:$H$4,CW$2,Entry!$A$5:$H$5,CW$1) / SUMIFS(Entry!$C$6:$H$6,Entry!$C$4:$H$4,CW$2,Entry!$C$5:$H$5,CW$1))</f>
        <v/>
      </c>
      <c r="CX16" s="15" t="str">
        <f>IF(OR($B16="",CX$2=""),"",SUMIFS(INDEX(Tbl_Marks,MATCH($B16,Tbl_Student_Names,0),),Entry!$A$4:$H$4,CX$2,Entry!$A$5:$H$5,CX$1) / SUMIFS(Entry!$C$6:$H$6,Entry!$C$4:$H$4,CX$2,Entry!$C$5:$H$5,CX$1))</f>
        <v/>
      </c>
      <c r="CY16" s="15" t="str">
        <f>IF(OR($B16="",CY$2=""),"",SUMIFS(INDEX(Tbl_Marks,MATCH($B16,Tbl_Student_Names,0),),Entry!$A$4:$H$4,CY$2,Entry!$A$5:$H$5,CY$1) / SUMIFS(Entry!$C$6:$H$6,Entry!$C$4:$H$4,CY$2,Entry!$C$5:$H$5,CY$1))</f>
        <v/>
      </c>
      <c r="CZ16" s="15" t="str">
        <f>IF(OR($B16="",CZ$2=""),"",SUMIFS(INDEX(Tbl_Marks,MATCH($B16,Tbl_Student_Names,0),),Entry!$A$4:$H$4,CZ$2,Entry!$A$5:$H$5,CZ$1) / SUMIFS(Entry!$C$6:$H$6,Entry!$C$4:$H$4,CZ$2,Entry!$C$5:$H$5,CZ$1))</f>
        <v/>
      </c>
      <c r="DA16" s="15" t="str">
        <f>IF(OR($B16="",DA$2=""),"",SUMIFS(INDEX(Tbl_Marks,MATCH($B16,Tbl_Student_Names,0),),Entry!$A$4:$H$4,DA$2,Entry!$A$5:$H$5,DA$1) / SUMIFS(Entry!$C$6:$H$6,Entry!$C$4:$H$4,DA$2,Entry!$C$5:$H$5,DA$1))</f>
        <v/>
      </c>
      <c r="DB16" s="15" t="str">
        <f>IF(OR($B16="",DB$2=""),"",SUMIFS(INDEX(Tbl_Marks,MATCH($B16,Tbl_Student_Names,0),),Entry!$A$4:$H$4,DB$2,Entry!$A$5:$H$5,DB$1) / SUMIFS(Entry!$C$6:$H$6,Entry!$C$4:$H$4,DB$2,Entry!$C$5:$H$5,DB$1))</f>
        <v/>
      </c>
      <c r="DC16" s="15" t="str">
        <f>IF(OR($B16="",DC$2=""),"",SUMIFS(INDEX(Tbl_Marks,MATCH($B16,Tbl_Student_Names,0),),Entry!$A$4:$H$4,DC$2,Entry!$A$5:$H$5,DC$1) / SUMIFS(Entry!$C$6:$H$6,Entry!$C$4:$H$4,DC$2,Entry!$C$5:$H$5,DC$1))</f>
        <v/>
      </c>
      <c r="DD16" s="15" t="str">
        <f>IF(OR($B16="",DD$2=""),"",SUMIFS(INDEX(Tbl_Marks,MATCH($B16,Tbl_Student_Names,0),),Entry!$A$4:$H$4,DD$2,Entry!$A$5:$H$5,DD$1) / SUMIFS(Entry!$C$6:$H$6,Entry!$C$4:$H$4,DD$2,Entry!$C$5:$H$5,DD$1))</f>
        <v/>
      </c>
      <c r="DE16" s="15" t="str">
        <f>IF(OR($B16="",DE$2=""),"",SUMIFS(INDEX(Tbl_Marks,MATCH($B16,Tbl_Student_Names,0),),Entry!$A$4:$H$4,DE$2,Entry!$A$5:$H$5,DE$1) / SUMIFS(Entry!$C$6:$H$6,Entry!$C$4:$H$4,DE$2,Entry!$C$5:$H$5,DE$1))</f>
        <v/>
      </c>
      <c r="DF16" s="15" t="str">
        <f>IF(OR($B16="",DF$2=""),"",SUMIFS(INDEX(Tbl_Marks,MATCH($B16,Tbl_Student_Names,0),),Entry!$A$4:$H$4,DF$2,Entry!$A$5:$H$5,DF$1) / SUMIFS(Entry!$C$6:$H$6,Entry!$C$4:$H$4,DF$2,Entry!$C$5:$H$5,DF$1))</f>
        <v/>
      </c>
      <c r="DG16" s="15" t="str">
        <f>IF(OR($B16="",DG$2=""),"",SUMIFS(INDEX(Tbl_Marks,MATCH($B16,Tbl_Student_Names,0),),Entry!$A$4:$H$4,DG$2,Entry!$A$5:$H$5,DG$1) / SUMIFS(Entry!$C$6:$H$6,Entry!$C$4:$H$4,DG$2,Entry!$C$5:$H$5,DG$1))</f>
        <v/>
      </c>
      <c r="DH16" s="15" t="str">
        <f>IF(OR($B16="",DH$2=""),"",SUMIFS(INDEX(Tbl_Marks,MATCH($B16,Tbl_Student_Names,0),),Entry!$A$4:$H$4,DH$2,Entry!$A$5:$H$5,DH$1) / SUMIFS(Entry!$C$6:$H$6,Entry!$C$4:$H$4,DH$2,Entry!$C$5:$H$5,DH$1))</f>
        <v/>
      </c>
      <c r="DI16" s="15" t="str">
        <f>IF(OR($B16="",DI$2=""),"",SUMIFS(INDEX(Tbl_Marks,MATCH($B16,Tbl_Student_Names,0),),Entry!$A$4:$H$4,DI$2,Entry!$A$5:$H$5,DI$1) / SUMIFS(Entry!$C$6:$H$6,Entry!$C$4:$H$4,DI$2,Entry!$C$5:$H$5,DI$1))</f>
        <v/>
      </c>
      <c r="DJ16" s="15" t="str">
        <f>IF(OR($B16="",DJ$2=""),"",SUMIFS(INDEX(Tbl_Marks,MATCH($B16,Tbl_Student_Names,0),),Entry!$A$4:$H$4,DJ$2,Entry!$A$5:$H$5,DJ$1) / SUMIFS(Entry!$C$6:$H$6,Entry!$C$4:$H$4,DJ$2,Entry!$C$5:$H$5,DJ$1))</f>
        <v/>
      </c>
      <c r="DK16" s="15" t="str">
        <f>IF(OR($B16="",DK$2=""),"",SUMIFS(INDEX(Tbl_Marks,MATCH($B16,Tbl_Student_Names,0),),Entry!$A$4:$H$4,DK$2,Entry!$A$5:$H$5,DK$1) / SUMIFS(Entry!$C$6:$H$6,Entry!$C$4:$H$4,DK$2,Entry!$C$5:$H$5,DK$1))</f>
        <v/>
      </c>
      <c r="DL16" s="15" t="str">
        <f>IF(OR($B16="",DL$2=""),"",SUMIFS(INDEX(Tbl_Marks,MATCH($B16,Tbl_Student_Names,0),),Entry!$A$4:$H$4,DL$2,Entry!$A$5:$H$5,DL$1) / SUMIFS(Entry!$C$6:$H$6,Entry!$C$4:$H$4,DL$2,Entry!$C$5:$H$5,DL$1))</f>
        <v/>
      </c>
      <c r="DM16" s="15" t="str">
        <f>IF(OR($B16="",DM$2=""),"",SUMIFS(INDEX(Tbl_Marks,MATCH($B16,Tbl_Student_Names,0),),Entry!$A$4:$H$4,DM$2,Entry!$A$5:$H$5,DM$1) / SUMIFS(Entry!$C$6:$H$6,Entry!$C$4:$H$4,DM$2,Entry!$C$5:$H$5,DM$1))</f>
        <v/>
      </c>
      <c r="DN16" s="15" t="str">
        <f>IF(OR($B16="",DN$2=""),"",SUMIFS(INDEX(Tbl_Marks,MATCH($B16,Tbl_Student_Names,0),),Entry!$A$4:$H$4,DN$2,Entry!$A$5:$H$5,DN$1) / SUMIFS(Entry!$C$6:$H$6,Entry!$C$4:$H$4,DN$2,Entry!$C$5:$H$5,DN$1))</f>
        <v/>
      </c>
      <c r="DO16" s="15" t="str">
        <f>IF(OR($B16="",DO$2=""),"",SUMIFS(INDEX(Tbl_Marks,MATCH($B16,Tbl_Student_Names,0),),Entry!$A$4:$H$4,DO$2,Entry!$A$5:$H$5,DO$1) / SUMIFS(Entry!$C$6:$H$6,Entry!$C$4:$H$4,DO$2,Entry!$C$5:$H$5,DO$1))</f>
        <v/>
      </c>
      <c r="DP16" s="15" t="str">
        <f>IF(OR($B16="",DP$2=""),"",SUMIFS(INDEX(Tbl_Marks,MATCH($B16,Tbl_Student_Names,0),),Entry!$A$4:$H$4,DP$2,Entry!$A$5:$H$5,DP$1) / SUMIFS(Entry!$C$6:$H$6,Entry!$C$4:$H$4,DP$2,Entry!$C$5:$H$5,DP$1))</f>
        <v/>
      </c>
      <c r="DQ16" s="15" t="str">
        <f>IF(OR($B16="",DQ$2=""),"",SUMIFS(INDEX(Tbl_Marks,MATCH($B16,Tbl_Student_Names,0),),Entry!$A$4:$H$4,DQ$2,Entry!$A$5:$H$5,DQ$1) / SUMIFS(Entry!$C$6:$H$6,Entry!$C$4:$H$4,DQ$2,Entry!$C$5:$H$5,DQ$1))</f>
        <v/>
      </c>
      <c r="DR16" s="15" t="str">
        <f>IF(OR($B16="",DR$2=""),"",SUMIFS(INDEX(Tbl_Marks,MATCH($B16,Tbl_Student_Names,0),),Entry!$A$4:$H$4,DR$2,Entry!$A$5:$H$5,DR$1) / SUMIFS(Entry!$C$6:$H$6,Entry!$C$4:$H$4,DR$2,Entry!$C$5:$H$5,DR$1))</f>
        <v/>
      </c>
      <c r="DS16" s="15" t="str">
        <f>IF(OR($B16="",DS$2=""),"",SUMIFS(INDEX(Tbl_Marks,MATCH($B16,Tbl_Student_Names,0),),Entry!$A$4:$H$4,DS$2,Entry!$A$5:$H$5,DS$1) / SUMIFS(Entry!$C$6:$H$6,Entry!$C$4:$H$4,DS$2,Entry!$C$5:$H$5,DS$1))</f>
        <v/>
      </c>
      <c r="DT16" s="15" t="str">
        <f>IF(OR($B16="",DT$2=""),"",SUMIFS(INDEX(Tbl_Marks,MATCH($B16,Tbl_Student_Names,0),),Entry!$A$4:$H$4,DT$2,Entry!$A$5:$H$5,DT$1) / SUMIFS(Entry!$C$6:$H$6,Entry!$C$4:$H$4,DT$2,Entry!$C$5:$H$5,DT$1))</f>
        <v/>
      </c>
      <c r="DU16" s="15" t="str">
        <f>IF(OR($B16="",DU$2=""),"",SUMIFS(INDEX(Tbl_Marks,MATCH($B16,Tbl_Student_Names,0),),Entry!$A$4:$H$4,DU$2,Entry!$A$5:$H$5,DU$1) / SUMIFS(Entry!$C$6:$H$6,Entry!$C$4:$H$4,DU$2,Entry!$C$5:$H$5,DU$1))</f>
        <v/>
      </c>
      <c r="DV16" s="15" t="str">
        <f>IF(OR($B16="",DV$2=""),"",SUMIFS(INDEX(Tbl_Marks,MATCH($B16,Tbl_Student_Names,0),),Entry!$A$4:$H$4,DV$2,Entry!$A$5:$H$5,DV$1) / SUMIFS(Entry!$C$6:$H$6,Entry!$C$4:$H$4,DV$2,Entry!$C$5:$H$5,DV$1))</f>
        <v/>
      </c>
      <c r="DW16" s="15" t="str">
        <f>IF(OR($B16="",DW$2=""),"",SUMIFS(INDEX(Tbl_Marks,MATCH($B16,Tbl_Student_Names,0),),Entry!$A$4:$H$4,DW$2,Entry!$A$5:$H$5,DW$1) / SUMIFS(Entry!$C$6:$H$6,Entry!$C$4:$H$4,DW$2,Entry!$C$5:$H$5,DW$1))</f>
        <v/>
      </c>
      <c r="DX16" s="15" t="str">
        <f>IF(OR($B16="",DX$2=""),"",SUMIFS(INDEX(Tbl_Marks,MATCH($B16,Tbl_Student_Names,0),),Entry!$A$4:$H$4,DX$2,Entry!$A$5:$H$5,DX$1) / SUMIFS(Entry!$C$6:$H$6,Entry!$C$4:$H$4,DX$2,Entry!$C$5:$H$5,DX$1))</f>
        <v/>
      </c>
      <c r="DY16" s="15" t="str">
        <f>IF(OR($B16="",DY$2=""),"",SUMIFS(INDEX(Tbl_Marks,MATCH($B16,Tbl_Student_Names,0),),Entry!$A$4:$H$4,DY$2,Entry!$A$5:$H$5,DY$1) / SUMIFS(Entry!$C$6:$H$6,Entry!$C$4:$H$4,DY$2,Entry!$C$5:$H$5,DY$1))</f>
        <v/>
      </c>
      <c r="DZ16" s="15" t="str">
        <f>IF(OR($B16="",DZ$2=""),"",SUMIFS(INDEX(Tbl_Marks,MATCH($B16,Tbl_Student_Names,0),),Entry!$A$4:$H$4,DZ$2,Entry!$A$5:$H$5,DZ$1) / SUMIFS(Entry!$C$6:$H$6,Entry!$C$4:$H$4,DZ$2,Entry!$C$5:$H$5,DZ$1))</f>
        <v/>
      </c>
      <c r="EA16" s="15" t="str">
        <f>IF(OR($B16="",EA$2=""),"",SUMIFS(INDEX(Tbl_Marks,MATCH($B16,Tbl_Student_Names,0),),Entry!$A$4:$H$4,EA$2,Entry!$A$5:$H$5,EA$1) / SUMIFS(Entry!$C$6:$H$6,Entry!$C$4:$H$4,EA$2,Entry!$C$5:$H$5,EA$1))</f>
        <v/>
      </c>
      <c r="EB16" s="15" t="str">
        <f>IF(OR($B16="",EB$2=""),"",SUMIFS(INDEX(Tbl_Marks,MATCH($B16,Tbl_Student_Names,0),),Entry!$A$4:$H$4,EB$2,Entry!$A$5:$H$5,EB$1) / SUMIFS(Entry!$C$6:$H$6,Entry!$C$4:$H$4,EB$2,Entry!$C$5:$H$5,EB$1))</f>
        <v/>
      </c>
      <c r="EC16" s="15" t="str">
        <f>IF(OR($B16="",EC$2=""),"",SUMIFS(INDEX(Tbl_Marks,MATCH($B16,Tbl_Student_Names,0),),Entry!$A$4:$H$4,EC$2,Entry!$A$5:$H$5,EC$1) / SUMIFS(Entry!$C$6:$H$6,Entry!$C$4:$H$4,EC$2,Entry!$C$5:$H$5,EC$1))</f>
        <v/>
      </c>
      <c r="ED16" s="15" t="str">
        <f>IF(OR($B16="",ED$2=""),"",SUMIFS(INDEX(Tbl_Marks,MATCH($B16,Tbl_Student_Names,0),),Entry!$A$4:$H$4,ED$2,Entry!$A$5:$H$5,ED$1) / SUMIFS(Entry!$C$6:$H$6,Entry!$C$4:$H$4,ED$2,Entry!$C$5:$H$5,ED$1))</f>
        <v/>
      </c>
      <c r="EE16" s="15" t="str">
        <f>IF(OR($B16="",EE$2=""),"",SUMIFS(INDEX(Tbl_Marks,MATCH($B16,Tbl_Student_Names,0),),Entry!$A$4:$H$4,EE$2,Entry!$A$5:$H$5,EE$1) / SUMIFS(Entry!$C$6:$H$6,Entry!$C$4:$H$4,EE$2,Entry!$C$5:$H$5,EE$1))</f>
        <v/>
      </c>
      <c r="EF16" s="15" t="str">
        <f>IF(OR($B16="",EF$2=""),"",SUMIFS(INDEX(Tbl_Marks,MATCH($B16,Tbl_Student_Names,0),),Entry!$A$4:$H$4,EF$2,Entry!$A$5:$H$5,EF$1) / SUMIFS(Entry!$C$6:$H$6,Entry!$C$4:$H$4,EF$2,Entry!$C$5:$H$5,EF$1))</f>
        <v/>
      </c>
      <c r="EG16" s="15" t="str">
        <f>IF(OR($B16="",EG$2=""),"",SUMIFS(INDEX(Tbl_Marks,MATCH($B16,Tbl_Student_Names,0),),Entry!$A$4:$H$4,EG$2,Entry!$A$5:$H$5,EG$1) / SUMIFS(Entry!$C$6:$H$6,Entry!$C$4:$H$4,EG$2,Entry!$C$5:$H$5,EG$1))</f>
        <v/>
      </c>
      <c r="EH16" s="15" t="str">
        <f>IF(OR($B16="",EH$2=""),"",SUMIFS(INDEX(Tbl_Marks,MATCH($B16,Tbl_Student_Names,0),),Entry!$A$4:$H$4,EH$2,Entry!$A$5:$H$5,EH$1) / SUMIFS(Entry!$C$6:$H$6,Entry!$C$4:$H$4,EH$2,Entry!$C$5:$H$5,EH$1))</f>
        <v/>
      </c>
      <c r="EI16" s="15" t="str">
        <f>IF(OR($B16="",EI$2=""),"",SUMIFS(INDEX(Tbl_Marks,MATCH($B16,Tbl_Student_Names,0),),Entry!$A$4:$H$4,EI$2,Entry!$A$5:$H$5,EI$1) / SUMIFS(Entry!$C$6:$H$6,Entry!$C$4:$H$4,EI$2,Entry!$C$5:$H$5,EI$1))</f>
        <v/>
      </c>
      <c r="EJ16" s="15" t="str">
        <f>IF(OR($B16="",EJ$2=""),"",SUMIFS(INDEX(Tbl_Marks,MATCH($B16,Tbl_Student_Names,0),),Entry!$A$4:$H$4,EJ$2,Entry!$A$5:$H$5,EJ$1) / SUMIFS(Entry!$C$6:$H$6,Entry!$C$4:$H$4,EJ$2,Entry!$C$5:$H$5,EJ$1))</f>
        <v/>
      </c>
      <c r="EK16" s="15" t="str">
        <f>IF(OR($B16="",EK$2=""),"",SUMIFS(INDEX(Tbl_Marks,MATCH($B16,Tbl_Student_Names,0),),Entry!$A$4:$H$4,EK$2,Entry!$A$5:$H$5,EK$1) / SUMIFS(Entry!$C$6:$H$6,Entry!$C$4:$H$4,EK$2,Entry!$C$5:$H$5,EK$1))</f>
        <v/>
      </c>
      <c r="EL16" s="15" t="str">
        <f>IF(OR($B16="",EL$2=""),"",SUMIFS(INDEX(Tbl_Marks,MATCH($B16,Tbl_Student_Names,0),),Entry!$A$4:$H$4,EL$2,Entry!$A$5:$H$5,EL$1) / SUMIFS(Entry!$C$6:$H$6,Entry!$C$4:$H$4,EL$2,Entry!$C$5:$H$5,EL$1))</f>
        <v/>
      </c>
      <c r="EM16" s="15" t="str">
        <f>IF(OR($B16="",EM$2=""),"",SUMIFS(INDEX(Tbl_Marks,MATCH($B16,Tbl_Student_Names,0),),Entry!$A$4:$H$4,EM$2,Entry!$A$5:$H$5,EM$1) / SUMIFS(Entry!$C$6:$H$6,Entry!$C$4:$H$4,EM$2,Entry!$C$5:$H$5,EM$1))</f>
        <v/>
      </c>
      <c r="EN16" s="15" t="str">
        <f>IF(OR($B16="",EN$2=""),"",SUMIFS(INDEX(Tbl_Marks,MATCH($B16,Tbl_Student_Names,0),),Entry!$A$4:$H$4,EN$2,Entry!$A$5:$H$5,EN$1) / SUMIFS(Entry!$C$6:$H$6,Entry!$C$4:$H$4,EN$2,Entry!$C$5:$H$5,EN$1))</f>
        <v/>
      </c>
      <c r="EO16" s="15" t="str">
        <f>IF(OR($B16="",EO$2=""),"",SUMIFS(INDEX(Tbl_Marks,MATCH($B16,Tbl_Student_Names,0),),Entry!$A$4:$H$4,EO$2,Entry!$A$5:$H$5,EO$1) / SUMIFS(Entry!$C$6:$H$6,Entry!$C$4:$H$4,EO$2,Entry!$C$5:$H$5,EO$1))</f>
        <v/>
      </c>
      <c r="EP16" s="15" t="str">
        <f>IF(OR($B16="",EP$2=""),"",SUMIFS(INDEX(Tbl_Marks,MATCH($B16,Tbl_Student_Names,0),),Entry!$A$4:$H$4,EP$2,Entry!$A$5:$H$5,EP$1) / SUMIFS(Entry!$C$6:$H$6,Entry!$C$4:$H$4,EP$2,Entry!$C$5:$H$5,EP$1))</f>
        <v/>
      </c>
      <c r="EQ16" s="15" t="str">
        <f>IF(OR($B16="",EQ$2=""),"",SUMIFS(INDEX(Tbl_Marks,MATCH($B16,Tbl_Student_Names,0),),Entry!$A$4:$H$4,EQ$2,Entry!$A$5:$H$5,EQ$1) / SUMIFS(Entry!$C$6:$H$6,Entry!$C$4:$H$4,EQ$2,Entry!$C$5:$H$5,EQ$1))</f>
        <v/>
      </c>
      <c r="ER16" s="15" t="str">
        <f>IF(OR($B16="",ER$2=""),"",SUMIFS(INDEX(Tbl_Marks,MATCH($B16,Tbl_Student_Names,0),),Entry!$A$4:$H$4,ER$2,Entry!$A$5:$H$5,ER$1) / SUMIFS(Entry!$C$6:$H$6,Entry!$C$4:$H$4,ER$2,Entry!$C$5:$H$5,ER$1))</f>
        <v/>
      </c>
      <c r="ES16" s="15" t="str">
        <f>IF(OR($B16="",ES$2=""),"",SUMIFS(INDEX(Tbl_Marks,MATCH($B16,Tbl_Student_Names,0),),Entry!$A$4:$H$4,ES$2,Entry!$A$5:$H$5,ES$1) / SUMIFS(Entry!$C$6:$H$6,Entry!$C$4:$H$4,ES$2,Entry!$C$5:$H$5,ES$1))</f>
        <v/>
      </c>
      <c r="ET16" s="15" t="str">
        <f>IF(OR($B16="",ET$2=""),"",SUMIFS(INDEX(Tbl_Marks,MATCH($B16,Tbl_Student_Names,0),),Entry!$A$4:$H$4,ET$2,Entry!$A$5:$H$5,ET$1) / SUMIFS(Entry!$C$6:$H$6,Entry!$C$4:$H$4,ET$2,Entry!$C$5:$H$5,ET$1))</f>
        <v/>
      </c>
      <c r="EU16" s="15" t="str">
        <f>IF(OR($B16="",EU$2=""),"",SUMIFS(INDEX(Tbl_Marks,MATCH($B16,Tbl_Student_Names,0),),Entry!$A$4:$H$4,EU$2,Entry!$A$5:$H$5,EU$1) / SUMIFS(Entry!$C$6:$H$6,Entry!$C$4:$H$4,EU$2,Entry!$C$5:$H$5,EU$1))</f>
        <v/>
      </c>
      <c r="EV16" s="15" t="str">
        <f>IF(OR($B16="",EV$2=""),"",SUMIFS(INDEX(Tbl_Marks,MATCH($B16,Tbl_Student_Names,0),),Entry!$A$4:$H$4,EV$2,Entry!$A$5:$H$5,EV$1) / SUMIFS(Entry!$C$6:$H$6,Entry!$C$4:$H$4,EV$2,Entry!$C$5:$H$5,EV$1))</f>
        <v/>
      </c>
      <c r="EW16" s="15" t="str">
        <f>IF(OR($B16="",EW$2=""),"",SUMIFS(INDEX(Tbl_Marks,MATCH($B16,Tbl_Student_Names,0),),Entry!$A$4:$H$4,EW$2,Entry!$A$5:$H$5,EW$1) / SUMIFS(Entry!$C$6:$H$6,Entry!$C$4:$H$4,EW$2,Entry!$C$5:$H$5,EW$1))</f>
        <v/>
      </c>
      <c r="EX16" s="15" t="str">
        <f>IF(OR($B16="",EX$2=""),"",SUMIFS(INDEX(Tbl_Marks,MATCH($B16,Tbl_Student_Names,0),),Entry!$A$4:$H$4,EX$2,Entry!$A$5:$H$5,EX$1) / SUMIFS(Entry!$C$6:$H$6,Entry!$C$4:$H$4,EX$2,Entry!$C$5:$H$5,EX$1))</f>
        <v/>
      </c>
      <c r="EY16" s="15" t="str">
        <f>IF(OR($B16="",EY$2=""),"",SUMIFS(INDEX(Tbl_Marks,MATCH($B16,Tbl_Student_Names,0),),Entry!$A$4:$H$4,EY$2,Entry!$A$5:$H$5,EY$1) / SUMIFS(Entry!$C$6:$H$6,Entry!$C$4:$H$4,EY$2,Entry!$C$5:$H$5,EY$1))</f>
        <v/>
      </c>
      <c r="EZ16" s="15" t="str">
        <f>IF(OR($B16="",EZ$2=""),"",SUMIFS(INDEX(Tbl_Marks,MATCH($B16,Tbl_Student_Names,0),),Entry!$A$4:$H$4,EZ$2,Entry!$A$5:$H$5,EZ$1) / SUMIFS(Entry!$C$6:$H$6,Entry!$C$4:$H$4,EZ$2,Entry!$C$5:$H$5,EZ$1))</f>
        <v/>
      </c>
      <c r="FA16" s="15" t="str">
        <f>IF(OR($B16="",FA$2=""),"",SUMIFS(INDEX(Tbl_Marks,MATCH($B16,Tbl_Student_Names,0),),Entry!$A$4:$H$4,FA$2,Entry!$A$5:$H$5,FA$1) / SUMIFS(Entry!$C$6:$H$6,Entry!$C$4:$H$4,FA$2,Entry!$C$5:$H$5,FA$1))</f>
        <v/>
      </c>
      <c r="FB16" s="15" t="str">
        <f>IF(OR($B16="",FB$2=""),"",SUMIFS(INDEX(Tbl_Marks,MATCH($B16,Tbl_Student_Names,0),),Entry!$A$4:$H$4,FB$2,Entry!$A$5:$H$5,FB$1) / SUMIFS(Entry!$C$6:$H$6,Entry!$C$4:$H$4,FB$2,Entry!$C$5:$H$5,FB$1))</f>
        <v/>
      </c>
      <c r="FC16" s="15" t="str">
        <f>IF(OR($B16="",FC$2=""),"",SUMIFS(INDEX(Tbl_Marks,MATCH($B16,Tbl_Student_Names,0),),Entry!$A$4:$H$4,FC$2,Entry!$A$5:$H$5,FC$1) / SUMIFS(Entry!$C$6:$H$6,Entry!$C$4:$H$4,FC$2,Entry!$C$5:$H$5,FC$1))</f>
        <v/>
      </c>
      <c r="FD16" s="15" t="str">
        <f>IF(OR($B16="",FD$2=""),"",SUMIFS(INDEX(Tbl_Marks,MATCH($B16,Tbl_Student_Names,0),),Entry!$A$4:$H$4,FD$2,Entry!$A$5:$H$5,FD$1) / SUMIFS(Entry!$C$6:$H$6,Entry!$C$4:$H$4,FD$2,Entry!$C$5:$H$5,FD$1))</f>
        <v/>
      </c>
      <c r="FE16" s="15" t="str">
        <f>IF(OR($B16="",FE$2=""),"",SUMIFS(INDEX(Tbl_Marks,MATCH($B16,Tbl_Student_Names,0),),Entry!$A$4:$H$4,FE$2,Entry!$A$5:$H$5,FE$1) / SUMIFS(Entry!$C$6:$H$6,Entry!$C$4:$H$4,FE$2,Entry!$C$5:$H$5,FE$1))</f>
        <v/>
      </c>
      <c r="FF16" s="15" t="str">
        <f>IF(OR($B16="",FF$2=""),"",SUMIFS(INDEX(Tbl_Marks,MATCH($B16,Tbl_Student_Names,0),),Entry!$A$4:$H$4,FF$2,Entry!$A$5:$H$5,FF$1) / SUMIFS(Entry!$C$6:$H$6,Entry!$C$4:$H$4,FF$2,Entry!$C$5:$H$5,FF$1))</f>
        <v/>
      </c>
      <c r="FG16" s="15" t="str">
        <f>IF(OR($B16="",FG$2=""),"",SUMIFS(INDEX(Tbl_Marks,MATCH($B16,Tbl_Student_Names,0),),Entry!$A$4:$H$4,FG$2,Entry!$A$5:$H$5,FG$1) / SUMIFS(Entry!$C$6:$H$6,Entry!$C$4:$H$4,FG$2,Entry!$C$5:$H$5,FG$1))</f>
        <v/>
      </c>
      <c r="FH16" s="15" t="str">
        <f>IF(OR($B16="",FH$2=""),"",SUMIFS(INDEX(Tbl_Marks,MATCH($B16,Tbl_Student_Names,0),),Entry!$A$4:$H$4,FH$2,Entry!$A$5:$H$5,FH$1) / SUMIFS(Entry!$C$6:$H$6,Entry!$C$4:$H$4,FH$2,Entry!$C$5:$H$5,FH$1))</f>
        <v/>
      </c>
      <c r="FI16" s="15" t="str">
        <f>IF(OR($B16="",FI$2=""),"",SUMIFS(INDEX(Tbl_Marks,MATCH($B16,Tbl_Student_Names,0),),Entry!$A$4:$H$4,FI$2,Entry!$A$5:$H$5,FI$1) / SUMIFS(Entry!$C$6:$H$6,Entry!$C$4:$H$4,FI$2,Entry!$C$5:$H$5,FI$1))</f>
        <v/>
      </c>
      <c r="FJ16" s="15" t="str">
        <f>IF(OR($B16="",FJ$2=""),"",SUMIFS(INDEX(Tbl_Marks,MATCH($B16,Tbl_Student_Names,0),),Entry!$A$4:$H$4,FJ$2,Entry!$A$5:$H$5,FJ$1) / SUMIFS(Entry!$C$6:$H$6,Entry!$C$4:$H$4,FJ$2,Entry!$C$5:$H$5,FJ$1))</f>
        <v/>
      </c>
      <c r="FK16" s="15" t="str">
        <f>IF(OR($B16="",FK$2=""),"",SUMIFS(INDEX(Tbl_Marks,MATCH($B16,Tbl_Student_Names,0),),Entry!$A$4:$H$4,FK$2,Entry!$A$5:$H$5,FK$1) / SUMIFS(Entry!$C$6:$H$6,Entry!$C$4:$H$4,FK$2,Entry!$C$5:$H$5,FK$1))</f>
        <v/>
      </c>
      <c r="FL16" s="15" t="str">
        <f>IF(OR($B16="",FL$2=""),"",SUMIFS(INDEX(Tbl_Marks,MATCH($B16,Tbl_Student_Names,0),),Entry!$A$4:$H$4,FL$2,Entry!$A$5:$H$5,FL$1) / SUMIFS(Entry!$C$6:$H$6,Entry!$C$4:$H$4,FL$2,Entry!$C$5:$H$5,FL$1))</f>
        <v/>
      </c>
      <c r="FM16" s="15" t="str">
        <f>IF(OR($B16="",FM$2=""),"",SUMIFS(INDEX(Tbl_Marks,MATCH($B16,Tbl_Student_Names,0),),Entry!$A$4:$H$4,FM$2,Entry!$A$5:$H$5,FM$1) / SUMIFS(Entry!$C$6:$H$6,Entry!$C$4:$H$4,FM$2,Entry!$C$5:$H$5,FM$1))</f>
        <v/>
      </c>
      <c r="FN16" s="15" t="str">
        <f>IF(OR($B16="",FN$2=""),"",SUMIFS(INDEX(Tbl_Marks,MATCH($B16,Tbl_Student_Names,0),),Entry!$A$4:$H$4,FN$2,Entry!$A$5:$H$5,FN$1) / SUMIFS(Entry!$C$6:$H$6,Entry!$C$4:$H$4,FN$2,Entry!$C$5:$H$5,FN$1))</f>
        <v/>
      </c>
      <c r="FO16" s="15" t="str">
        <f>IF(OR($B16="",FO$2=""),"",SUMIFS(INDEX(Tbl_Marks,MATCH($B16,Tbl_Student_Names,0),),Entry!$A$4:$H$4,FO$2,Entry!$A$5:$H$5,FO$1) / SUMIFS(Entry!$C$6:$H$6,Entry!$C$4:$H$4,FO$2,Entry!$C$5:$H$5,FO$1))</f>
        <v/>
      </c>
      <c r="FP16" s="15" t="str">
        <f>IF(OR($B16="",FP$2=""),"",SUMIFS(INDEX(Tbl_Marks,MATCH($B16,Tbl_Student_Names,0),),Entry!$A$4:$H$4,FP$2,Entry!$A$5:$H$5,FP$1) / SUMIFS(Entry!$C$6:$H$6,Entry!$C$4:$H$4,FP$2,Entry!$C$5:$H$5,FP$1))</f>
        <v/>
      </c>
      <c r="FQ16" s="15" t="str">
        <f>IF(OR($B16="",FQ$2=""),"",SUMIFS(INDEX(Tbl_Marks,MATCH($B16,Tbl_Student_Names,0),),Entry!$A$4:$H$4,FQ$2,Entry!$A$5:$H$5,FQ$1) / SUMIFS(Entry!$C$6:$H$6,Entry!$C$4:$H$4,FQ$2,Entry!$C$5:$H$5,FQ$1))</f>
        <v/>
      </c>
      <c r="FR16" s="15" t="str">
        <f>IF(OR($B16="",FR$2=""),"",SUMIFS(INDEX(Tbl_Marks,MATCH($B16,Tbl_Student_Names,0),),Entry!$A$4:$H$4,FR$2,Entry!$A$5:$H$5,FR$1) / SUMIFS(Entry!$C$6:$H$6,Entry!$C$4:$H$4,FR$2,Entry!$C$5:$H$5,FR$1))</f>
        <v/>
      </c>
      <c r="FS16" s="15" t="str">
        <f>IF(OR($B16="",FS$2=""),"",SUMIFS(INDEX(Tbl_Marks,MATCH($B16,Tbl_Student_Names,0),),Entry!$A$4:$H$4,FS$2,Entry!$A$5:$H$5,FS$1) / SUMIFS(Entry!$C$6:$H$6,Entry!$C$4:$H$4,FS$2,Entry!$C$5:$H$5,FS$1))</f>
        <v/>
      </c>
      <c r="FT16" s="15" t="str">
        <f>IF(OR($B16="",FT$2=""),"",SUMIFS(INDEX(Tbl_Marks,MATCH($B16,Tbl_Student_Names,0),),Entry!$A$4:$H$4,FT$2,Entry!$A$5:$H$5,FT$1) / SUMIFS(Entry!$C$6:$H$6,Entry!$C$4:$H$4,FT$2,Entry!$C$5:$H$5,FT$1))</f>
        <v/>
      </c>
      <c r="FU16" s="15" t="str">
        <f>IF(OR($B16="",FU$2=""),"",SUMIFS(INDEX(Tbl_Marks,MATCH($B16,Tbl_Student_Names,0),),Entry!$A$4:$H$4,FU$2,Entry!$A$5:$H$5,FU$1) / SUMIFS(Entry!$C$6:$H$6,Entry!$C$4:$H$4,FU$2,Entry!$C$5:$H$5,FU$1))</f>
        <v/>
      </c>
      <c r="FV16" s="15" t="str">
        <f>IF(OR($B16="",FV$2=""),"",SUMIFS(INDEX(Tbl_Marks,MATCH($B16,Tbl_Student_Names,0),),Entry!$A$4:$H$4,FV$2,Entry!$A$5:$H$5,FV$1) / SUMIFS(Entry!$C$6:$H$6,Entry!$C$4:$H$4,FV$2,Entry!$C$5:$H$5,FV$1))</f>
        <v/>
      </c>
      <c r="FW16" s="15" t="str">
        <f>IF(OR($B16="",FW$2=""),"",SUMIFS(INDEX(Tbl_Marks,MATCH($B16,Tbl_Student_Names,0),),Entry!$A$4:$H$4,FW$2,Entry!$A$5:$H$5,FW$1) / SUMIFS(Entry!$C$6:$H$6,Entry!$C$4:$H$4,FW$2,Entry!$C$5:$H$5,FW$1))</f>
        <v/>
      </c>
      <c r="FX16" s="15" t="str">
        <f>IF(OR($B16="",FX$2=""),"",SUMIFS(INDEX(Tbl_Marks,MATCH($B16,Tbl_Student_Names,0),),Entry!$A$4:$H$4,FX$2,Entry!$A$5:$H$5,FX$1) / SUMIFS(Entry!$C$6:$H$6,Entry!$C$4:$H$4,FX$2,Entry!$C$5:$H$5,FX$1))</f>
        <v/>
      </c>
      <c r="FY16" s="15" t="str">
        <f>IF(OR($B16="",FY$2=""),"",SUMIFS(INDEX(Tbl_Marks,MATCH($B16,Tbl_Student_Names,0),),Entry!$A$4:$H$4,FY$2,Entry!$A$5:$H$5,FY$1) / SUMIFS(Entry!$C$6:$H$6,Entry!$C$4:$H$4,FY$2,Entry!$C$5:$H$5,FY$1))</f>
        <v/>
      </c>
      <c r="FZ16" s="15" t="str">
        <f>IF(OR($B16="",FZ$2=""),"",SUMIFS(INDEX(Tbl_Marks,MATCH($B16,Tbl_Student_Names,0),),Entry!$A$4:$H$4,FZ$2,Entry!$A$5:$H$5,FZ$1) / SUMIFS(Entry!$C$6:$H$6,Entry!$C$4:$H$4,FZ$2,Entry!$C$5:$H$5,FZ$1))</f>
        <v/>
      </c>
      <c r="GA16" s="15" t="str">
        <f>IF(OR($B16="",GA$2=""),"",SUMIFS(INDEX(Tbl_Marks,MATCH($B16,Tbl_Student_Names,0),),Entry!$A$4:$H$4,GA$2,Entry!$A$5:$H$5,GA$1) / SUMIFS(Entry!$C$6:$H$6,Entry!$C$4:$H$4,GA$2,Entry!$C$5:$H$5,GA$1))</f>
        <v/>
      </c>
      <c r="GB16" s="15" t="str">
        <f>IF(OR($B16="",GB$2=""),"",SUMIFS(INDEX(Tbl_Marks,MATCH($B16,Tbl_Student_Names,0),),Entry!$A$4:$H$4,GB$2,Entry!$A$5:$H$5,GB$1) / SUMIFS(Entry!$C$6:$H$6,Entry!$C$4:$H$4,GB$2,Entry!$C$5:$H$5,GB$1))</f>
        <v/>
      </c>
      <c r="GC16" s="15" t="str">
        <f>IF(OR($B16="",GC$2=""),"",SUMIFS(INDEX(Tbl_Marks,MATCH($B16,Tbl_Student_Names,0),),Entry!$A$4:$H$4,GC$2,Entry!$A$5:$H$5,GC$1) / SUMIFS(Entry!$C$6:$H$6,Entry!$C$4:$H$4,GC$2,Entry!$C$5:$H$5,GC$1))</f>
        <v/>
      </c>
      <c r="GD16" s="15" t="str">
        <f>IF(OR($B16="",GD$2=""),"",SUMIFS(INDEX(Tbl_Marks,MATCH($B16,Tbl_Student_Names,0),),Entry!$A$4:$H$4,GD$2,Entry!$A$5:$H$5,GD$1) / SUMIFS(Entry!$C$6:$H$6,Entry!$C$4:$H$4,GD$2,Entry!$C$5:$H$5,GD$1))</f>
        <v/>
      </c>
      <c r="GE16" s="15" t="str">
        <f>IF(OR($B16="",GE$2=""),"",SUMIFS(INDEX(Tbl_Marks,MATCH($B16,Tbl_Student_Names,0),),Entry!$A$4:$H$4,GE$2,Entry!$A$5:$H$5,GE$1) / SUMIFS(Entry!$C$6:$H$6,Entry!$C$4:$H$4,GE$2,Entry!$C$5:$H$5,GE$1))</f>
        <v/>
      </c>
      <c r="GF16" s="15" t="str">
        <f>IF(OR($B16="",GF$2=""),"",SUMIFS(INDEX(Tbl_Marks,MATCH($B16,Tbl_Student_Names,0),),Entry!$A$4:$H$4,GF$2,Entry!$A$5:$H$5,GF$1) / SUMIFS(Entry!$C$6:$H$6,Entry!$C$4:$H$4,GF$2,Entry!$C$5:$H$5,GF$1))</f>
        <v/>
      </c>
      <c r="GG16" s="15" t="str">
        <f>IF(OR($B16="",GG$2=""),"",SUMIFS(INDEX(Tbl_Marks,MATCH($B16,Tbl_Student_Names,0),),Entry!$A$4:$H$4,GG$2,Entry!$A$5:$H$5,GG$1) / SUMIFS(Entry!$C$6:$H$6,Entry!$C$4:$H$4,GG$2,Entry!$C$5:$H$5,GG$1))</f>
        <v/>
      </c>
      <c r="GH16" s="15" t="str">
        <f>IF(OR($B16="",GH$2=""),"",SUMIFS(INDEX(Tbl_Marks,MATCH($B16,Tbl_Student_Names,0),),Entry!$A$4:$H$4,GH$2,Entry!$A$5:$H$5,GH$1) / SUMIFS(Entry!$C$6:$H$6,Entry!$C$4:$H$4,GH$2,Entry!$C$5:$H$5,GH$1))</f>
        <v/>
      </c>
      <c r="GI16" s="15" t="str">
        <f>IF(OR($B16="",GI$2=""),"",SUMIFS(INDEX(Tbl_Marks,MATCH($B16,Tbl_Student_Names,0),),Entry!$A$4:$H$4,GI$2,Entry!$A$5:$H$5,GI$1) / SUMIFS(Entry!$C$6:$H$6,Entry!$C$4:$H$4,GI$2,Entry!$C$5:$H$5,GI$1))</f>
        <v/>
      </c>
      <c r="GJ16" s="15" t="str">
        <f>IF(OR($B16="",GJ$2=""),"",SUMIFS(INDEX(Tbl_Marks,MATCH($B16,Tbl_Student_Names,0),),Entry!$A$4:$H$4,GJ$2,Entry!$A$5:$H$5,GJ$1) / SUMIFS(Entry!$C$6:$H$6,Entry!$C$4:$H$4,GJ$2,Entry!$C$5:$H$5,GJ$1))</f>
        <v/>
      </c>
      <c r="GK16" s="15" t="str">
        <f>IF(OR($B16="",GK$2=""),"",SUMIFS(INDEX(Tbl_Marks,MATCH($B16,Tbl_Student_Names,0),),Entry!$A$4:$H$4,GK$2,Entry!$A$5:$H$5,GK$1) / SUMIFS(Entry!$C$6:$H$6,Entry!$C$4:$H$4,GK$2,Entry!$C$5:$H$5,GK$1))</f>
        <v/>
      </c>
      <c r="GL16" s="15" t="str">
        <f>IF(OR($B16="",GL$2=""),"",SUMIFS(INDEX(Tbl_Marks,MATCH($B16,Tbl_Student_Names,0),),Entry!$A$4:$H$4,GL$2,Entry!$A$5:$H$5,GL$1) / SUMIFS(Entry!$C$6:$H$6,Entry!$C$4:$H$4,GL$2,Entry!$C$5:$H$5,GL$1))</f>
        <v/>
      </c>
      <c r="GM16" s="15" t="str">
        <f>IF(OR($B16="",GM$2=""),"",SUMIFS(INDEX(Tbl_Marks,MATCH($B16,Tbl_Student_Names,0),),Entry!$A$4:$H$4,GM$2,Entry!$A$5:$H$5,GM$1) / SUMIFS(Entry!$C$6:$H$6,Entry!$C$4:$H$4,GM$2,Entry!$C$5:$H$5,GM$1))</f>
        <v/>
      </c>
      <c r="GN16" s="15" t="str">
        <f>IF(OR($B16="",GN$2=""),"",SUMIFS(INDEX(Tbl_Marks,MATCH($B16,Tbl_Student_Names,0),),Entry!$A$4:$H$4,GN$2,Entry!$A$5:$H$5,GN$1) / SUMIFS(Entry!$C$6:$H$6,Entry!$C$4:$H$4,GN$2,Entry!$C$5:$H$5,GN$1))</f>
        <v/>
      </c>
      <c r="GO16" s="15" t="str">
        <f>IF(OR($B16="",GO$2=""),"",SUMIFS(INDEX(Tbl_Marks,MATCH($B16,Tbl_Student_Names,0),),Entry!$A$4:$H$4,GO$2,Entry!$A$5:$H$5,GO$1) / SUMIFS(Entry!$C$6:$H$6,Entry!$C$4:$H$4,GO$2,Entry!$C$5:$H$5,GO$1))</f>
        <v/>
      </c>
      <c r="GP16" s="15" t="str">
        <f>IF(OR($B16="",GP$2=""),"",SUMIFS(INDEX(Tbl_Marks,MATCH($B16,Tbl_Student_Names,0),),Entry!$A$4:$H$4,GP$2,Entry!$A$5:$H$5,GP$1) / SUMIFS(Entry!$C$6:$H$6,Entry!$C$4:$H$4,GP$2,Entry!$C$5:$H$5,GP$1))</f>
        <v/>
      </c>
      <c r="GQ16" s="32" t="str">
        <f t="array" ref="GQ16">IF(OR(GQ$1="",$B16=""),"",SUMPRODUCT(TRANSPOSE($BC16:$BN16),(Settings!$D$19:$D$30)))</f>
        <v/>
      </c>
      <c r="GR16" s="32" t="str">
        <f t="array" ref="GR16">IF(OR(GR$1="",$B16=""),"",SUMPRODUCT(TRANSPOSE($BO16:$BZ16),(Settings!$D$19:$D$30)))</f>
        <v/>
      </c>
      <c r="GS16" s="32" t="str">
        <f t="array" ref="GS16">IF(OR(GS$1="",$B16=""),"",SUMPRODUCT(TRANSPOSE($CA16:$CL16),(Settings!$D$19:$D$30)))</f>
        <v/>
      </c>
      <c r="GT16" s="32" t="str">
        <f t="array" ref="GT16">IF(OR(GT$1="",$B16=""),"",SUMPRODUCT(TRANSPOSE($CM16:$CX16),(Settings!$D$19:$D$30)))</f>
        <v/>
      </c>
      <c r="GU16" s="32" t="str">
        <f t="array" ref="GU16">IF(OR(GU$1="",$B16=""),"",SUMPRODUCT(TRANSPOSE($CY16:$DJ16),(Settings!$D$19:$D$30)))</f>
        <v/>
      </c>
      <c r="GV16" s="32" t="str">
        <f t="array" ref="GV16">IF(OR(GV$1="",$B16=""),"",SUMPRODUCT(TRANSPOSE($DK16:$DV16),(Settings!$D$19:$D$30)))</f>
        <v/>
      </c>
      <c r="GW16" s="32" t="str">
        <f t="array" ref="GW16">IF(OR(GW$1="",$B16=""),"",SUMPRODUCT(TRANSPOSE($DW16:$EH16),(Settings!$D$19:$D$30)))</f>
        <v/>
      </c>
      <c r="GX16" s="32" t="str">
        <f t="array" ref="GX16">IF(OR(GX$1="",$B16=""),"",SUMPRODUCT(TRANSPOSE($EI16:$ET16),(Settings!$D$19:$D$30)))</f>
        <v/>
      </c>
      <c r="GY16" s="32" t="str">
        <f t="array" ref="GY16">IF(OR(GY$1="",$B16=""),"",SUMPRODUCT(TRANSPOSE($EU16:$FF16),(Settings!$D$19:$D$30)))</f>
        <v/>
      </c>
      <c r="GZ16" s="32" t="str">
        <f t="array" ref="GZ16">IF(OR(GZ$1="",$B16=""),"",SUMPRODUCT(TRANSPOSE($FG16:$FR16),(Settings!$D$19:$D$30)))</f>
        <v/>
      </c>
      <c r="HA16" s="32" t="str">
        <f t="array" ref="HA16">IF(OR(HA$1="",$B16=""),"",SUMPRODUCT(TRANSPOSE($FS16:$GD16),(Settings!$D$19:$D$30)))</f>
        <v/>
      </c>
      <c r="HB16" s="33" t="str">
        <f t="array" ref="HB16">IF(OR(HB$1="",$B16=""),"",SUMPRODUCT(TRANSPOSE($GE16:$GP16),(Settings!$D$19:$D$30)))</f>
        <v/>
      </c>
      <c r="HC16" s="5"/>
      <c r="HD16" s="15" t="str">
        <f>IF(OR(HD$2="",$B16=""),"",SUMIFS(INDEX(Tbl_Marks,MATCH($B16,Tbl_Student_Names,0),),Entry!$A$4:$H$4,HD$2) / SUMIFS(Entry!$C$6:$H$6,Entry!$C$4:$H$4,HD$2))</f>
        <v/>
      </c>
      <c r="HE16" s="15" t="str">
        <f>IF(OR(HE$2="",$B16=""),"",SUMIFS(INDEX(Tbl_Marks,MATCH($B16,Tbl_Student_Names,0),),Entry!$A$4:$H$4,HE$2) / SUMIFS(Entry!$C$6:$H$6,Entry!$C$4:$H$4,HE$2))</f>
        <v/>
      </c>
      <c r="HF16" s="15" t="str">
        <f>IF(OR(HF$2="",$B16=""),"",SUMIFS(INDEX(Tbl_Marks,MATCH($B16,Tbl_Student_Names,0),),Entry!$A$4:$H$4,HF$2) / SUMIFS(Entry!$C$6:$H$6,Entry!$C$4:$H$4,HF$2))</f>
        <v/>
      </c>
      <c r="HG16" s="15" t="str">
        <f>IF(OR(HG$2="",$B16=""),"",SUMIFS(INDEX(Tbl_Marks,MATCH($B16,Tbl_Student_Names,0),),Entry!$A$4:$H$4,HG$2) / SUMIFS(Entry!$C$6:$H$6,Entry!$C$4:$H$4,HG$2))</f>
        <v/>
      </c>
      <c r="HH16" s="15" t="str">
        <f>IF(OR(HH$2="",$B16=""),"",SUMIFS(INDEX(Tbl_Marks,MATCH($B16,Tbl_Student_Names,0),),Entry!$A$4:$H$4,HH$2) / SUMIFS(Entry!$C$6:$H$6,Entry!$C$4:$H$4,HH$2))</f>
        <v/>
      </c>
      <c r="HI16" s="15" t="str">
        <f>IF(OR(HI$2="",$B16=""),"",SUMIFS(INDEX(Tbl_Marks,MATCH($B16,Tbl_Student_Names,0),),Entry!$A$4:$H$4,HI$2) / SUMIFS(Entry!$C$6:$H$6,Entry!$C$4:$H$4,HI$2))</f>
        <v/>
      </c>
      <c r="HJ16" s="15" t="str">
        <f>IF(OR(HJ$2="",$B16=""),"",SUMIFS(INDEX(Tbl_Marks,MATCH($B16,Tbl_Student_Names,0),),Entry!$A$4:$H$4,HJ$2) / SUMIFS(Entry!$C$6:$H$6,Entry!$C$4:$H$4,HJ$2))</f>
        <v/>
      </c>
      <c r="HK16" s="15" t="str">
        <f>IF(OR(HK$2="",$B16=""),"",SUMIFS(INDEX(Tbl_Marks,MATCH($B16,Tbl_Student_Names,0),),Entry!$A$4:$H$4,HK$2) / SUMIFS(Entry!$C$6:$H$6,Entry!$C$4:$H$4,HK$2))</f>
        <v/>
      </c>
      <c r="HL16" s="15" t="str">
        <f>IF(OR(HL$2="",$B16=""),"",SUMIFS(INDEX(Tbl_Marks,MATCH($B16,Tbl_Student_Names,0),),Entry!$A$4:$H$4,HL$2) / SUMIFS(Entry!$C$6:$H$6,Entry!$C$4:$H$4,HL$2))</f>
        <v/>
      </c>
      <c r="HM16" s="15" t="str">
        <f>IF(OR(HM$2="",$B16=""),"",SUMIFS(INDEX(Tbl_Marks,MATCH($B16,Tbl_Student_Names,0),),Entry!$A$4:$H$4,HM$2) / SUMIFS(Entry!$C$6:$H$6,Entry!$C$4:$H$4,HM$2))</f>
        <v/>
      </c>
      <c r="HN16" s="15" t="str">
        <f>IF(OR(HN$2="",$B16=""),"",SUMIFS(INDEX(Tbl_Marks,MATCH($B16,Tbl_Student_Names,0),),Entry!$A$4:$H$4,HN$2) / SUMIFS(Entry!$C$6:$H$6,Entry!$C$4:$H$4,HN$2))</f>
        <v/>
      </c>
      <c r="HO16" s="15" t="str">
        <f>IF(OR(HO$2="",$B16=""),"",SUMIFS(INDEX(Tbl_Marks,MATCH($B16,Tbl_Student_Names,0),),Entry!$A$4:$H$4,HO$2) / SUMIFS(Entry!$C$6:$H$6,Entry!$C$4:$H$4,HO$2))</f>
        <v/>
      </c>
      <c r="HP16" s="15" t="str">
        <f t="shared" si="40"/>
        <v/>
      </c>
    </row>
    <row r="17" spans="1:224" customFormat="1" x14ac:dyDescent="0.25">
      <c r="A17">
        <f t="shared" si="31"/>
        <v>0</v>
      </c>
      <c r="B17" t="str">
        <f t="shared" si="32"/>
        <v/>
      </c>
      <c r="C17" t="str">
        <f>IF(OR($B17="",C$2=""),"",SUMIF(Entry!$A$4:$H$4,C$2,INDEX(Tbl_Marks,MATCH($B17,Tbl_Student_Names,0),)))</f>
        <v/>
      </c>
      <c r="D17" t="str">
        <f>IF(OR($B17="",D$2=""),"",SUMIF(Entry!$A$4:$H$4,D$2,INDEX(Tbl_Marks,MATCH($B17,Tbl_Student_Names,0),)))</f>
        <v/>
      </c>
      <c r="E17" t="str">
        <f>IF(OR($B17="",E$2=""),"",SUMIF(Entry!$A$4:$H$4,E$2,INDEX(Tbl_Marks,MATCH($B17,Tbl_Student_Names,0),)))</f>
        <v/>
      </c>
      <c r="F17" t="str">
        <f>IF(OR($B17="",F$2=""),"",SUMIF(Entry!$A$4:$H$4,F$2,INDEX(Tbl_Marks,MATCH($B17,Tbl_Student_Names,0),)))</f>
        <v/>
      </c>
      <c r="G17" t="str">
        <f>IF(OR($B17="",G$2=""),"",SUMIF(Entry!$A$4:$H$4,G$2,INDEX(Tbl_Marks,MATCH($B17,Tbl_Student_Names,0),)))</f>
        <v/>
      </c>
      <c r="H17" t="str">
        <f>IF(OR($B17="",H$2=""),"",SUMIF(Entry!$A$4:$H$4,H$2,INDEX(Tbl_Marks,MATCH($B17,Tbl_Student_Names,0),)))</f>
        <v/>
      </c>
      <c r="I17" t="str">
        <f>IF(OR($B17="",I$2=""),"",SUMIF(Entry!$A$4:$H$4,I$2,INDEX(Tbl_Marks,MATCH($B17,Tbl_Student_Names,0),)))</f>
        <v/>
      </c>
      <c r="J17" t="str">
        <f>IF(OR($B17="",J$2=""),"",SUMIF(Entry!$A$4:$H$4,J$2,INDEX(Tbl_Marks,MATCH($B17,Tbl_Student_Names,0),)))</f>
        <v/>
      </c>
      <c r="K17" t="str">
        <f>IF(OR($B17="",K$2=""),"",SUMIF(Entry!$A$4:$H$4,K$2,INDEX(Tbl_Marks,MATCH($B17,Tbl_Student_Names,0),)))</f>
        <v/>
      </c>
      <c r="L17" t="str">
        <f>IF(OR($B17="",L$2=""),"",SUMIF(Entry!$A$4:$H$4,L$2,INDEX(Tbl_Marks,MATCH($B17,Tbl_Student_Names,0),)))</f>
        <v/>
      </c>
      <c r="M17" t="str">
        <f>IF(OR($B17="",M$2=""),"",SUMIF(Entry!$A$4:$H$4,M$2,INDEX(Tbl_Marks,MATCH($B17,Tbl_Student_Names,0),)))</f>
        <v/>
      </c>
      <c r="N17" t="str">
        <f>IF(OR($B17="",N$2=""),"",SUMIF(Entry!$A$4:$H$4,N$2,INDEX(Tbl_Marks,MATCH($B17,Tbl_Student_Names,0),)))</f>
        <v/>
      </c>
      <c r="O17" s="12" t="str">
        <f t="shared" si="33"/>
        <v/>
      </c>
      <c r="P17" s="24" t="str">
        <f t="array" ref="P17">IF(OR($B17="",P$2=""),"",IF(MIN(IF(Help_Lookup_Tests=P$2,$BC17:$GP17,""))&gt;=I_PassPercentage,"PASS","FAIL"))</f>
        <v/>
      </c>
      <c r="Q17" s="24" t="str">
        <f t="array" ref="Q17">IF(OR($B17="",Q$2=""),"",IF(MIN(IF(Help_Lookup_Tests=Q$2,$BC17:$GP17,""))&gt;=I_PassPercentage,"PASS","FAIL"))</f>
        <v/>
      </c>
      <c r="R17" s="24" t="str">
        <f t="array" ref="R17">IF(OR($B17="",R$2=""),"",IF(MIN(IF(Help_Lookup_Tests=R$2,$BC17:$GP17,""))&gt;=I_PassPercentage,"PASS","FAIL"))</f>
        <v/>
      </c>
      <c r="S17" s="24" t="str">
        <f t="array" ref="S17">IF(OR($B17="",S$2=""),"",IF(MIN(IF(Help_Lookup_Tests=S$2,$BC17:$GP17,""))&gt;=I_PassPercentage,"PASS","FAIL"))</f>
        <v/>
      </c>
      <c r="T17" s="24" t="str">
        <f t="array" ref="T17">IF(OR($B17="",T$2=""),"",IF(MIN(IF(Help_Lookup_Tests=T$2,$BC17:$GP17,""))&gt;=I_PassPercentage,"PASS","FAIL"))</f>
        <v/>
      </c>
      <c r="U17" s="24" t="str">
        <f t="array" ref="U17">IF(OR($B17="",U$2=""),"",IF(MIN(IF(Help_Lookup_Tests=U$2,$BC17:$GP17,""))&gt;=I_PassPercentage,"PASS","FAIL"))</f>
        <v/>
      </c>
      <c r="V17" s="24" t="str">
        <f t="array" ref="V17">IF(OR($B17="",V$2=""),"",IF(MIN(IF(Help_Lookup_Tests=V$2,$BC17:$GP17,""))&gt;=I_PassPercentage,"PASS","FAIL"))</f>
        <v/>
      </c>
      <c r="W17" s="24" t="str">
        <f t="array" ref="W17">IF(OR($B17="",W$2=""),"",IF(MIN(IF(Help_Lookup_Tests=W$2,$BC17:$GP17,""))&gt;=I_PassPercentage,"PASS","FAIL"))</f>
        <v/>
      </c>
      <c r="X17" s="24" t="str">
        <f t="array" ref="X17">IF(OR($B17="",X$2=""),"",IF(MIN(IF(Help_Lookup_Tests=X$2,$BC17:$GP17,""))&gt;=I_PassPercentage,"PASS","FAIL"))</f>
        <v/>
      </c>
      <c r="Y17" s="24" t="str">
        <f t="array" ref="Y17">IF(OR($B17="",Y$2=""),"",IF(MIN(IF(Help_Lookup_Tests=Y$2,$BC17:$GP17,""))&gt;=I_PassPercentage,"PASS","FAIL"))</f>
        <v/>
      </c>
      <c r="Z17" s="24" t="str">
        <f t="array" ref="Z17">IF(OR($B17="",Z$2=""),"",IF(MIN(IF(Help_Lookup_Tests=Z$2,$BC17:$GP17,""))&gt;=I_PassPercentage,"PASS","FAIL"))</f>
        <v/>
      </c>
      <c r="AA17" s="24" t="str">
        <f t="array" ref="AA17">IF(OR($B17="",AA$2=""),"",IF(MIN(IF(Help_Lookup_Tests=AA$2,$BC17:$GP17,""))&gt;=I_PassPercentage,"PASS","FAIL"))</f>
        <v/>
      </c>
      <c r="AB17" s="20" t="str">
        <f t="array" ref="AB17">IF(OR($B17=""),"",IF(MIN(IF($GQ$2:$HB$2="FINAL",$GQ17:$HB17,""))&gt;=I_PassPercentage,"PASS","FAIL"))</f>
        <v/>
      </c>
      <c r="AC17" t="str">
        <f t="shared" si="36"/>
        <v/>
      </c>
      <c r="AD17" t="str">
        <f t="shared" si="34"/>
        <v/>
      </c>
      <c r="AE17" t="str">
        <f t="shared" si="34"/>
        <v/>
      </c>
      <c r="AF17" t="str">
        <f t="shared" si="34"/>
        <v/>
      </c>
      <c r="AG17" t="str">
        <f t="shared" si="34"/>
        <v/>
      </c>
      <c r="AH17" t="str">
        <f t="shared" si="34"/>
        <v/>
      </c>
      <c r="AI17" t="str">
        <f t="shared" si="34"/>
        <v/>
      </c>
      <c r="AJ17" t="str">
        <f t="shared" si="34"/>
        <v/>
      </c>
      <c r="AK17" t="str">
        <f t="shared" si="34"/>
        <v/>
      </c>
      <c r="AL17" t="str">
        <f t="shared" si="34"/>
        <v/>
      </c>
      <c r="AM17" t="str">
        <f t="shared" si="34"/>
        <v/>
      </c>
      <c r="AN17" t="str">
        <f t="shared" si="34"/>
        <v/>
      </c>
      <c r="AO17" s="34" t="str">
        <f t="shared" si="37"/>
        <v/>
      </c>
      <c r="AP17" s="22" t="str">
        <f t="shared" si="38"/>
        <v/>
      </c>
      <c r="AQ17" s="22" t="str">
        <f t="shared" si="35"/>
        <v/>
      </c>
      <c r="AR17" s="22" t="str">
        <f t="shared" si="35"/>
        <v/>
      </c>
      <c r="AS17" s="22" t="str">
        <f t="shared" si="35"/>
        <v/>
      </c>
      <c r="AT17" s="22" t="str">
        <f t="shared" si="35"/>
        <v/>
      </c>
      <c r="AU17" s="22" t="str">
        <f t="shared" si="35"/>
        <v/>
      </c>
      <c r="AV17" s="22" t="str">
        <f t="shared" si="35"/>
        <v/>
      </c>
      <c r="AW17" s="22" t="str">
        <f t="shared" si="35"/>
        <v/>
      </c>
      <c r="AX17" s="22" t="str">
        <f t="shared" si="35"/>
        <v/>
      </c>
      <c r="AY17" s="22" t="str">
        <f t="shared" si="35"/>
        <v/>
      </c>
      <c r="AZ17" s="22" t="str">
        <f t="shared" si="35"/>
        <v/>
      </c>
      <c r="BA17" s="22" t="str">
        <f t="shared" si="35"/>
        <v/>
      </c>
      <c r="BB17" s="23" t="str">
        <f t="shared" si="39"/>
        <v/>
      </c>
      <c r="BC17" s="15" t="str">
        <f>IF(OR($B17="",BC$2=""),"",SUMIFS(INDEX(Tbl_Marks,MATCH($B17,Tbl_Student_Names,0),),Entry!$A$4:$H$4,BC$2,Entry!$A$5:$H$5,BC$1) / SUMIFS(Entry!$C$6:$H$6,Entry!$C$4:$H$4,BC$2,Entry!$C$5:$H$5,BC$1))</f>
        <v/>
      </c>
      <c r="BD17" s="15" t="str">
        <f>IF(OR($B17="",BD$2=""),"",SUMIFS(INDEX(Tbl_Marks,MATCH($B17,Tbl_Student_Names,0),),Entry!$A$4:$H$4,BD$2,Entry!$A$5:$H$5,BD$1) / SUMIFS(Entry!$C$6:$H$6,Entry!$C$4:$H$4,BD$2,Entry!$C$5:$H$5,BD$1))</f>
        <v/>
      </c>
      <c r="BE17" s="15" t="str">
        <f>IF(OR($B17="",BE$2=""),"",SUMIFS(INDEX(Tbl_Marks,MATCH($B17,Tbl_Student_Names,0),),Entry!$A$4:$H$4,BE$2,Entry!$A$5:$H$5,BE$1) / SUMIFS(Entry!$C$6:$H$6,Entry!$C$4:$H$4,BE$2,Entry!$C$5:$H$5,BE$1))</f>
        <v/>
      </c>
      <c r="BF17" s="15" t="str">
        <f>IF(OR($B17="",BF$2=""),"",SUMIFS(INDEX(Tbl_Marks,MATCH($B17,Tbl_Student_Names,0),),Entry!$A$4:$H$4,BF$2,Entry!$A$5:$H$5,BF$1) / SUMIFS(Entry!$C$6:$H$6,Entry!$C$4:$H$4,BF$2,Entry!$C$5:$H$5,BF$1))</f>
        <v/>
      </c>
      <c r="BG17" s="15" t="str">
        <f>IF(OR($B17="",BG$2=""),"",SUMIFS(INDEX(Tbl_Marks,MATCH($B17,Tbl_Student_Names,0),),Entry!$A$4:$H$4,BG$2,Entry!$A$5:$H$5,BG$1) / SUMIFS(Entry!$C$6:$H$6,Entry!$C$4:$H$4,BG$2,Entry!$C$5:$H$5,BG$1))</f>
        <v/>
      </c>
      <c r="BH17" s="15" t="str">
        <f>IF(OR($B17="",BH$2=""),"",SUMIFS(INDEX(Tbl_Marks,MATCH($B17,Tbl_Student_Names,0),),Entry!$A$4:$H$4,BH$2,Entry!$A$5:$H$5,BH$1) / SUMIFS(Entry!$C$6:$H$6,Entry!$C$4:$H$4,BH$2,Entry!$C$5:$H$5,BH$1))</f>
        <v/>
      </c>
      <c r="BI17" s="15" t="str">
        <f>IF(OR($B17="",BI$2=""),"",SUMIFS(INDEX(Tbl_Marks,MATCH($B17,Tbl_Student_Names,0),),Entry!$A$4:$H$4,BI$2,Entry!$A$5:$H$5,BI$1) / SUMIFS(Entry!$C$6:$H$6,Entry!$C$4:$H$4,BI$2,Entry!$C$5:$H$5,BI$1))</f>
        <v/>
      </c>
      <c r="BJ17" s="15" t="str">
        <f>IF(OR($B17="",BJ$2=""),"",SUMIFS(INDEX(Tbl_Marks,MATCH($B17,Tbl_Student_Names,0),),Entry!$A$4:$H$4,BJ$2,Entry!$A$5:$H$5,BJ$1) / SUMIFS(Entry!$C$6:$H$6,Entry!$C$4:$H$4,BJ$2,Entry!$C$5:$H$5,BJ$1))</f>
        <v/>
      </c>
      <c r="BK17" s="15" t="str">
        <f>IF(OR($B17="",BK$2=""),"",SUMIFS(INDEX(Tbl_Marks,MATCH($B17,Tbl_Student_Names,0),),Entry!$A$4:$H$4,BK$2,Entry!$A$5:$H$5,BK$1) / SUMIFS(Entry!$C$6:$H$6,Entry!$C$4:$H$4,BK$2,Entry!$C$5:$H$5,BK$1))</f>
        <v/>
      </c>
      <c r="BL17" s="15" t="str">
        <f>IF(OR($B17="",BL$2=""),"",SUMIFS(INDEX(Tbl_Marks,MATCH($B17,Tbl_Student_Names,0),),Entry!$A$4:$H$4,BL$2,Entry!$A$5:$H$5,BL$1) / SUMIFS(Entry!$C$6:$H$6,Entry!$C$4:$H$4,BL$2,Entry!$C$5:$H$5,BL$1))</f>
        <v/>
      </c>
      <c r="BM17" s="15" t="str">
        <f>IF(OR($B17="",BM$2=""),"",SUMIFS(INDEX(Tbl_Marks,MATCH($B17,Tbl_Student_Names,0),),Entry!$A$4:$H$4,BM$2,Entry!$A$5:$H$5,BM$1) / SUMIFS(Entry!$C$6:$H$6,Entry!$C$4:$H$4,BM$2,Entry!$C$5:$H$5,BM$1))</f>
        <v/>
      </c>
      <c r="BN17" s="15" t="str">
        <f>IF(OR($B17="",BN$2=""),"",SUMIFS(INDEX(Tbl_Marks,MATCH($B17,Tbl_Student_Names,0),),Entry!$A$4:$H$4,BN$2,Entry!$A$5:$H$5,BN$1) / SUMIFS(Entry!$C$6:$H$6,Entry!$C$4:$H$4,BN$2,Entry!$C$5:$H$5,BN$1))</f>
        <v/>
      </c>
      <c r="BO17" s="15" t="str">
        <f>IF(OR($B17="",BO$2=""),"",SUMIFS(INDEX(Tbl_Marks,MATCH($B17,Tbl_Student_Names,0),),Entry!$A$4:$H$4,BO$2,Entry!$A$5:$H$5,BO$1) / SUMIFS(Entry!$C$6:$H$6,Entry!$C$4:$H$4,BO$2,Entry!$C$5:$H$5,BO$1))</f>
        <v/>
      </c>
      <c r="BP17" s="15" t="str">
        <f>IF(OR($B17="",BP$2=""),"",SUMIFS(INDEX(Tbl_Marks,MATCH($B17,Tbl_Student_Names,0),),Entry!$A$4:$H$4,BP$2,Entry!$A$5:$H$5,BP$1) / SUMIFS(Entry!$C$6:$H$6,Entry!$C$4:$H$4,BP$2,Entry!$C$5:$H$5,BP$1))</f>
        <v/>
      </c>
      <c r="BQ17" s="15" t="str">
        <f>IF(OR($B17="",BQ$2=""),"",SUMIFS(INDEX(Tbl_Marks,MATCH($B17,Tbl_Student_Names,0),),Entry!$A$4:$H$4,BQ$2,Entry!$A$5:$H$5,BQ$1) / SUMIFS(Entry!$C$6:$H$6,Entry!$C$4:$H$4,BQ$2,Entry!$C$5:$H$5,BQ$1))</f>
        <v/>
      </c>
      <c r="BR17" s="15" t="str">
        <f>IF(OR($B17="",BR$2=""),"",SUMIFS(INDEX(Tbl_Marks,MATCH($B17,Tbl_Student_Names,0),),Entry!$A$4:$H$4,BR$2,Entry!$A$5:$H$5,BR$1) / SUMIFS(Entry!$C$6:$H$6,Entry!$C$4:$H$4,BR$2,Entry!$C$5:$H$5,BR$1))</f>
        <v/>
      </c>
      <c r="BS17" s="15" t="str">
        <f>IF(OR($B17="",BS$2=""),"",SUMIFS(INDEX(Tbl_Marks,MATCH($B17,Tbl_Student_Names,0),),Entry!$A$4:$H$4,BS$2,Entry!$A$5:$H$5,BS$1) / SUMIFS(Entry!$C$6:$H$6,Entry!$C$4:$H$4,BS$2,Entry!$C$5:$H$5,BS$1))</f>
        <v/>
      </c>
      <c r="BT17" s="15" t="str">
        <f>IF(OR($B17="",BT$2=""),"",SUMIFS(INDEX(Tbl_Marks,MATCH($B17,Tbl_Student_Names,0),),Entry!$A$4:$H$4,BT$2,Entry!$A$5:$H$5,BT$1) / SUMIFS(Entry!$C$6:$H$6,Entry!$C$4:$H$4,BT$2,Entry!$C$5:$H$5,BT$1))</f>
        <v/>
      </c>
      <c r="BU17" s="15" t="str">
        <f>IF(OR($B17="",BU$2=""),"",SUMIFS(INDEX(Tbl_Marks,MATCH($B17,Tbl_Student_Names,0),),Entry!$A$4:$H$4,BU$2,Entry!$A$5:$H$5,BU$1) / SUMIFS(Entry!$C$6:$H$6,Entry!$C$4:$H$4,BU$2,Entry!$C$5:$H$5,BU$1))</f>
        <v/>
      </c>
      <c r="BV17" s="15" t="str">
        <f>IF(OR($B17="",BV$2=""),"",SUMIFS(INDEX(Tbl_Marks,MATCH($B17,Tbl_Student_Names,0),),Entry!$A$4:$H$4,BV$2,Entry!$A$5:$H$5,BV$1) / SUMIFS(Entry!$C$6:$H$6,Entry!$C$4:$H$4,BV$2,Entry!$C$5:$H$5,BV$1))</f>
        <v/>
      </c>
      <c r="BW17" s="15" t="str">
        <f>IF(OR($B17="",BW$2=""),"",SUMIFS(INDEX(Tbl_Marks,MATCH($B17,Tbl_Student_Names,0),),Entry!$A$4:$H$4,BW$2,Entry!$A$5:$H$5,BW$1) / SUMIFS(Entry!$C$6:$H$6,Entry!$C$4:$H$4,BW$2,Entry!$C$5:$H$5,BW$1))</f>
        <v/>
      </c>
      <c r="BX17" s="15" t="str">
        <f>IF(OR($B17="",BX$2=""),"",SUMIFS(INDEX(Tbl_Marks,MATCH($B17,Tbl_Student_Names,0),),Entry!$A$4:$H$4,BX$2,Entry!$A$5:$H$5,BX$1) / SUMIFS(Entry!$C$6:$H$6,Entry!$C$4:$H$4,BX$2,Entry!$C$5:$H$5,BX$1))</f>
        <v/>
      </c>
      <c r="BY17" s="15" t="str">
        <f>IF(OR($B17="",BY$2=""),"",SUMIFS(INDEX(Tbl_Marks,MATCH($B17,Tbl_Student_Names,0),),Entry!$A$4:$H$4,BY$2,Entry!$A$5:$H$5,BY$1) / SUMIFS(Entry!$C$6:$H$6,Entry!$C$4:$H$4,BY$2,Entry!$C$5:$H$5,BY$1))</f>
        <v/>
      </c>
      <c r="BZ17" s="15" t="str">
        <f>IF(OR($B17="",BZ$2=""),"",SUMIFS(INDEX(Tbl_Marks,MATCH($B17,Tbl_Student_Names,0),),Entry!$A$4:$H$4,BZ$2,Entry!$A$5:$H$5,BZ$1) / SUMIFS(Entry!$C$6:$H$6,Entry!$C$4:$H$4,BZ$2,Entry!$C$5:$H$5,BZ$1))</f>
        <v/>
      </c>
      <c r="CA17" s="15" t="str">
        <f>IF(OR($B17="",CA$2=""),"",SUMIFS(INDEX(Tbl_Marks,MATCH($B17,Tbl_Student_Names,0),),Entry!$A$4:$H$4,CA$2,Entry!$A$5:$H$5,CA$1) / SUMIFS(Entry!$C$6:$H$6,Entry!$C$4:$H$4,CA$2,Entry!$C$5:$H$5,CA$1))</f>
        <v/>
      </c>
      <c r="CB17" s="15" t="str">
        <f>IF(OR($B17="",CB$2=""),"",SUMIFS(INDEX(Tbl_Marks,MATCH($B17,Tbl_Student_Names,0),),Entry!$A$4:$H$4,CB$2,Entry!$A$5:$H$5,CB$1) / SUMIFS(Entry!$C$6:$H$6,Entry!$C$4:$H$4,CB$2,Entry!$C$5:$H$5,CB$1))</f>
        <v/>
      </c>
      <c r="CC17" s="15" t="str">
        <f>IF(OR($B17="",CC$2=""),"",SUMIFS(INDEX(Tbl_Marks,MATCH($B17,Tbl_Student_Names,0),),Entry!$A$4:$H$4,CC$2,Entry!$A$5:$H$5,CC$1) / SUMIFS(Entry!$C$6:$H$6,Entry!$C$4:$H$4,CC$2,Entry!$C$5:$H$5,CC$1))</f>
        <v/>
      </c>
      <c r="CD17" s="15" t="str">
        <f>IF(OR($B17="",CD$2=""),"",SUMIFS(INDEX(Tbl_Marks,MATCH($B17,Tbl_Student_Names,0),),Entry!$A$4:$H$4,CD$2,Entry!$A$5:$H$5,CD$1) / SUMIFS(Entry!$C$6:$H$6,Entry!$C$4:$H$4,CD$2,Entry!$C$5:$H$5,CD$1))</f>
        <v/>
      </c>
      <c r="CE17" s="15" t="str">
        <f>IF(OR($B17="",CE$2=""),"",SUMIFS(INDEX(Tbl_Marks,MATCH($B17,Tbl_Student_Names,0),),Entry!$A$4:$H$4,CE$2,Entry!$A$5:$H$5,CE$1) / SUMIFS(Entry!$C$6:$H$6,Entry!$C$4:$H$4,CE$2,Entry!$C$5:$H$5,CE$1))</f>
        <v/>
      </c>
      <c r="CF17" s="15" t="str">
        <f>IF(OR($B17="",CF$2=""),"",SUMIFS(INDEX(Tbl_Marks,MATCH($B17,Tbl_Student_Names,0),),Entry!$A$4:$H$4,CF$2,Entry!$A$5:$H$5,CF$1) / SUMIFS(Entry!$C$6:$H$6,Entry!$C$4:$H$4,CF$2,Entry!$C$5:$H$5,CF$1))</f>
        <v/>
      </c>
      <c r="CG17" s="15" t="str">
        <f>IF(OR($B17="",CG$2=""),"",SUMIFS(INDEX(Tbl_Marks,MATCH($B17,Tbl_Student_Names,0),),Entry!$A$4:$H$4,CG$2,Entry!$A$5:$H$5,CG$1) / SUMIFS(Entry!$C$6:$H$6,Entry!$C$4:$H$4,CG$2,Entry!$C$5:$H$5,CG$1))</f>
        <v/>
      </c>
      <c r="CH17" s="15" t="str">
        <f>IF(OR($B17="",CH$2=""),"",SUMIFS(INDEX(Tbl_Marks,MATCH($B17,Tbl_Student_Names,0),),Entry!$A$4:$H$4,CH$2,Entry!$A$5:$H$5,CH$1) / SUMIFS(Entry!$C$6:$H$6,Entry!$C$4:$H$4,CH$2,Entry!$C$5:$H$5,CH$1))</f>
        <v/>
      </c>
      <c r="CI17" s="15" t="str">
        <f>IF(OR($B17="",CI$2=""),"",SUMIFS(INDEX(Tbl_Marks,MATCH($B17,Tbl_Student_Names,0),),Entry!$A$4:$H$4,CI$2,Entry!$A$5:$H$5,CI$1) / SUMIFS(Entry!$C$6:$H$6,Entry!$C$4:$H$4,CI$2,Entry!$C$5:$H$5,CI$1))</f>
        <v/>
      </c>
      <c r="CJ17" s="15" t="str">
        <f>IF(OR($B17="",CJ$2=""),"",SUMIFS(INDEX(Tbl_Marks,MATCH($B17,Tbl_Student_Names,0),),Entry!$A$4:$H$4,CJ$2,Entry!$A$5:$H$5,CJ$1) / SUMIFS(Entry!$C$6:$H$6,Entry!$C$4:$H$4,CJ$2,Entry!$C$5:$H$5,CJ$1))</f>
        <v/>
      </c>
      <c r="CK17" s="15" t="str">
        <f>IF(OR($B17="",CK$2=""),"",SUMIFS(INDEX(Tbl_Marks,MATCH($B17,Tbl_Student_Names,0),),Entry!$A$4:$H$4,CK$2,Entry!$A$5:$H$5,CK$1) / SUMIFS(Entry!$C$6:$H$6,Entry!$C$4:$H$4,CK$2,Entry!$C$5:$H$5,CK$1))</f>
        <v/>
      </c>
      <c r="CL17" s="15" t="str">
        <f>IF(OR($B17="",CL$2=""),"",SUMIFS(INDEX(Tbl_Marks,MATCH($B17,Tbl_Student_Names,0),),Entry!$A$4:$H$4,CL$2,Entry!$A$5:$H$5,CL$1) / SUMIFS(Entry!$C$6:$H$6,Entry!$C$4:$H$4,CL$2,Entry!$C$5:$H$5,CL$1))</f>
        <v/>
      </c>
      <c r="CM17" s="15" t="str">
        <f>IF(OR($B17="",CM$2=""),"",SUMIFS(INDEX(Tbl_Marks,MATCH($B17,Tbl_Student_Names,0),),Entry!$A$4:$H$4,CM$2,Entry!$A$5:$H$5,CM$1) / SUMIFS(Entry!$C$6:$H$6,Entry!$C$4:$H$4,CM$2,Entry!$C$5:$H$5,CM$1))</f>
        <v/>
      </c>
      <c r="CN17" s="15" t="str">
        <f>IF(OR($B17="",CN$2=""),"",SUMIFS(INDEX(Tbl_Marks,MATCH($B17,Tbl_Student_Names,0),),Entry!$A$4:$H$4,CN$2,Entry!$A$5:$H$5,CN$1) / SUMIFS(Entry!$C$6:$H$6,Entry!$C$4:$H$4,CN$2,Entry!$C$5:$H$5,CN$1))</f>
        <v/>
      </c>
      <c r="CO17" s="15" t="str">
        <f>IF(OR($B17="",CO$2=""),"",SUMIFS(INDEX(Tbl_Marks,MATCH($B17,Tbl_Student_Names,0),),Entry!$A$4:$H$4,CO$2,Entry!$A$5:$H$5,CO$1) / SUMIFS(Entry!$C$6:$H$6,Entry!$C$4:$H$4,CO$2,Entry!$C$5:$H$5,CO$1))</f>
        <v/>
      </c>
      <c r="CP17" s="15" t="str">
        <f>IF(OR($B17="",CP$2=""),"",SUMIFS(INDEX(Tbl_Marks,MATCH($B17,Tbl_Student_Names,0),),Entry!$A$4:$H$4,CP$2,Entry!$A$5:$H$5,CP$1) / SUMIFS(Entry!$C$6:$H$6,Entry!$C$4:$H$4,CP$2,Entry!$C$5:$H$5,CP$1))</f>
        <v/>
      </c>
      <c r="CQ17" s="15" t="str">
        <f>IF(OR($B17="",CQ$2=""),"",SUMIFS(INDEX(Tbl_Marks,MATCH($B17,Tbl_Student_Names,0),),Entry!$A$4:$H$4,CQ$2,Entry!$A$5:$H$5,CQ$1) / SUMIFS(Entry!$C$6:$H$6,Entry!$C$4:$H$4,CQ$2,Entry!$C$5:$H$5,CQ$1))</f>
        <v/>
      </c>
      <c r="CR17" s="15" t="str">
        <f>IF(OR($B17="",CR$2=""),"",SUMIFS(INDEX(Tbl_Marks,MATCH($B17,Tbl_Student_Names,0),),Entry!$A$4:$H$4,CR$2,Entry!$A$5:$H$5,CR$1) / SUMIFS(Entry!$C$6:$H$6,Entry!$C$4:$H$4,CR$2,Entry!$C$5:$H$5,CR$1))</f>
        <v/>
      </c>
      <c r="CS17" s="15" t="str">
        <f>IF(OR($B17="",CS$2=""),"",SUMIFS(INDEX(Tbl_Marks,MATCH($B17,Tbl_Student_Names,0),),Entry!$A$4:$H$4,CS$2,Entry!$A$5:$H$5,CS$1) / SUMIFS(Entry!$C$6:$H$6,Entry!$C$4:$H$4,CS$2,Entry!$C$5:$H$5,CS$1))</f>
        <v/>
      </c>
      <c r="CT17" s="15" t="str">
        <f>IF(OR($B17="",CT$2=""),"",SUMIFS(INDEX(Tbl_Marks,MATCH($B17,Tbl_Student_Names,0),),Entry!$A$4:$H$4,CT$2,Entry!$A$5:$H$5,CT$1) / SUMIFS(Entry!$C$6:$H$6,Entry!$C$4:$H$4,CT$2,Entry!$C$5:$H$5,CT$1))</f>
        <v/>
      </c>
      <c r="CU17" s="15" t="str">
        <f>IF(OR($B17="",CU$2=""),"",SUMIFS(INDEX(Tbl_Marks,MATCH($B17,Tbl_Student_Names,0),),Entry!$A$4:$H$4,CU$2,Entry!$A$5:$H$5,CU$1) / SUMIFS(Entry!$C$6:$H$6,Entry!$C$4:$H$4,CU$2,Entry!$C$5:$H$5,CU$1))</f>
        <v/>
      </c>
      <c r="CV17" s="15" t="str">
        <f>IF(OR($B17="",CV$2=""),"",SUMIFS(INDEX(Tbl_Marks,MATCH($B17,Tbl_Student_Names,0),),Entry!$A$4:$H$4,CV$2,Entry!$A$5:$H$5,CV$1) / SUMIFS(Entry!$C$6:$H$6,Entry!$C$4:$H$4,CV$2,Entry!$C$5:$H$5,CV$1))</f>
        <v/>
      </c>
      <c r="CW17" s="15" t="str">
        <f>IF(OR($B17="",CW$2=""),"",SUMIFS(INDEX(Tbl_Marks,MATCH($B17,Tbl_Student_Names,0),),Entry!$A$4:$H$4,CW$2,Entry!$A$5:$H$5,CW$1) / SUMIFS(Entry!$C$6:$H$6,Entry!$C$4:$H$4,CW$2,Entry!$C$5:$H$5,CW$1))</f>
        <v/>
      </c>
      <c r="CX17" s="15" t="str">
        <f>IF(OR($B17="",CX$2=""),"",SUMIFS(INDEX(Tbl_Marks,MATCH($B17,Tbl_Student_Names,0),),Entry!$A$4:$H$4,CX$2,Entry!$A$5:$H$5,CX$1) / SUMIFS(Entry!$C$6:$H$6,Entry!$C$4:$H$4,CX$2,Entry!$C$5:$H$5,CX$1))</f>
        <v/>
      </c>
      <c r="CY17" s="15" t="str">
        <f>IF(OR($B17="",CY$2=""),"",SUMIFS(INDEX(Tbl_Marks,MATCH($B17,Tbl_Student_Names,0),),Entry!$A$4:$H$4,CY$2,Entry!$A$5:$H$5,CY$1) / SUMIFS(Entry!$C$6:$H$6,Entry!$C$4:$H$4,CY$2,Entry!$C$5:$H$5,CY$1))</f>
        <v/>
      </c>
      <c r="CZ17" s="15" t="str">
        <f>IF(OR($B17="",CZ$2=""),"",SUMIFS(INDEX(Tbl_Marks,MATCH($B17,Tbl_Student_Names,0),),Entry!$A$4:$H$4,CZ$2,Entry!$A$5:$H$5,CZ$1) / SUMIFS(Entry!$C$6:$H$6,Entry!$C$4:$H$4,CZ$2,Entry!$C$5:$H$5,CZ$1))</f>
        <v/>
      </c>
      <c r="DA17" s="15" t="str">
        <f>IF(OR($B17="",DA$2=""),"",SUMIFS(INDEX(Tbl_Marks,MATCH($B17,Tbl_Student_Names,0),),Entry!$A$4:$H$4,DA$2,Entry!$A$5:$H$5,DA$1) / SUMIFS(Entry!$C$6:$H$6,Entry!$C$4:$H$4,DA$2,Entry!$C$5:$H$5,DA$1))</f>
        <v/>
      </c>
      <c r="DB17" s="15" t="str">
        <f>IF(OR($B17="",DB$2=""),"",SUMIFS(INDEX(Tbl_Marks,MATCH($B17,Tbl_Student_Names,0),),Entry!$A$4:$H$4,DB$2,Entry!$A$5:$H$5,DB$1) / SUMIFS(Entry!$C$6:$H$6,Entry!$C$4:$H$4,DB$2,Entry!$C$5:$H$5,DB$1))</f>
        <v/>
      </c>
      <c r="DC17" s="15" t="str">
        <f>IF(OR($B17="",DC$2=""),"",SUMIFS(INDEX(Tbl_Marks,MATCH($B17,Tbl_Student_Names,0),),Entry!$A$4:$H$4,DC$2,Entry!$A$5:$H$5,DC$1) / SUMIFS(Entry!$C$6:$H$6,Entry!$C$4:$H$4,DC$2,Entry!$C$5:$H$5,DC$1))</f>
        <v/>
      </c>
      <c r="DD17" s="15" t="str">
        <f>IF(OR($B17="",DD$2=""),"",SUMIFS(INDEX(Tbl_Marks,MATCH($B17,Tbl_Student_Names,0),),Entry!$A$4:$H$4,DD$2,Entry!$A$5:$H$5,DD$1) / SUMIFS(Entry!$C$6:$H$6,Entry!$C$4:$H$4,DD$2,Entry!$C$5:$H$5,DD$1))</f>
        <v/>
      </c>
      <c r="DE17" s="15" t="str">
        <f>IF(OR($B17="",DE$2=""),"",SUMIFS(INDEX(Tbl_Marks,MATCH($B17,Tbl_Student_Names,0),),Entry!$A$4:$H$4,DE$2,Entry!$A$5:$H$5,DE$1) / SUMIFS(Entry!$C$6:$H$6,Entry!$C$4:$H$4,DE$2,Entry!$C$5:$H$5,DE$1))</f>
        <v/>
      </c>
      <c r="DF17" s="15" t="str">
        <f>IF(OR($B17="",DF$2=""),"",SUMIFS(INDEX(Tbl_Marks,MATCH($B17,Tbl_Student_Names,0),),Entry!$A$4:$H$4,DF$2,Entry!$A$5:$H$5,DF$1) / SUMIFS(Entry!$C$6:$H$6,Entry!$C$4:$H$4,DF$2,Entry!$C$5:$H$5,DF$1))</f>
        <v/>
      </c>
      <c r="DG17" s="15" t="str">
        <f>IF(OR($B17="",DG$2=""),"",SUMIFS(INDEX(Tbl_Marks,MATCH($B17,Tbl_Student_Names,0),),Entry!$A$4:$H$4,DG$2,Entry!$A$5:$H$5,DG$1) / SUMIFS(Entry!$C$6:$H$6,Entry!$C$4:$H$4,DG$2,Entry!$C$5:$H$5,DG$1))</f>
        <v/>
      </c>
      <c r="DH17" s="15" t="str">
        <f>IF(OR($B17="",DH$2=""),"",SUMIFS(INDEX(Tbl_Marks,MATCH($B17,Tbl_Student_Names,0),),Entry!$A$4:$H$4,DH$2,Entry!$A$5:$H$5,DH$1) / SUMIFS(Entry!$C$6:$H$6,Entry!$C$4:$H$4,DH$2,Entry!$C$5:$H$5,DH$1))</f>
        <v/>
      </c>
      <c r="DI17" s="15" t="str">
        <f>IF(OR($B17="",DI$2=""),"",SUMIFS(INDEX(Tbl_Marks,MATCH($B17,Tbl_Student_Names,0),),Entry!$A$4:$H$4,DI$2,Entry!$A$5:$H$5,DI$1) / SUMIFS(Entry!$C$6:$H$6,Entry!$C$4:$H$4,DI$2,Entry!$C$5:$H$5,DI$1))</f>
        <v/>
      </c>
      <c r="DJ17" s="15" t="str">
        <f>IF(OR($B17="",DJ$2=""),"",SUMIFS(INDEX(Tbl_Marks,MATCH($B17,Tbl_Student_Names,0),),Entry!$A$4:$H$4,DJ$2,Entry!$A$5:$H$5,DJ$1) / SUMIFS(Entry!$C$6:$H$6,Entry!$C$4:$H$4,DJ$2,Entry!$C$5:$H$5,DJ$1))</f>
        <v/>
      </c>
      <c r="DK17" s="15" t="str">
        <f>IF(OR($B17="",DK$2=""),"",SUMIFS(INDEX(Tbl_Marks,MATCH($B17,Tbl_Student_Names,0),),Entry!$A$4:$H$4,DK$2,Entry!$A$5:$H$5,DK$1) / SUMIFS(Entry!$C$6:$H$6,Entry!$C$4:$H$4,DK$2,Entry!$C$5:$H$5,DK$1))</f>
        <v/>
      </c>
      <c r="DL17" s="15" t="str">
        <f>IF(OR($B17="",DL$2=""),"",SUMIFS(INDEX(Tbl_Marks,MATCH($B17,Tbl_Student_Names,0),),Entry!$A$4:$H$4,DL$2,Entry!$A$5:$H$5,DL$1) / SUMIFS(Entry!$C$6:$H$6,Entry!$C$4:$H$4,DL$2,Entry!$C$5:$H$5,DL$1))</f>
        <v/>
      </c>
      <c r="DM17" s="15" t="str">
        <f>IF(OR($B17="",DM$2=""),"",SUMIFS(INDEX(Tbl_Marks,MATCH($B17,Tbl_Student_Names,0),),Entry!$A$4:$H$4,DM$2,Entry!$A$5:$H$5,DM$1) / SUMIFS(Entry!$C$6:$H$6,Entry!$C$4:$H$4,DM$2,Entry!$C$5:$H$5,DM$1))</f>
        <v/>
      </c>
      <c r="DN17" s="15" t="str">
        <f>IF(OR($B17="",DN$2=""),"",SUMIFS(INDEX(Tbl_Marks,MATCH($B17,Tbl_Student_Names,0),),Entry!$A$4:$H$4,DN$2,Entry!$A$5:$H$5,DN$1) / SUMIFS(Entry!$C$6:$H$6,Entry!$C$4:$H$4,DN$2,Entry!$C$5:$H$5,DN$1))</f>
        <v/>
      </c>
      <c r="DO17" s="15" t="str">
        <f>IF(OR($B17="",DO$2=""),"",SUMIFS(INDEX(Tbl_Marks,MATCH($B17,Tbl_Student_Names,0),),Entry!$A$4:$H$4,DO$2,Entry!$A$5:$H$5,DO$1) / SUMIFS(Entry!$C$6:$H$6,Entry!$C$4:$H$4,DO$2,Entry!$C$5:$H$5,DO$1))</f>
        <v/>
      </c>
      <c r="DP17" s="15" t="str">
        <f>IF(OR($B17="",DP$2=""),"",SUMIFS(INDEX(Tbl_Marks,MATCH($B17,Tbl_Student_Names,0),),Entry!$A$4:$H$4,DP$2,Entry!$A$5:$H$5,DP$1) / SUMIFS(Entry!$C$6:$H$6,Entry!$C$4:$H$4,DP$2,Entry!$C$5:$H$5,DP$1))</f>
        <v/>
      </c>
      <c r="DQ17" s="15" t="str">
        <f>IF(OR($B17="",DQ$2=""),"",SUMIFS(INDEX(Tbl_Marks,MATCH($B17,Tbl_Student_Names,0),),Entry!$A$4:$H$4,DQ$2,Entry!$A$5:$H$5,DQ$1) / SUMIFS(Entry!$C$6:$H$6,Entry!$C$4:$H$4,DQ$2,Entry!$C$5:$H$5,DQ$1))</f>
        <v/>
      </c>
      <c r="DR17" s="15" t="str">
        <f>IF(OR($B17="",DR$2=""),"",SUMIFS(INDEX(Tbl_Marks,MATCH($B17,Tbl_Student_Names,0),),Entry!$A$4:$H$4,DR$2,Entry!$A$5:$H$5,DR$1) / SUMIFS(Entry!$C$6:$H$6,Entry!$C$4:$H$4,DR$2,Entry!$C$5:$H$5,DR$1))</f>
        <v/>
      </c>
      <c r="DS17" s="15" t="str">
        <f>IF(OR($B17="",DS$2=""),"",SUMIFS(INDEX(Tbl_Marks,MATCH($B17,Tbl_Student_Names,0),),Entry!$A$4:$H$4,DS$2,Entry!$A$5:$H$5,DS$1) / SUMIFS(Entry!$C$6:$H$6,Entry!$C$4:$H$4,DS$2,Entry!$C$5:$H$5,DS$1))</f>
        <v/>
      </c>
      <c r="DT17" s="15" t="str">
        <f>IF(OR($B17="",DT$2=""),"",SUMIFS(INDEX(Tbl_Marks,MATCH($B17,Tbl_Student_Names,0),),Entry!$A$4:$H$4,DT$2,Entry!$A$5:$H$5,DT$1) / SUMIFS(Entry!$C$6:$H$6,Entry!$C$4:$H$4,DT$2,Entry!$C$5:$H$5,DT$1))</f>
        <v/>
      </c>
      <c r="DU17" s="15" t="str">
        <f>IF(OR($B17="",DU$2=""),"",SUMIFS(INDEX(Tbl_Marks,MATCH($B17,Tbl_Student_Names,0),),Entry!$A$4:$H$4,DU$2,Entry!$A$5:$H$5,DU$1) / SUMIFS(Entry!$C$6:$H$6,Entry!$C$4:$H$4,DU$2,Entry!$C$5:$H$5,DU$1))</f>
        <v/>
      </c>
      <c r="DV17" s="15" t="str">
        <f>IF(OR($B17="",DV$2=""),"",SUMIFS(INDEX(Tbl_Marks,MATCH($B17,Tbl_Student_Names,0),),Entry!$A$4:$H$4,DV$2,Entry!$A$5:$H$5,DV$1) / SUMIFS(Entry!$C$6:$H$6,Entry!$C$4:$H$4,DV$2,Entry!$C$5:$H$5,DV$1))</f>
        <v/>
      </c>
      <c r="DW17" s="15" t="str">
        <f>IF(OR($B17="",DW$2=""),"",SUMIFS(INDEX(Tbl_Marks,MATCH($B17,Tbl_Student_Names,0),),Entry!$A$4:$H$4,DW$2,Entry!$A$5:$H$5,DW$1) / SUMIFS(Entry!$C$6:$H$6,Entry!$C$4:$H$4,DW$2,Entry!$C$5:$H$5,DW$1))</f>
        <v/>
      </c>
      <c r="DX17" s="15" t="str">
        <f>IF(OR($B17="",DX$2=""),"",SUMIFS(INDEX(Tbl_Marks,MATCH($B17,Tbl_Student_Names,0),),Entry!$A$4:$H$4,DX$2,Entry!$A$5:$H$5,DX$1) / SUMIFS(Entry!$C$6:$H$6,Entry!$C$4:$H$4,DX$2,Entry!$C$5:$H$5,DX$1))</f>
        <v/>
      </c>
      <c r="DY17" s="15" t="str">
        <f>IF(OR($B17="",DY$2=""),"",SUMIFS(INDEX(Tbl_Marks,MATCH($B17,Tbl_Student_Names,0),),Entry!$A$4:$H$4,DY$2,Entry!$A$5:$H$5,DY$1) / SUMIFS(Entry!$C$6:$H$6,Entry!$C$4:$H$4,DY$2,Entry!$C$5:$H$5,DY$1))</f>
        <v/>
      </c>
      <c r="DZ17" s="15" t="str">
        <f>IF(OR($B17="",DZ$2=""),"",SUMIFS(INDEX(Tbl_Marks,MATCH($B17,Tbl_Student_Names,0),),Entry!$A$4:$H$4,DZ$2,Entry!$A$5:$H$5,DZ$1) / SUMIFS(Entry!$C$6:$H$6,Entry!$C$4:$H$4,DZ$2,Entry!$C$5:$H$5,DZ$1))</f>
        <v/>
      </c>
      <c r="EA17" s="15" t="str">
        <f>IF(OR($B17="",EA$2=""),"",SUMIFS(INDEX(Tbl_Marks,MATCH($B17,Tbl_Student_Names,0),),Entry!$A$4:$H$4,EA$2,Entry!$A$5:$H$5,EA$1) / SUMIFS(Entry!$C$6:$H$6,Entry!$C$4:$H$4,EA$2,Entry!$C$5:$H$5,EA$1))</f>
        <v/>
      </c>
      <c r="EB17" s="15" t="str">
        <f>IF(OR($B17="",EB$2=""),"",SUMIFS(INDEX(Tbl_Marks,MATCH($B17,Tbl_Student_Names,0),),Entry!$A$4:$H$4,EB$2,Entry!$A$5:$H$5,EB$1) / SUMIFS(Entry!$C$6:$H$6,Entry!$C$4:$H$4,EB$2,Entry!$C$5:$H$5,EB$1))</f>
        <v/>
      </c>
      <c r="EC17" s="15" t="str">
        <f>IF(OR($B17="",EC$2=""),"",SUMIFS(INDEX(Tbl_Marks,MATCH($B17,Tbl_Student_Names,0),),Entry!$A$4:$H$4,EC$2,Entry!$A$5:$H$5,EC$1) / SUMIFS(Entry!$C$6:$H$6,Entry!$C$4:$H$4,EC$2,Entry!$C$5:$H$5,EC$1))</f>
        <v/>
      </c>
      <c r="ED17" s="15" t="str">
        <f>IF(OR($B17="",ED$2=""),"",SUMIFS(INDEX(Tbl_Marks,MATCH($B17,Tbl_Student_Names,0),),Entry!$A$4:$H$4,ED$2,Entry!$A$5:$H$5,ED$1) / SUMIFS(Entry!$C$6:$H$6,Entry!$C$4:$H$4,ED$2,Entry!$C$5:$H$5,ED$1))</f>
        <v/>
      </c>
      <c r="EE17" s="15" t="str">
        <f>IF(OR($B17="",EE$2=""),"",SUMIFS(INDEX(Tbl_Marks,MATCH($B17,Tbl_Student_Names,0),),Entry!$A$4:$H$4,EE$2,Entry!$A$5:$H$5,EE$1) / SUMIFS(Entry!$C$6:$H$6,Entry!$C$4:$H$4,EE$2,Entry!$C$5:$H$5,EE$1))</f>
        <v/>
      </c>
      <c r="EF17" s="15" t="str">
        <f>IF(OR($B17="",EF$2=""),"",SUMIFS(INDEX(Tbl_Marks,MATCH($B17,Tbl_Student_Names,0),),Entry!$A$4:$H$4,EF$2,Entry!$A$5:$H$5,EF$1) / SUMIFS(Entry!$C$6:$H$6,Entry!$C$4:$H$4,EF$2,Entry!$C$5:$H$5,EF$1))</f>
        <v/>
      </c>
      <c r="EG17" s="15" t="str">
        <f>IF(OR($B17="",EG$2=""),"",SUMIFS(INDEX(Tbl_Marks,MATCH($B17,Tbl_Student_Names,0),),Entry!$A$4:$H$4,EG$2,Entry!$A$5:$H$5,EG$1) / SUMIFS(Entry!$C$6:$H$6,Entry!$C$4:$H$4,EG$2,Entry!$C$5:$H$5,EG$1))</f>
        <v/>
      </c>
      <c r="EH17" s="15" t="str">
        <f>IF(OR($B17="",EH$2=""),"",SUMIFS(INDEX(Tbl_Marks,MATCH($B17,Tbl_Student_Names,0),),Entry!$A$4:$H$4,EH$2,Entry!$A$5:$H$5,EH$1) / SUMIFS(Entry!$C$6:$H$6,Entry!$C$4:$H$4,EH$2,Entry!$C$5:$H$5,EH$1))</f>
        <v/>
      </c>
      <c r="EI17" s="15" t="str">
        <f>IF(OR($B17="",EI$2=""),"",SUMIFS(INDEX(Tbl_Marks,MATCH($B17,Tbl_Student_Names,0),),Entry!$A$4:$H$4,EI$2,Entry!$A$5:$H$5,EI$1) / SUMIFS(Entry!$C$6:$H$6,Entry!$C$4:$H$4,EI$2,Entry!$C$5:$H$5,EI$1))</f>
        <v/>
      </c>
      <c r="EJ17" s="15" t="str">
        <f>IF(OR($B17="",EJ$2=""),"",SUMIFS(INDEX(Tbl_Marks,MATCH($B17,Tbl_Student_Names,0),),Entry!$A$4:$H$4,EJ$2,Entry!$A$5:$H$5,EJ$1) / SUMIFS(Entry!$C$6:$H$6,Entry!$C$4:$H$4,EJ$2,Entry!$C$5:$H$5,EJ$1))</f>
        <v/>
      </c>
      <c r="EK17" s="15" t="str">
        <f>IF(OR($B17="",EK$2=""),"",SUMIFS(INDEX(Tbl_Marks,MATCH($B17,Tbl_Student_Names,0),),Entry!$A$4:$H$4,EK$2,Entry!$A$5:$H$5,EK$1) / SUMIFS(Entry!$C$6:$H$6,Entry!$C$4:$H$4,EK$2,Entry!$C$5:$H$5,EK$1))</f>
        <v/>
      </c>
      <c r="EL17" s="15" t="str">
        <f>IF(OR($B17="",EL$2=""),"",SUMIFS(INDEX(Tbl_Marks,MATCH($B17,Tbl_Student_Names,0),),Entry!$A$4:$H$4,EL$2,Entry!$A$5:$H$5,EL$1) / SUMIFS(Entry!$C$6:$H$6,Entry!$C$4:$H$4,EL$2,Entry!$C$5:$H$5,EL$1))</f>
        <v/>
      </c>
      <c r="EM17" s="15" t="str">
        <f>IF(OR($B17="",EM$2=""),"",SUMIFS(INDEX(Tbl_Marks,MATCH($B17,Tbl_Student_Names,0),),Entry!$A$4:$H$4,EM$2,Entry!$A$5:$H$5,EM$1) / SUMIFS(Entry!$C$6:$H$6,Entry!$C$4:$H$4,EM$2,Entry!$C$5:$H$5,EM$1))</f>
        <v/>
      </c>
      <c r="EN17" s="15" t="str">
        <f>IF(OR($B17="",EN$2=""),"",SUMIFS(INDEX(Tbl_Marks,MATCH($B17,Tbl_Student_Names,0),),Entry!$A$4:$H$4,EN$2,Entry!$A$5:$H$5,EN$1) / SUMIFS(Entry!$C$6:$H$6,Entry!$C$4:$H$4,EN$2,Entry!$C$5:$H$5,EN$1))</f>
        <v/>
      </c>
      <c r="EO17" s="15" t="str">
        <f>IF(OR($B17="",EO$2=""),"",SUMIFS(INDEX(Tbl_Marks,MATCH($B17,Tbl_Student_Names,0),),Entry!$A$4:$H$4,EO$2,Entry!$A$5:$H$5,EO$1) / SUMIFS(Entry!$C$6:$H$6,Entry!$C$4:$H$4,EO$2,Entry!$C$5:$H$5,EO$1))</f>
        <v/>
      </c>
      <c r="EP17" s="15" t="str">
        <f>IF(OR($B17="",EP$2=""),"",SUMIFS(INDEX(Tbl_Marks,MATCH($B17,Tbl_Student_Names,0),),Entry!$A$4:$H$4,EP$2,Entry!$A$5:$H$5,EP$1) / SUMIFS(Entry!$C$6:$H$6,Entry!$C$4:$H$4,EP$2,Entry!$C$5:$H$5,EP$1))</f>
        <v/>
      </c>
      <c r="EQ17" s="15" t="str">
        <f>IF(OR($B17="",EQ$2=""),"",SUMIFS(INDEX(Tbl_Marks,MATCH($B17,Tbl_Student_Names,0),),Entry!$A$4:$H$4,EQ$2,Entry!$A$5:$H$5,EQ$1) / SUMIFS(Entry!$C$6:$H$6,Entry!$C$4:$H$4,EQ$2,Entry!$C$5:$H$5,EQ$1))</f>
        <v/>
      </c>
      <c r="ER17" s="15" t="str">
        <f>IF(OR($B17="",ER$2=""),"",SUMIFS(INDEX(Tbl_Marks,MATCH($B17,Tbl_Student_Names,0),),Entry!$A$4:$H$4,ER$2,Entry!$A$5:$H$5,ER$1) / SUMIFS(Entry!$C$6:$H$6,Entry!$C$4:$H$4,ER$2,Entry!$C$5:$H$5,ER$1))</f>
        <v/>
      </c>
      <c r="ES17" s="15" t="str">
        <f>IF(OR($B17="",ES$2=""),"",SUMIFS(INDEX(Tbl_Marks,MATCH($B17,Tbl_Student_Names,0),),Entry!$A$4:$H$4,ES$2,Entry!$A$5:$H$5,ES$1) / SUMIFS(Entry!$C$6:$H$6,Entry!$C$4:$H$4,ES$2,Entry!$C$5:$H$5,ES$1))</f>
        <v/>
      </c>
      <c r="ET17" s="15" t="str">
        <f>IF(OR($B17="",ET$2=""),"",SUMIFS(INDEX(Tbl_Marks,MATCH($B17,Tbl_Student_Names,0),),Entry!$A$4:$H$4,ET$2,Entry!$A$5:$H$5,ET$1) / SUMIFS(Entry!$C$6:$H$6,Entry!$C$4:$H$4,ET$2,Entry!$C$5:$H$5,ET$1))</f>
        <v/>
      </c>
      <c r="EU17" s="15" t="str">
        <f>IF(OR($B17="",EU$2=""),"",SUMIFS(INDEX(Tbl_Marks,MATCH($B17,Tbl_Student_Names,0),),Entry!$A$4:$H$4,EU$2,Entry!$A$5:$H$5,EU$1) / SUMIFS(Entry!$C$6:$H$6,Entry!$C$4:$H$4,EU$2,Entry!$C$5:$H$5,EU$1))</f>
        <v/>
      </c>
      <c r="EV17" s="15" t="str">
        <f>IF(OR($B17="",EV$2=""),"",SUMIFS(INDEX(Tbl_Marks,MATCH($B17,Tbl_Student_Names,0),),Entry!$A$4:$H$4,EV$2,Entry!$A$5:$H$5,EV$1) / SUMIFS(Entry!$C$6:$H$6,Entry!$C$4:$H$4,EV$2,Entry!$C$5:$H$5,EV$1))</f>
        <v/>
      </c>
      <c r="EW17" s="15" t="str">
        <f>IF(OR($B17="",EW$2=""),"",SUMIFS(INDEX(Tbl_Marks,MATCH($B17,Tbl_Student_Names,0),),Entry!$A$4:$H$4,EW$2,Entry!$A$5:$H$5,EW$1) / SUMIFS(Entry!$C$6:$H$6,Entry!$C$4:$H$4,EW$2,Entry!$C$5:$H$5,EW$1))</f>
        <v/>
      </c>
      <c r="EX17" s="15" t="str">
        <f>IF(OR($B17="",EX$2=""),"",SUMIFS(INDEX(Tbl_Marks,MATCH($B17,Tbl_Student_Names,0),),Entry!$A$4:$H$4,EX$2,Entry!$A$5:$H$5,EX$1) / SUMIFS(Entry!$C$6:$H$6,Entry!$C$4:$H$4,EX$2,Entry!$C$5:$H$5,EX$1))</f>
        <v/>
      </c>
      <c r="EY17" s="15" t="str">
        <f>IF(OR($B17="",EY$2=""),"",SUMIFS(INDEX(Tbl_Marks,MATCH($B17,Tbl_Student_Names,0),),Entry!$A$4:$H$4,EY$2,Entry!$A$5:$H$5,EY$1) / SUMIFS(Entry!$C$6:$H$6,Entry!$C$4:$H$4,EY$2,Entry!$C$5:$H$5,EY$1))</f>
        <v/>
      </c>
      <c r="EZ17" s="15" t="str">
        <f>IF(OR($B17="",EZ$2=""),"",SUMIFS(INDEX(Tbl_Marks,MATCH($B17,Tbl_Student_Names,0),),Entry!$A$4:$H$4,EZ$2,Entry!$A$5:$H$5,EZ$1) / SUMIFS(Entry!$C$6:$H$6,Entry!$C$4:$H$4,EZ$2,Entry!$C$5:$H$5,EZ$1))</f>
        <v/>
      </c>
      <c r="FA17" s="15" t="str">
        <f>IF(OR($B17="",FA$2=""),"",SUMIFS(INDEX(Tbl_Marks,MATCH($B17,Tbl_Student_Names,0),),Entry!$A$4:$H$4,FA$2,Entry!$A$5:$H$5,FA$1) / SUMIFS(Entry!$C$6:$H$6,Entry!$C$4:$H$4,FA$2,Entry!$C$5:$H$5,FA$1))</f>
        <v/>
      </c>
      <c r="FB17" s="15" t="str">
        <f>IF(OR($B17="",FB$2=""),"",SUMIFS(INDEX(Tbl_Marks,MATCH($B17,Tbl_Student_Names,0),),Entry!$A$4:$H$4,FB$2,Entry!$A$5:$H$5,FB$1) / SUMIFS(Entry!$C$6:$H$6,Entry!$C$4:$H$4,FB$2,Entry!$C$5:$H$5,FB$1))</f>
        <v/>
      </c>
      <c r="FC17" s="15" t="str">
        <f>IF(OR($B17="",FC$2=""),"",SUMIFS(INDEX(Tbl_Marks,MATCH($B17,Tbl_Student_Names,0),),Entry!$A$4:$H$4,FC$2,Entry!$A$5:$H$5,FC$1) / SUMIFS(Entry!$C$6:$H$6,Entry!$C$4:$H$4,FC$2,Entry!$C$5:$H$5,FC$1))</f>
        <v/>
      </c>
      <c r="FD17" s="15" t="str">
        <f>IF(OR($B17="",FD$2=""),"",SUMIFS(INDEX(Tbl_Marks,MATCH($B17,Tbl_Student_Names,0),),Entry!$A$4:$H$4,FD$2,Entry!$A$5:$H$5,FD$1) / SUMIFS(Entry!$C$6:$H$6,Entry!$C$4:$H$4,FD$2,Entry!$C$5:$H$5,FD$1))</f>
        <v/>
      </c>
      <c r="FE17" s="15" t="str">
        <f>IF(OR($B17="",FE$2=""),"",SUMIFS(INDEX(Tbl_Marks,MATCH($B17,Tbl_Student_Names,0),),Entry!$A$4:$H$4,FE$2,Entry!$A$5:$H$5,FE$1) / SUMIFS(Entry!$C$6:$H$6,Entry!$C$4:$H$4,FE$2,Entry!$C$5:$H$5,FE$1))</f>
        <v/>
      </c>
      <c r="FF17" s="15" t="str">
        <f>IF(OR($B17="",FF$2=""),"",SUMIFS(INDEX(Tbl_Marks,MATCH($B17,Tbl_Student_Names,0),),Entry!$A$4:$H$4,FF$2,Entry!$A$5:$H$5,FF$1) / SUMIFS(Entry!$C$6:$H$6,Entry!$C$4:$H$4,FF$2,Entry!$C$5:$H$5,FF$1))</f>
        <v/>
      </c>
      <c r="FG17" s="15" t="str">
        <f>IF(OR($B17="",FG$2=""),"",SUMIFS(INDEX(Tbl_Marks,MATCH($B17,Tbl_Student_Names,0),),Entry!$A$4:$H$4,FG$2,Entry!$A$5:$H$5,FG$1) / SUMIFS(Entry!$C$6:$H$6,Entry!$C$4:$H$4,FG$2,Entry!$C$5:$H$5,FG$1))</f>
        <v/>
      </c>
      <c r="FH17" s="15" t="str">
        <f>IF(OR($B17="",FH$2=""),"",SUMIFS(INDEX(Tbl_Marks,MATCH($B17,Tbl_Student_Names,0),),Entry!$A$4:$H$4,FH$2,Entry!$A$5:$H$5,FH$1) / SUMIFS(Entry!$C$6:$H$6,Entry!$C$4:$H$4,FH$2,Entry!$C$5:$H$5,FH$1))</f>
        <v/>
      </c>
      <c r="FI17" s="15" t="str">
        <f>IF(OR($B17="",FI$2=""),"",SUMIFS(INDEX(Tbl_Marks,MATCH($B17,Tbl_Student_Names,0),),Entry!$A$4:$H$4,FI$2,Entry!$A$5:$H$5,FI$1) / SUMIFS(Entry!$C$6:$H$6,Entry!$C$4:$H$4,FI$2,Entry!$C$5:$H$5,FI$1))</f>
        <v/>
      </c>
      <c r="FJ17" s="15" t="str">
        <f>IF(OR($B17="",FJ$2=""),"",SUMIFS(INDEX(Tbl_Marks,MATCH($B17,Tbl_Student_Names,0),),Entry!$A$4:$H$4,FJ$2,Entry!$A$5:$H$5,FJ$1) / SUMIFS(Entry!$C$6:$H$6,Entry!$C$4:$H$4,FJ$2,Entry!$C$5:$H$5,FJ$1))</f>
        <v/>
      </c>
      <c r="FK17" s="15" t="str">
        <f>IF(OR($B17="",FK$2=""),"",SUMIFS(INDEX(Tbl_Marks,MATCH($B17,Tbl_Student_Names,0),),Entry!$A$4:$H$4,FK$2,Entry!$A$5:$H$5,FK$1) / SUMIFS(Entry!$C$6:$H$6,Entry!$C$4:$H$4,FK$2,Entry!$C$5:$H$5,FK$1))</f>
        <v/>
      </c>
      <c r="FL17" s="15" t="str">
        <f>IF(OR($B17="",FL$2=""),"",SUMIFS(INDEX(Tbl_Marks,MATCH($B17,Tbl_Student_Names,0),),Entry!$A$4:$H$4,FL$2,Entry!$A$5:$H$5,FL$1) / SUMIFS(Entry!$C$6:$H$6,Entry!$C$4:$H$4,FL$2,Entry!$C$5:$H$5,FL$1))</f>
        <v/>
      </c>
      <c r="FM17" s="15" t="str">
        <f>IF(OR($B17="",FM$2=""),"",SUMIFS(INDEX(Tbl_Marks,MATCH($B17,Tbl_Student_Names,0),),Entry!$A$4:$H$4,FM$2,Entry!$A$5:$H$5,FM$1) / SUMIFS(Entry!$C$6:$H$6,Entry!$C$4:$H$4,FM$2,Entry!$C$5:$H$5,FM$1))</f>
        <v/>
      </c>
      <c r="FN17" s="15" t="str">
        <f>IF(OR($B17="",FN$2=""),"",SUMIFS(INDEX(Tbl_Marks,MATCH($B17,Tbl_Student_Names,0),),Entry!$A$4:$H$4,FN$2,Entry!$A$5:$H$5,FN$1) / SUMIFS(Entry!$C$6:$H$6,Entry!$C$4:$H$4,FN$2,Entry!$C$5:$H$5,FN$1))</f>
        <v/>
      </c>
      <c r="FO17" s="15" t="str">
        <f>IF(OR($B17="",FO$2=""),"",SUMIFS(INDEX(Tbl_Marks,MATCH($B17,Tbl_Student_Names,0),),Entry!$A$4:$H$4,FO$2,Entry!$A$5:$H$5,FO$1) / SUMIFS(Entry!$C$6:$H$6,Entry!$C$4:$H$4,FO$2,Entry!$C$5:$H$5,FO$1))</f>
        <v/>
      </c>
      <c r="FP17" s="15" t="str">
        <f>IF(OR($B17="",FP$2=""),"",SUMIFS(INDEX(Tbl_Marks,MATCH($B17,Tbl_Student_Names,0),),Entry!$A$4:$H$4,FP$2,Entry!$A$5:$H$5,FP$1) / SUMIFS(Entry!$C$6:$H$6,Entry!$C$4:$H$4,FP$2,Entry!$C$5:$H$5,FP$1))</f>
        <v/>
      </c>
      <c r="FQ17" s="15" t="str">
        <f>IF(OR($B17="",FQ$2=""),"",SUMIFS(INDEX(Tbl_Marks,MATCH($B17,Tbl_Student_Names,0),),Entry!$A$4:$H$4,FQ$2,Entry!$A$5:$H$5,FQ$1) / SUMIFS(Entry!$C$6:$H$6,Entry!$C$4:$H$4,FQ$2,Entry!$C$5:$H$5,FQ$1))</f>
        <v/>
      </c>
      <c r="FR17" s="15" t="str">
        <f>IF(OR($B17="",FR$2=""),"",SUMIFS(INDEX(Tbl_Marks,MATCH($B17,Tbl_Student_Names,0),),Entry!$A$4:$H$4,FR$2,Entry!$A$5:$H$5,FR$1) / SUMIFS(Entry!$C$6:$H$6,Entry!$C$4:$H$4,FR$2,Entry!$C$5:$H$5,FR$1))</f>
        <v/>
      </c>
      <c r="FS17" s="15" t="str">
        <f>IF(OR($B17="",FS$2=""),"",SUMIFS(INDEX(Tbl_Marks,MATCH($B17,Tbl_Student_Names,0),),Entry!$A$4:$H$4,FS$2,Entry!$A$5:$H$5,FS$1) / SUMIFS(Entry!$C$6:$H$6,Entry!$C$4:$H$4,FS$2,Entry!$C$5:$H$5,FS$1))</f>
        <v/>
      </c>
      <c r="FT17" s="15" t="str">
        <f>IF(OR($B17="",FT$2=""),"",SUMIFS(INDEX(Tbl_Marks,MATCH($B17,Tbl_Student_Names,0),),Entry!$A$4:$H$4,FT$2,Entry!$A$5:$H$5,FT$1) / SUMIFS(Entry!$C$6:$H$6,Entry!$C$4:$H$4,FT$2,Entry!$C$5:$H$5,FT$1))</f>
        <v/>
      </c>
      <c r="FU17" s="15" t="str">
        <f>IF(OR($B17="",FU$2=""),"",SUMIFS(INDEX(Tbl_Marks,MATCH($B17,Tbl_Student_Names,0),),Entry!$A$4:$H$4,FU$2,Entry!$A$5:$H$5,FU$1) / SUMIFS(Entry!$C$6:$H$6,Entry!$C$4:$H$4,FU$2,Entry!$C$5:$H$5,FU$1))</f>
        <v/>
      </c>
      <c r="FV17" s="15" t="str">
        <f>IF(OR($B17="",FV$2=""),"",SUMIFS(INDEX(Tbl_Marks,MATCH($B17,Tbl_Student_Names,0),),Entry!$A$4:$H$4,FV$2,Entry!$A$5:$H$5,FV$1) / SUMIFS(Entry!$C$6:$H$6,Entry!$C$4:$H$4,FV$2,Entry!$C$5:$H$5,FV$1))</f>
        <v/>
      </c>
      <c r="FW17" s="15" t="str">
        <f>IF(OR($B17="",FW$2=""),"",SUMIFS(INDEX(Tbl_Marks,MATCH($B17,Tbl_Student_Names,0),),Entry!$A$4:$H$4,FW$2,Entry!$A$5:$H$5,FW$1) / SUMIFS(Entry!$C$6:$H$6,Entry!$C$4:$H$4,FW$2,Entry!$C$5:$H$5,FW$1))</f>
        <v/>
      </c>
      <c r="FX17" s="15" t="str">
        <f>IF(OR($B17="",FX$2=""),"",SUMIFS(INDEX(Tbl_Marks,MATCH($B17,Tbl_Student_Names,0),),Entry!$A$4:$H$4,FX$2,Entry!$A$5:$H$5,FX$1) / SUMIFS(Entry!$C$6:$H$6,Entry!$C$4:$H$4,FX$2,Entry!$C$5:$H$5,FX$1))</f>
        <v/>
      </c>
      <c r="FY17" s="15" t="str">
        <f>IF(OR($B17="",FY$2=""),"",SUMIFS(INDEX(Tbl_Marks,MATCH($B17,Tbl_Student_Names,0),),Entry!$A$4:$H$4,FY$2,Entry!$A$5:$H$5,FY$1) / SUMIFS(Entry!$C$6:$H$6,Entry!$C$4:$H$4,FY$2,Entry!$C$5:$H$5,FY$1))</f>
        <v/>
      </c>
      <c r="FZ17" s="15" t="str">
        <f>IF(OR($B17="",FZ$2=""),"",SUMIFS(INDEX(Tbl_Marks,MATCH($B17,Tbl_Student_Names,0),),Entry!$A$4:$H$4,FZ$2,Entry!$A$5:$H$5,FZ$1) / SUMIFS(Entry!$C$6:$H$6,Entry!$C$4:$H$4,FZ$2,Entry!$C$5:$H$5,FZ$1))</f>
        <v/>
      </c>
      <c r="GA17" s="15" t="str">
        <f>IF(OR($B17="",GA$2=""),"",SUMIFS(INDEX(Tbl_Marks,MATCH($B17,Tbl_Student_Names,0),),Entry!$A$4:$H$4,GA$2,Entry!$A$5:$H$5,GA$1) / SUMIFS(Entry!$C$6:$H$6,Entry!$C$4:$H$4,GA$2,Entry!$C$5:$H$5,GA$1))</f>
        <v/>
      </c>
      <c r="GB17" s="15" t="str">
        <f>IF(OR($B17="",GB$2=""),"",SUMIFS(INDEX(Tbl_Marks,MATCH($B17,Tbl_Student_Names,0),),Entry!$A$4:$H$4,GB$2,Entry!$A$5:$H$5,GB$1) / SUMIFS(Entry!$C$6:$H$6,Entry!$C$4:$H$4,GB$2,Entry!$C$5:$H$5,GB$1))</f>
        <v/>
      </c>
      <c r="GC17" s="15" t="str">
        <f>IF(OR($B17="",GC$2=""),"",SUMIFS(INDEX(Tbl_Marks,MATCH($B17,Tbl_Student_Names,0),),Entry!$A$4:$H$4,GC$2,Entry!$A$5:$H$5,GC$1) / SUMIFS(Entry!$C$6:$H$6,Entry!$C$4:$H$4,GC$2,Entry!$C$5:$H$5,GC$1))</f>
        <v/>
      </c>
      <c r="GD17" s="15" t="str">
        <f>IF(OR($B17="",GD$2=""),"",SUMIFS(INDEX(Tbl_Marks,MATCH($B17,Tbl_Student_Names,0),),Entry!$A$4:$H$4,GD$2,Entry!$A$5:$H$5,GD$1) / SUMIFS(Entry!$C$6:$H$6,Entry!$C$4:$H$4,GD$2,Entry!$C$5:$H$5,GD$1))</f>
        <v/>
      </c>
      <c r="GE17" s="15" t="str">
        <f>IF(OR($B17="",GE$2=""),"",SUMIFS(INDEX(Tbl_Marks,MATCH($B17,Tbl_Student_Names,0),),Entry!$A$4:$H$4,GE$2,Entry!$A$5:$H$5,GE$1) / SUMIFS(Entry!$C$6:$H$6,Entry!$C$4:$H$4,GE$2,Entry!$C$5:$H$5,GE$1))</f>
        <v/>
      </c>
      <c r="GF17" s="15" t="str">
        <f>IF(OR($B17="",GF$2=""),"",SUMIFS(INDEX(Tbl_Marks,MATCH($B17,Tbl_Student_Names,0),),Entry!$A$4:$H$4,GF$2,Entry!$A$5:$H$5,GF$1) / SUMIFS(Entry!$C$6:$H$6,Entry!$C$4:$H$4,GF$2,Entry!$C$5:$H$5,GF$1))</f>
        <v/>
      </c>
      <c r="GG17" s="15" t="str">
        <f>IF(OR($B17="",GG$2=""),"",SUMIFS(INDEX(Tbl_Marks,MATCH($B17,Tbl_Student_Names,0),),Entry!$A$4:$H$4,GG$2,Entry!$A$5:$H$5,GG$1) / SUMIFS(Entry!$C$6:$H$6,Entry!$C$4:$H$4,GG$2,Entry!$C$5:$H$5,GG$1))</f>
        <v/>
      </c>
      <c r="GH17" s="15" t="str">
        <f>IF(OR($B17="",GH$2=""),"",SUMIFS(INDEX(Tbl_Marks,MATCH($B17,Tbl_Student_Names,0),),Entry!$A$4:$H$4,GH$2,Entry!$A$5:$H$5,GH$1) / SUMIFS(Entry!$C$6:$H$6,Entry!$C$4:$H$4,GH$2,Entry!$C$5:$H$5,GH$1))</f>
        <v/>
      </c>
      <c r="GI17" s="15" t="str">
        <f>IF(OR($B17="",GI$2=""),"",SUMIFS(INDEX(Tbl_Marks,MATCH($B17,Tbl_Student_Names,0),),Entry!$A$4:$H$4,GI$2,Entry!$A$5:$H$5,GI$1) / SUMIFS(Entry!$C$6:$H$6,Entry!$C$4:$H$4,GI$2,Entry!$C$5:$H$5,GI$1))</f>
        <v/>
      </c>
      <c r="GJ17" s="15" t="str">
        <f>IF(OR($B17="",GJ$2=""),"",SUMIFS(INDEX(Tbl_Marks,MATCH($B17,Tbl_Student_Names,0),),Entry!$A$4:$H$4,GJ$2,Entry!$A$5:$H$5,GJ$1) / SUMIFS(Entry!$C$6:$H$6,Entry!$C$4:$H$4,GJ$2,Entry!$C$5:$H$5,GJ$1))</f>
        <v/>
      </c>
      <c r="GK17" s="15" t="str">
        <f>IF(OR($B17="",GK$2=""),"",SUMIFS(INDEX(Tbl_Marks,MATCH($B17,Tbl_Student_Names,0),),Entry!$A$4:$H$4,GK$2,Entry!$A$5:$H$5,GK$1) / SUMIFS(Entry!$C$6:$H$6,Entry!$C$4:$H$4,GK$2,Entry!$C$5:$H$5,GK$1))</f>
        <v/>
      </c>
      <c r="GL17" s="15" t="str">
        <f>IF(OR($B17="",GL$2=""),"",SUMIFS(INDEX(Tbl_Marks,MATCH($B17,Tbl_Student_Names,0),),Entry!$A$4:$H$4,GL$2,Entry!$A$5:$H$5,GL$1) / SUMIFS(Entry!$C$6:$H$6,Entry!$C$4:$H$4,GL$2,Entry!$C$5:$H$5,GL$1))</f>
        <v/>
      </c>
      <c r="GM17" s="15" t="str">
        <f>IF(OR($B17="",GM$2=""),"",SUMIFS(INDEX(Tbl_Marks,MATCH($B17,Tbl_Student_Names,0),),Entry!$A$4:$H$4,GM$2,Entry!$A$5:$H$5,GM$1) / SUMIFS(Entry!$C$6:$H$6,Entry!$C$4:$H$4,GM$2,Entry!$C$5:$H$5,GM$1))</f>
        <v/>
      </c>
      <c r="GN17" s="15" t="str">
        <f>IF(OR($B17="",GN$2=""),"",SUMIFS(INDEX(Tbl_Marks,MATCH($B17,Tbl_Student_Names,0),),Entry!$A$4:$H$4,GN$2,Entry!$A$5:$H$5,GN$1) / SUMIFS(Entry!$C$6:$H$6,Entry!$C$4:$H$4,GN$2,Entry!$C$5:$H$5,GN$1))</f>
        <v/>
      </c>
      <c r="GO17" s="15" t="str">
        <f>IF(OR($B17="",GO$2=""),"",SUMIFS(INDEX(Tbl_Marks,MATCH($B17,Tbl_Student_Names,0),),Entry!$A$4:$H$4,GO$2,Entry!$A$5:$H$5,GO$1) / SUMIFS(Entry!$C$6:$H$6,Entry!$C$4:$H$4,GO$2,Entry!$C$5:$H$5,GO$1))</f>
        <v/>
      </c>
      <c r="GP17" s="15" t="str">
        <f>IF(OR($B17="",GP$2=""),"",SUMIFS(INDEX(Tbl_Marks,MATCH($B17,Tbl_Student_Names,0),),Entry!$A$4:$H$4,GP$2,Entry!$A$5:$H$5,GP$1) / SUMIFS(Entry!$C$6:$H$6,Entry!$C$4:$H$4,GP$2,Entry!$C$5:$H$5,GP$1))</f>
        <v/>
      </c>
      <c r="GQ17" s="32" t="str">
        <f t="array" ref="GQ17">IF(OR(GQ$1="",$B17=""),"",SUMPRODUCT(TRANSPOSE($BC17:$BN17),(Settings!$D$19:$D$30)))</f>
        <v/>
      </c>
      <c r="GR17" s="32" t="str">
        <f t="array" ref="GR17">IF(OR(GR$1="",$B17=""),"",SUMPRODUCT(TRANSPOSE($BO17:$BZ17),(Settings!$D$19:$D$30)))</f>
        <v/>
      </c>
      <c r="GS17" s="32" t="str">
        <f t="array" ref="GS17">IF(OR(GS$1="",$B17=""),"",SUMPRODUCT(TRANSPOSE($CA17:$CL17),(Settings!$D$19:$D$30)))</f>
        <v/>
      </c>
      <c r="GT17" s="32" t="str">
        <f t="array" ref="GT17">IF(OR(GT$1="",$B17=""),"",SUMPRODUCT(TRANSPOSE($CM17:$CX17),(Settings!$D$19:$D$30)))</f>
        <v/>
      </c>
      <c r="GU17" s="32" t="str">
        <f t="array" ref="GU17">IF(OR(GU$1="",$B17=""),"",SUMPRODUCT(TRANSPOSE($CY17:$DJ17),(Settings!$D$19:$D$30)))</f>
        <v/>
      </c>
      <c r="GV17" s="32" t="str">
        <f t="array" ref="GV17">IF(OR(GV$1="",$B17=""),"",SUMPRODUCT(TRANSPOSE($DK17:$DV17),(Settings!$D$19:$D$30)))</f>
        <v/>
      </c>
      <c r="GW17" s="32" t="str">
        <f t="array" ref="GW17">IF(OR(GW$1="",$B17=""),"",SUMPRODUCT(TRANSPOSE($DW17:$EH17),(Settings!$D$19:$D$30)))</f>
        <v/>
      </c>
      <c r="GX17" s="32" t="str">
        <f t="array" ref="GX17">IF(OR(GX$1="",$B17=""),"",SUMPRODUCT(TRANSPOSE($EI17:$ET17),(Settings!$D$19:$D$30)))</f>
        <v/>
      </c>
      <c r="GY17" s="32" t="str">
        <f t="array" ref="GY17">IF(OR(GY$1="",$B17=""),"",SUMPRODUCT(TRANSPOSE($EU17:$FF17),(Settings!$D$19:$D$30)))</f>
        <v/>
      </c>
      <c r="GZ17" s="32" t="str">
        <f t="array" ref="GZ17">IF(OR(GZ$1="",$B17=""),"",SUMPRODUCT(TRANSPOSE($FG17:$FR17),(Settings!$D$19:$D$30)))</f>
        <v/>
      </c>
      <c r="HA17" s="32" t="str">
        <f t="array" ref="HA17">IF(OR(HA$1="",$B17=""),"",SUMPRODUCT(TRANSPOSE($FS17:$GD17),(Settings!$D$19:$D$30)))</f>
        <v/>
      </c>
      <c r="HB17" s="33" t="str">
        <f t="array" ref="HB17">IF(OR(HB$1="",$B17=""),"",SUMPRODUCT(TRANSPOSE($GE17:$GP17),(Settings!$D$19:$D$30)))</f>
        <v/>
      </c>
      <c r="HC17" s="5"/>
      <c r="HD17" s="15" t="str">
        <f>IF(OR(HD$2="",$B17=""),"",SUMIFS(INDEX(Tbl_Marks,MATCH($B17,Tbl_Student_Names,0),),Entry!$A$4:$H$4,HD$2) / SUMIFS(Entry!$C$6:$H$6,Entry!$C$4:$H$4,HD$2))</f>
        <v/>
      </c>
      <c r="HE17" s="15" t="str">
        <f>IF(OR(HE$2="",$B17=""),"",SUMIFS(INDEX(Tbl_Marks,MATCH($B17,Tbl_Student_Names,0),),Entry!$A$4:$H$4,HE$2) / SUMIFS(Entry!$C$6:$H$6,Entry!$C$4:$H$4,HE$2))</f>
        <v/>
      </c>
      <c r="HF17" s="15" t="str">
        <f>IF(OR(HF$2="",$B17=""),"",SUMIFS(INDEX(Tbl_Marks,MATCH($B17,Tbl_Student_Names,0),),Entry!$A$4:$H$4,HF$2) / SUMIFS(Entry!$C$6:$H$6,Entry!$C$4:$H$4,HF$2))</f>
        <v/>
      </c>
      <c r="HG17" s="15" t="str">
        <f>IF(OR(HG$2="",$B17=""),"",SUMIFS(INDEX(Tbl_Marks,MATCH($B17,Tbl_Student_Names,0),),Entry!$A$4:$H$4,HG$2) / SUMIFS(Entry!$C$6:$H$6,Entry!$C$4:$H$4,HG$2))</f>
        <v/>
      </c>
      <c r="HH17" s="15" t="str">
        <f>IF(OR(HH$2="",$B17=""),"",SUMIFS(INDEX(Tbl_Marks,MATCH($B17,Tbl_Student_Names,0),),Entry!$A$4:$H$4,HH$2) / SUMIFS(Entry!$C$6:$H$6,Entry!$C$4:$H$4,HH$2))</f>
        <v/>
      </c>
      <c r="HI17" s="15" t="str">
        <f>IF(OR(HI$2="",$B17=""),"",SUMIFS(INDEX(Tbl_Marks,MATCH($B17,Tbl_Student_Names,0),),Entry!$A$4:$H$4,HI$2) / SUMIFS(Entry!$C$6:$H$6,Entry!$C$4:$H$4,HI$2))</f>
        <v/>
      </c>
      <c r="HJ17" s="15" t="str">
        <f>IF(OR(HJ$2="",$B17=""),"",SUMIFS(INDEX(Tbl_Marks,MATCH($B17,Tbl_Student_Names,0),),Entry!$A$4:$H$4,HJ$2) / SUMIFS(Entry!$C$6:$H$6,Entry!$C$4:$H$4,HJ$2))</f>
        <v/>
      </c>
      <c r="HK17" s="15" t="str">
        <f>IF(OR(HK$2="",$B17=""),"",SUMIFS(INDEX(Tbl_Marks,MATCH($B17,Tbl_Student_Names,0),),Entry!$A$4:$H$4,HK$2) / SUMIFS(Entry!$C$6:$H$6,Entry!$C$4:$H$4,HK$2))</f>
        <v/>
      </c>
      <c r="HL17" s="15" t="str">
        <f>IF(OR(HL$2="",$B17=""),"",SUMIFS(INDEX(Tbl_Marks,MATCH($B17,Tbl_Student_Names,0),),Entry!$A$4:$H$4,HL$2) / SUMIFS(Entry!$C$6:$H$6,Entry!$C$4:$H$4,HL$2))</f>
        <v/>
      </c>
      <c r="HM17" s="15" t="str">
        <f>IF(OR(HM$2="",$B17=""),"",SUMIFS(INDEX(Tbl_Marks,MATCH($B17,Tbl_Student_Names,0),),Entry!$A$4:$H$4,HM$2) / SUMIFS(Entry!$C$6:$H$6,Entry!$C$4:$H$4,HM$2))</f>
        <v/>
      </c>
      <c r="HN17" s="15" t="str">
        <f>IF(OR(HN$2="",$B17=""),"",SUMIFS(INDEX(Tbl_Marks,MATCH($B17,Tbl_Student_Names,0),),Entry!$A$4:$H$4,HN$2) / SUMIFS(Entry!$C$6:$H$6,Entry!$C$4:$H$4,HN$2))</f>
        <v/>
      </c>
      <c r="HO17" s="15" t="str">
        <f>IF(OR(HO$2="",$B17=""),"",SUMIFS(INDEX(Tbl_Marks,MATCH($B17,Tbl_Student_Names,0),),Entry!$A$4:$H$4,HO$2) / SUMIFS(Entry!$C$6:$H$6,Entry!$C$4:$H$4,HO$2))</f>
        <v/>
      </c>
      <c r="HP17" s="15" t="str">
        <f t="shared" si="40"/>
        <v/>
      </c>
    </row>
    <row r="18" spans="1:224" customFormat="1" x14ac:dyDescent="0.25">
      <c r="A18">
        <f t="shared" si="31"/>
        <v>0</v>
      </c>
      <c r="B18" t="str">
        <f t="shared" si="32"/>
        <v/>
      </c>
      <c r="C18" t="str">
        <f>IF(OR($B18="",C$2=""),"",SUMIF(Entry!$A$4:$H$4,C$2,INDEX(Tbl_Marks,MATCH($B18,Tbl_Student_Names,0),)))</f>
        <v/>
      </c>
      <c r="D18" t="str">
        <f>IF(OR($B18="",D$2=""),"",SUMIF(Entry!$A$4:$H$4,D$2,INDEX(Tbl_Marks,MATCH($B18,Tbl_Student_Names,0),)))</f>
        <v/>
      </c>
      <c r="E18" t="str">
        <f>IF(OR($B18="",E$2=""),"",SUMIF(Entry!$A$4:$H$4,E$2,INDEX(Tbl_Marks,MATCH($B18,Tbl_Student_Names,0),)))</f>
        <v/>
      </c>
      <c r="F18" t="str">
        <f>IF(OR($B18="",F$2=""),"",SUMIF(Entry!$A$4:$H$4,F$2,INDEX(Tbl_Marks,MATCH($B18,Tbl_Student_Names,0),)))</f>
        <v/>
      </c>
      <c r="G18" t="str">
        <f>IF(OR($B18="",G$2=""),"",SUMIF(Entry!$A$4:$H$4,G$2,INDEX(Tbl_Marks,MATCH($B18,Tbl_Student_Names,0),)))</f>
        <v/>
      </c>
      <c r="H18" t="str">
        <f>IF(OR($B18="",H$2=""),"",SUMIF(Entry!$A$4:$H$4,H$2,INDEX(Tbl_Marks,MATCH($B18,Tbl_Student_Names,0),)))</f>
        <v/>
      </c>
      <c r="I18" t="str">
        <f>IF(OR($B18="",I$2=""),"",SUMIF(Entry!$A$4:$H$4,I$2,INDEX(Tbl_Marks,MATCH($B18,Tbl_Student_Names,0),)))</f>
        <v/>
      </c>
      <c r="J18" t="str">
        <f>IF(OR($B18="",J$2=""),"",SUMIF(Entry!$A$4:$H$4,J$2,INDEX(Tbl_Marks,MATCH($B18,Tbl_Student_Names,0),)))</f>
        <v/>
      </c>
      <c r="K18" t="str">
        <f>IF(OR($B18="",K$2=""),"",SUMIF(Entry!$A$4:$H$4,K$2,INDEX(Tbl_Marks,MATCH($B18,Tbl_Student_Names,0),)))</f>
        <v/>
      </c>
      <c r="L18" t="str">
        <f>IF(OR($B18="",L$2=""),"",SUMIF(Entry!$A$4:$H$4,L$2,INDEX(Tbl_Marks,MATCH($B18,Tbl_Student_Names,0),)))</f>
        <v/>
      </c>
      <c r="M18" t="str">
        <f>IF(OR($B18="",M$2=""),"",SUMIF(Entry!$A$4:$H$4,M$2,INDEX(Tbl_Marks,MATCH($B18,Tbl_Student_Names,0),)))</f>
        <v/>
      </c>
      <c r="N18" t="str">
        <f>IF(OR($B18="",N$2=""),"",SUMIF(Entry!$A$4:$H$4,N$2,INDEX(Tbl_Marks,MATCH($B18,Tbl_Student_Names,0),)))</f>
        <v/>
      </c>
      <c r="O18" s="12" t="str">
        <f t="shared" si="33"/>
        <v/>
      </c>
      <c r="P18" s="24" t="str">
        <f t="array" ref="P18">IF(OR($B18="",P$2=""),"",IF(MIN(IF(Help_Lookup_Tests=P$2,$BC18:$GP18,""))&gt;=I_PassPercentage,"PASS","FAIL"))</f>
        <v/>
      </c>
      <c r="Q18" s="24" t="str">
        <f t="array" ref="Q18">IF(OR($B18="",Q$2=""),"",IF(MIN(IF(Help_Lookup_Tests=Q$2,$BC18:$GP18,""))&gt;=I_PassPercentage,"PASS","FAIL"))</f>
        <v/>
      </c>
      <c r="R18" s="24" t="str">
        <f t="array" ref="R18">IF(OR($B18="",R$2=""),"",IF(MIN(IF(Help_Lookup_Tests=R$2,$BC18:$GP18,""))&gt;=I_PassPercentage,"PASS","FAIL"))</f>
        <v/>
      </c>
      <c r="S18" s="24" t="str">
        <f t="array" ref="S18">IF(OR($B18="",S$2=""),"",IF(MIN(IF(Help_Lookup_Tests=S$2,$BC18:$GP18,""))&gt;=I_PassPercentage,"PASS","FAIL"))</f>
        <v/>
      </c>
      <c r="T18" s="24" t="str">
        <f t="array" ref="T18">IF(OR($B18="",T$2=""),"",IF(MIN(IF(Help_Lookup_Tests=T$2,$BC18:$GP18,""))&gt;=I_PassPercentage,"PASS","FAIL"))</f>
        <v/>
      </c>
      <c r="U18" s="24" t="str">
        <f t="array" ref="U18">IF(OR($B18="",U$2=""),"",IF(MIN(IF(Help_Lookup_Tests=U$2,$BC18:$GP18,""))&gt;=I_PassPercentage,"PASS","FAIL"))</f>
        <v/>
      </c>
      <c r="V18" s="24" t="str">
        <f t="array" ref="V18">IF(OR($B18="",V$2=""),"",IF(MIN(IF(Help_Lookup_Tests=V$2,$BC18:$GP18,""))&gt;=I_PassPercentage,"PASS","FAIL"))</f>
        <v/>
      </c>
      <c r="W18" s="24" t="str">
        <f t="array" ref="W18">IF(OR($B18="",W$2=""),"",IF(MIN(IF(Help_Lookup_Tests=W$2,$BC18:$GP18,""))&gt;=I_PassPercentage,"PASS","FAIL"))</f>
        <v/>
      </c>
      <c r="X18" s="24" t="str">
        <f t="array" ref="X18">IF(OR($B18="",X$2=""),"",IF(MIN(IF(Help_Lookup_Tests=X$2,$BC18:$GP18,""))&gt;=I_PassPercentage,"PASS","FAIL"))</f>
        <v/>
      </c>
      <c r="Y18" s="24" t="str">
        <f t="array" ref="Y18">IF(OR($B18="",Y$2=""),"",IF(MIN(IF(Help_Lookup_Tests=Y$2,$BC18:$GP18,""))&gt;=I_PassPercentage,"PASS","FAIL"))</f>
        <v/>
      </c>
      <c r="Z18" s="24" t="str">
        <f t="array" ref="Z18">IF(OR($B18="",Z$2=""),"",IF(MIN(IF(Help_Lookup_Tests=Z$2,$BC18:$GP18,""))&gt;=I_PassPercentage,"PASS","FAIL"))</f>
        <v/>
      </c>
      <c r="AA18" s="24" t="str">
        <f t="array" ref="AA18">IF(OR($B18="",AA$2=""),"",IF(MIN(IF(Help_Lookup_Tests=AA$2,$BC18:$GP18,""))&gt;=I_PassPercentage,"PASS","FAIL"))</f>
        <v/>
      </c>
      <c r="AB18" s="20" t="str">
        <f t="array" ref="AB18">IF(OR($B18=""),"",IF(MIN(IF($GQ$2:$HB$2="FINAL",$GQ18:$HB18,""))&gt;=I_PassPercentage,"PASS","FAIL"))</f>
        <v/>
      </c>
      <c r="AC18" t="str">
        <f t="shared" si="36"/>
        <v/>
      </c>
      <c r="AD18" t="str">
        <f t="shared" si="34"/>
        <v/>
      </c>
      <c r="AE18" t="str">
        <f t="shared" si="34"/>
        <v/>
      </c>
      <c r="AF18" t="str">
        <f t="shared" si="34"/>
        <v/>
      </c>
      <c r="AG18" t="str">
        <f t="shared" si="34"/>
        <v/>
      </c>
      <c r="AH18" t="str">
        <f t="shared" si="34"/>
        <v/>
      </c>
      <c r="AI18" t="str">
        <f t="shared" si="34"/>
        <v/>
      </c>
      <c r="AJ18" t="str">
        <f t="shared" si="34"/>
        <v/>
      </c>
      <c r="AK18" t="str">
        <f t="shared" si="34"/>
        <v/>
      </c>
      <c r="AL18" t="str">
        <f t="shared" si="34"/>
        <v/>
      </c>
      <c r="AM18" t="str">
        <f t="shared" si="34"/>
        <v/>
      </c>
      <c r="AN18" t="str">
        <f t="shared" si="34"/>
        <v/>
      </c>
      <c r="AO18" s="34" t="str">
        <f t="shared" si="37"/>
        <v/>
      </c>
      <c r="AP18" s="22" t="str">
        <f t="shared" si="38"/>
        <v/>
      </c>
      <c r="AQ18" s="22" t="str">
        <f t="shared" si="35"/>
        <v/>
      </c>
      <c r="AR18" s="22" t="str">
        <f t="shared" si="35"/>
        <v/>
      </c>
      <c r="AS18" s="22" t="str">
        <f t="shared" si="35"/>
        <v/>
      </c>
      <c r="AT18" s="22" t="str">
        <f t="shared" si="35"/>
        <v/>
      </c>
      <c r="AU18" s="22" t="str">
        <f t="shared" si="35"/>
        <v/>
      </c>
      <c r="AV18" s="22" t="str">
        <f t="shared" si="35"/>
        <v/>
      </c>
      <c r="AW18" s="22" t="str">
        <f t="shared" si="35"/>
        <v/>
      </c>
      <c r="AX18" s="22" t="str">
        <f t="shared" si="35"/>
        <v/>
      </c>
      <c r="AY18" s="22" t="str">
        <f t="shared" si="35"/>
        <v/>
      </c>
      <c r="AZ18" s="22" t="str">
        <f t="shared" si="35"/>
        <v/>
      </c>
      <c r="BA18" s="22" t="str">
        <f t="shared" si="35"/>
        <v/>
      </c>
      <c r="BB18" s="23" t="str">
        <f t="shared" si="39"/>
        <v/>
      </c>
      <c r="BC18" s="15" t="str">
        <f>IF(OR($B18="",BC$2=""),"",SUMIFS(INDEX(Tbl_Marks,MATCH($B18,Tbl_Student_Names,0),),Entry!$A$4:$H$4,BC$2,Entry!$A$5:$H$5,BC$1) / SUMIFS(Entry!$C$6:$H$6,Entry!$C$4:$H$4,BC$2,Entry!$C$5:$H$5,BC$1))</f>
        <v/>
      </c>
      <c r="BD18" s="15" t="str">
        <f>IF(OR($B18="",BD$2=""),"",SUMIFS(INDEX(Tbl_Marks,MATCH($B18,Tbl_Student_Names,0),),Entry!$A$4:$H$4,BD$2,Entry!$A$5:$H$5,BD$1) / SUMIFS(Entry!$C$6:$H$6,Entry!$C$4:$H$4,BD$2,Entry!$C$5:$H$5,BD$1))</f>
        <v/>
      </c>
      <c r="BE18" s="15" t="str">
        <f>IF(OR($B18="",BE$2=""),"",SUMIFS(INDEX(Tbl_Marks,MATCH($B18,Tbl_Student_Names,0),),Entry!$A$4:$H$4,BE$2,Entry!$A$5:$H$5,BE$1) / SUMIFS(Entry!$C$6:$H$6,Entry!$C$4:$H$4,BE$2,Entry!$C$5:$H$5,BE$1))</f>
        <v/>
      </c>
      <c r="BF18" s="15" t="str">
        <f>IF(OR($B18="",BF$2=""),"",SUMIFS(INDEX(Tbl_Marks,MATCH($B18,Tbl_Student_Names,0),),Entry!$A$4:$H$4,BF$2,Entry!$A$5:$H$5,BF$1) / SUMIFS(Entry!$C$6:$H$6,Entry!$C$4:$H$4,BF$2,Entry!$C$5:$H$5,BF$1))</f>
        <v/>
      </c>
      <c r="BG18" s="15" t="str">
        <f>IF(OR($B18="",BG$2=""),"",SUMIFS(INDEX(Tbl_Marks,MATCH($B18,Tbl_Student_Names,0),),Entry!$A$4:$H$4,BG$2,Entry!$A$5:$H$5,BG$1) / SUMIFS(Entry!$C$6:$H$6,Entry!$C$4:$H$4,BG$2,Entry!$C$5:$H$5,BG$1))</f>
        <v/>
      </c>
      <c r="BH18" s="15" t="str">
        <f>IF(OR($B18="",BH$2=""),"",SUMIFS(INDEX(Tbl_Marks,MATCH($B18,Tbl_Student_Names,0),),Entry!$A$4:$H$4,BH$2,Entry!$A$5:$H$5,BH$1) / SUMIFS(Entry!$C$6:$H$6,Entry!$C$4:$H$4,BH$2,Entry!$C$5:$H$5,BH$1))</f>
        <v/>
      </c>
      <c r="BI18" s="15" t="str">
        <f>IF(OR($B18="",BI$2=""),"",SUMIFS(INDEX(Tbl_Marks,MATCH($B18,Tbl_Student_Names,0),),Entry!$A$4:$H$4,BI$2,Entry!$A$5:$H$5,BI$1) / SUMIFS(Entry!$C$6:$H$6,Entry!$C$4:$H$4,BI$2,Entry!$C$5:$H$5,BI$1))</f>
        <v/>
      </c>
      <c r="BJ18" s="15" t="str">
        <f>IF(OR($B18="",BJ$2=""),"",SUMIFS(INDEX(Tbl_Marks,MATCH($B18,Tbl_Student_Names,0),),Entry!$A$4:$H$4,BJ$2,Entry!$A$5:$H$5,BJ$1) / SUMIFS(Entry!$C$6:$H$6,Entry!$C$4:$H$4,BJ$2,Entry!$C$5:$H$5,BJ$1))</f>
        <v/>
      </c>
      <c r="BK18" s="15" t="str">
        <f>IF(OR($B18="",BK$2=""),"",SUMIFS(INDEX(Tbl_Marks,MATCH($B18,Tbl_Student_Names,0),),Entry!$A$4:$H$4,BK$2,Entry!$A$5:$H$5,BK$1) / SUMIFS(Entry!$C$6:$H$6,Entry!$C$4:$H$4,BK$2,Entry!$C$5:$H$5,BK$1))</f>
        <v/>
      </c>
      <c r="BL18" s="15" t="str">
        <f>IF(OR($B18="",BL$2=""),"",SUMIFS(INDEX(Tbl_Marks,MATCH($B18,Tbl_Student_Names,0),),Entry!$A$4:$H$4,BL$2,Entry!$A$5:$H$5,BL$1) / SUMIFS(Entry!$C$6:$H$6,Entry!$C$4:$H$4,BL$2,Entry!$C$5:$H$5,BL$1))</f>
        <v/>
      </c>
      <c r="BM18" s="15" t="str">
        <f>IF(OR($B18="",BM$2=""),"",SUMIFS(INDEX(Tbl_Marks,MATCH($B18,Tbl_Student_Names,0),),Entry!$A$4:$H$4,BM$2,Entry!$A$5:$H$5,BM$1) / SUMIFS(Entry!$C$6:$H$6,Entry!$C$4:$H$4,BM$2,Entry!$C$5:$H$5,BM$1))</f>
        <v/>
      </c>
      <c r="BN18" s="15" t="str">
        <f>IF(OR($B18="",BN$2=""),"",SUMIFS(INDEX(Tbl_Marks,MATCH($B18,Tbl_Student_Names,0),),Entry!$A$4:$H$4,BN$2,Entry!$A$5:$H$5,BN$1) / SUMIFS(Entry!$C$6:$H$6,Entry!$C$4:$H$4,BN$2,Entry!$C$5:$H$5,BN$1))</f>
        <v/>
      </c>
      <c r="BO18" s="15" t="str">
        <f>IF(OR($B18="",BO$2=""),"",SUMIFS(INDEX(Tbl_Marks,MATCH($B18,Tbl_Student_Names,0),),Entry!$A$4:$H$4,BO$2,Entry!$A$5:$H$5,BO$1) / SUMIFS(Entry!$C$6:$H$6,Entry!$C$4:$H$4,BO$2,Entry!$C$5:$H$5,BO$1))</f>
        <v/>
      </c>
      <c r="BP18" s="15" t="str">
        <f>IF(OR($B18="",BP$2=""),"",SUMIFS(INDEX(Tbl_Marks,MATCH($B18,Tbl_Student_Names,0),),Entry!$A$4:$H$4,BP$2,Entry!$A$5:$H$5,BP$1) / SUMIFS(Entry!$C$6:$H$6,Entry!$C$4:$H$4,BP$2,Entry!$C$5:$H$5,BP$1))</f>
        <v/>
      </c>
      <c r="BQ18" s="15" t="str">
        <f>IF(OR($B18="",BQ$2=""),"",SUMIFS(INDEX(Tbl_Marks,MATCH($B18,Tbl_Student_Names,0),),Entry!$A$4:$H$4,BQ$2,Entry!$A$5:$H$5,BQ$1) / SUMIFS(Entry!$C$6:$H$6,Entry!$C$4:$H$4,BQ$2,Entry!$C$5:$H$5,BQ$1))</f>
        <v/>
      </c>
      <c r="BR18" s="15" t="str">
        <f>IF(OR($B18="",BR$2=""),"",SUMIFS(INDEX(Tbl_Marks,MATCH($B18,Tbl_Student_Names,0),),Entry!$A$4:$H$4,BR$2,Entry!$A$5:$H$5,BR$1) / SUMIFS(Entry!$C$6:$H$6,Entry!$C$4:$H$4,BR$2,Entry!$C$5:$H$5,BR$1))</f>
        <v/>
      </c>
      <c r="BS18" s="15" t="str">
        <f>IF(OR($B18="",BS$2=""),"",SUMIFS(INDEX(Tbl_Marks,MATCH($B18,Tbl_Student_Names,0),),Entry!$A$4:$H$4,BS$2,Entry!$A$5:$H$5,BS$1) / SUMIFS(Entry!$C$6:$H$6,Entry!$C$4:$H$4,BS$2,Entry!$C$5:$H$5,BS$1))</f>
        <v/>
      </c>
      <c r="BT18" s="15" t="str">
        <f>IF(OR($B18="",BT$2=""),"",SUMIFS(INDEX(Tbl_Marks,MATCH($B18,Tbl_Student_Names,0),),Entry!$A$4:$H$4,BT$2,Entry!$A$5:$H$5,BT$1) / SUMIFS(Entry!$C$6:$H$6,Entry!$C$4:$H$4,BT$2,Entry!$C$5:$H$5,BT$1))</f>
        <v/>
      </c>
      <c r="BU18" s="15" t="str">
        <f>IF(OR($B18="",BU$2=""),"",SUMIFS(INDEX(Tbl_Marks,MATCH($B18,Tbl_Student_Names,0),),Entry!$A$4:$H$4,BU$2,Entry!$A$5:$H$5,BU$1) / SUMIFS(Entry!$C$6:$H$6,Entry!$C$4:$H$4,BU$2,Entry!$C$5:$H$5,BU$1))</f>
        <v/>
      </c>
      <c r="BV18" s="15" t="str">
        <f>IF(OR($B18="",BV$2=""),"",SUMIFS(INDEX(Tbl_Marks,MATCH($B18,Tbl_Student_Names,0),),Entry!$A$4:$H$4,BV$2,Entry!$A$5:$H$5,BV$1) / SUMIFS(Entry!$C$6:$H$6,Entry!$C$4:$H$4,BV$2,Entry!$C$5:$H$5,BV$1))</f>
        <v/>
      </c>
      <c r="BW18" s="15" t="str">
        <f>IF(OR($B18="",BW$2=""),"",SUMIFS(INDEX(Tbl_Marks,MATCH($B18,Tbl_Student_Names,0),),Entry!$A$4:$H$4,BW$2,Entry!$A$5:$H$5,BW$1) / SUMIFS(Entry!$C$6:$H$6,Entry!$C$4:$H$4,BW$2,Entry!$C$5:$H$5,BW$1))</f>
        <v/>
      </c>
      <c r="BX18" s="15" t="str">
        <f>IF(OR($B18="",BX$2=""),"",SUMIFS(INDEX(Tbl_Marks,MATCH($B18,Tbl_Student_Names,0),),Entry!$A$4:$H$4,BX$2,Entry!$A$5:$H$5,BX$1) / SUMIFS(Entry!$C$6:$H$6,Entry!$C$4:$H$4,BX$2,Entry!$C$5:$H$5,BX$1))</f>
        <v/>
      </c>
      <c r="BY18" s="15" t="str">
        <f>IF(OR($B18="",BY$2=""),"",SUMIFS(INDEX(Tbl_Marks,MATCH($B18,Tbl_Student_Names,0),),Entry!$A$4:$H$4,BY$2,Entry!$A$5:$H$5,BY$1) / SUMIFS(Entry!$C$6:$H$6,Entry!$C$4:$H$4,BY$2,Entry!$C$5:$H$5,BY$1))</f>
        <v/>
      </c>
      <c r="BZ18" s="15" t="str">
        <f>IF(OR($B18="",BZ$2=""),"",SUMIFS(INDEX(Tbl_Marks,MATCH($B18,Tbl_Student_Names,0),),Entry!$A$4:$H$4,BZ$2,Entry!$A$5:$H$5,BZ$1) / SUMIFS(Entry!$C$6:$H$6,Entry!$C$4:$H$4,BZ$2,Entry!$C$5:$H$5,BZ$1))</f>
        <v/>
      </c>
      <c r="CA18" s="15" t="str">
        <f>IF(OR($B18="",CA$2=""),"",SUMIFS(INDEX(Tbl_Marks,MATCH($B18,Tbl_Student_Names,0),),Entry!$A$4:$H$4,CA$2,Entry!$A$5:$H$5,CA$1) / SUMIFS(Entry!$C$6:$H$6,Entry!$C$4:$H$4,CA$2,Entry!$C$5:$H$5,CA$1))</f>
        <v/>
      </c>
      <c r="CB18" s="15" t="str">
        <f>IF(OR($B18="",CB$2=""),"",SUMIFS(INDEX(Tbl_Marks,MATCH($B18,Tbl_Student_Names,0),),Entry!$A$4:$H$4,CB$2,Entry!$A$5:$H$5,CB$1) / SUMIFS(Entry!$C$6:$H$6,Entry!$C$4:$H$4,CB$2,Entry!$C$5:$H$5,CB$1))</f>
        <v/>
      </c>
      <c r="CC18" s="15" t="str">
        <f>IF(OR($B18="",CC$2=""),"",SUMIFS(INDEX(Tbl_Marks,MATCH($B18,Tbl_Student_Names,0),),Entry!$A$4:$H$4,CC$2,Entry!$A$5:$H$5,CC$1) / SUMIFS(Entry!$C$6:$H$6,Entry!$C$4:$H$4,CC$2,Entry!$C$5:$H$5,CC$1))</f>
        <v/>
      </c>
      <c r="CD18" s="15" t="str">
        <f>IF(OR($B18="",CD$2=""),"",SUMIFS(INDEX(Tbl_Marks,MATCH($B18,Tbl_Student_Names,0),),Entry!$A$4:$H$4,CD$2,Entry!$A$5:$H$5,CD$1) / SUMIFS(Entry!$C$6:$H$6,Entry!$C$4:$H$4,CD$2,Entry!$C$5:$H$5,CD$1))</f>
        <v/>
      </c>
      <c r="CE18" s="15" t="str">
        <f>IF(OR($B18="",CE$2=""),"",SUMIFS(INDEX(Tbl_Marks,MATCH($B18,Tbl_Student_Names,0),),Entry!$A$4:$H$4,CE$2,Entry!$A$5:$H$5,CE$1) / SUMIFS(Entry!$C$6:$H$6,Entry!$C$4:$H$4,CE$2,Entry!$C$5:$H$5,CE$1))</f>
        <v/>
      </c>
      <c r="CF18" s="15" t="str">
        <f>IF(OR($B18="",CF$2=""),"",SUMIFS(INDEX(Tbl_Marks,MATCH($B18,Tbl_Student_Names,0),),Entry!$A$4:$H$4,CF$2,Entry!$A$5:$H$5,CF$1) / SUMIFS(Entry!$C$6:$H$6,Entry!$C$4:$H$4,CF$2,Entry!$C$5:$H$5,CF$1))</f>
        <v/>
      </c>
      <c r="CG18" s="15" t="str">
        <f>IF(OR($B18="",CG$2=""),"",SUMIFS(INDEX(Tbl_Marks,MATCH($B18,Tbl_Student_Names,0),),Entry!$A$4:$H$4,CG$2,Entry!$A$5:$H$5,CG$1) / SUMIFS(Entry!$C$6:$H$6,Entry!$C$4:$H$4,CG$2,Entry!$C$5:$H$5,CG$1))</f>
        <v/>
      </c>
      <c r="CH18" s="15" t="str">
        <f>IF(OR($B18="",CH$2=""),"",SUMIFS(INDEX(Tbl_Marks,MATCH($B18,Tbl_Student_Names,0),),Entry!$A$4:$H$4,CH$2,Entry!$A$5:$H$5,CH$1) / SUMIFS(Entry!$C$6:$H$6,Entry!$C$4:$H$4,CH$2,Entry!$C$5:$H$5,CH$1))</f>
        <v/>
      </c>
      <c r="CI18" s="15" t="str">
        <f>IF(OR($B18="",CI$2=""),"",SUMIFS(INDEX(Tbl_Marks,MATCH($B18,Tbl_Student_Names,0),),Entry!$A$4:$H$4,CI$2,Entry!$A$5:$H$5,CI$1) / SUMIFS(Entry!$C$6:$H$6,Entry!$C$4:$H$4,CI$2,Entry!$C$5:$H$5,CI$1))</f>
        <v/>
      </c>
      <c r="CJ18" s="15" t="str">
        <f>IF(OR($B18="",CJ$2=""),"",SUMIFS(INDEX(Tbl_Marks,MATCH($B18,Tbl_Student_Names,0),),Entry!$A$4:$H$4,CJ$2,Entry!$A$5:$H$5,CJ$1) / SUMIFS(Entry!$C$6:$H$6,Entry!$C$4:$H$4,CJ$2,Entry!$C$5:$H$5,CJ$1))</f>
        <v/>
      </c>
      <c r="CK18" s="15" t="str">
        <f>IF(OR($B18="",CK$2=""),"",SUMIFS(INDEX(Tbl_Marks,MATCH($B18,Tbl_Student_Names,0),),Entry!$A$4:$H$4,CK$2,Entry!$A$5:$H$5,CK$1) / SUMIFS(Entry!$C$6:$H$6,Entry!$C$4:$H$4,CK$2,Entry!$C$5:$H$5,CK$1))</f>
        <v/>
      </c>
      <c r="CL18" s="15" t="str">
        <f>IF(OR($B18="",CL$2=""),"",SUMIFS(INDEX(Tbl_Marks,MATCH($B18,Tbl_Student_Names,0),),Entry!$A$4:$H$4,CL$2,Entry!$A$5:$H$5,CL$1) / SUMIFS(Entry!$C$6:$H$6,Entry!$C$4:$H$4,CL$2,Entry!$C$5:$H$5,CL$1))</f>
        <v/>
      </c>
      <c r="CM18" s="15" t="str">
        <f>IF(OR($B18="",CM$2=""),"",SUMIFS(INDEX(Tbl_Marks,MATCH($B18,Tbl_Student_Names,0),),Entry!$A$4:$H$4,CM$2,Entry!$A$5:$H$5,CM$1) / SUMIFS(Entry!$C$6:$H$6,Entry!$C$4:$H$4,CM$2,Entry!$C$5:$H$5,CM$1))</f>
        <v/>
      </c>
      <c r="CN18" s="15" t="str">
        <f>IF(OR($B18="",CN$2=""),"",SUMIFS(INDEX(Tbl_Marks,MATCH($B18,Tbl_Student_Names,0),),Entry!$A$4:$H$4,CN$2,Entry!$A$5:$H$5,CN$1) / SUMIFS(Entry!$C$6:$H$6,Entry!$C$4:$H$4,CN$2,Entry!$C$5:$H$5,CN$1))</f>
        <v/>
      </c>
      <c r="CO18" s="15" t="str">
        <f>IF(OR($B18="",CO$2=""),"",SUMIFS(INDEX(Tbl_Marks,MATCH($B18,Tbl_Student_Names,0),),Entry!$A$4:$H$4,CO$2,Entry!$A$5:$H$5,CO$1) / SUMIFS(Entry!$C$6:$H$6,Entry!$C$4:$H$4,CO$2,Entry!$C$5:$H$5,CO$1))</f>
        <v/>
      </c>
      <c r="CP18" s="15" t="str">
        <f>IF(OR($B18="",CP$2=""),"",SUMIFS(INDEX(Tbl_Marks,MATCH($B18,Tbl_Student_Names,0),),Entry!$A$4:$H$4,CP$2,Entry!$A$5:$H$5,CP$1) / SUMIFS(Entry!$C$6:$H$6,Entry!$C$4:$H$4,CP$2,Entry!$C$5:$H$5,CP$1))</f>
        <v/>
      </c>
      <c r="CQ18" s="15" t="str">
        <f>IF(OR($B18="",CQ$2=""),"",SUMIFS(INDEX(Tbl_Marks,MATCH($B18,Tbl_Student_Names,0),),Entry!$A$4:$H$4,CQ$2,Entry!$A$5:$H$5,CQ$1) / SUMIFS(Entry!$C$6:$H$6,Entry!$C$4:$H$4,CQ$2,Entry!$C$5:$H$5,CQ$1))</f>
        <v/>
      </c>
      <c r="CR18" s="15" t="str">
        <f>IF(OR($B18="",CR$2=""),"",SUMIFS(INDEX(Tbl_Marks,MATCH($B18,Tbl_Student_Names,0),),Entry!$A$4:$H$4,CR$2,Entry!$A$5:$H$5,CR$1) / SUMIFS(Entry!$C$6:$H$6,Entry!$C$4:$H$4,CR$2,Entry!$C$5:$H$5,CR$1))</f>
        <v/>
      </c>
      <c r="CS18" s="15" t="str">
        <f>IF(OR($B18="",CS$2=""),"",SUMIFS(INDEX(Tbl_Marks,MATCH($B18,Tbl_Student_Names,0),),Entry!$A$4:$H$4,CS$2,Entry!$A$5:$H$5,CS$1) / SUMIFS(Entry!$C$6:$H$6,Entry!$C$4:$H$4,CS$2,Entry!$C$5:$H$5,CS$1))</f>
        <v/>
      </c>
      <c r="CT18" s="15" t="str">
        <f>IF(OR($B18="",CT$2=""),"",SUMIFS(INDEX(Tbl_Marks,MATCH($B18,Tbl_Student_Names,0),),Entry!$A$4:$H$4,CT$2,Entry!$A$5:$H$5,CT$1) / SUMIFS(Entry!$C$6:$H$6,Entry!$C$4:$H$4,CT$2,Entry!$C$5:$H$5,CT$1))</f>
        <v/>
      </c>
      <c r="CU18" s="15" t="str">
        <f>IF(OR($B18="",CU$2=""),"",SUMIFS(INDEX(Tbl_Marks,MATCH($B18,Tbl_Student_Names,0),),Entry!$A$4:$H$4,CU$2,Entry!$A$5:$H$5,CU$1) / SUMIFS(Entry!$C$6:$H$6,Entry!$C$4:$H$4,CU$2,Entry!$C$5:$H$5,CU$1))</f>
        <v/>
      </c>
      <c r="CV18" s="15" t="str">
        <f>IF(OR($B18="",CV$2=""),"",SUMIFS(INDEX(Tbl_Marks,MATCH($B18,Tbl_Student_Names,0),),Entry!$A$4:$H$4,CV$2,Entry!$A$5:$H$5,CV$1) / SUMIFS(Entry!$C$6:$H$6,Entry!$C$4:$H$4,CV$2,Entry!$C$5:$H$5,CV$1))</f>
        <v/>
      </c>
      <c r="CW18" s="15" t="str">
        <f>IF(OR($B18="",CW$2=""),"",SUMIFS(INDEX(Tbl_Marks,MATCH($B18,Tbl_Student_Names,0),),Entry!$A$4:$H$4,CW$2,Entry!$A$5:$H$5,CW$1) / SUMIFS(Entry!$C$6:$H$6,Entry!$C$4:$H$4,CW$2,Entry!$C$5:$H$5,CW$1))</f>
        <v/>
      </c>
      <c r="CX18" s="15" t="str">
        <f>IF(OR($B18="",CX$2=""),"",SUMIFS(INDEX(Tbl_Marks,MATCH($B18,Tbl_Student_Names,0),),Entry!$A$4:$H$4,CX$2,Entry!$A$5:$H$5,CX$1) / SUMIFS(Entry!$C$6:$H$6,Entry!$C$4:$H$4,CX$2,Entry!$C$5:$H$5,CX$1))</f>
        <v/>
      </c>
      <c r="CY18" s="15" t="str">
        <f>IF(OR($B18="",CY$2=""),"",SUMIFS(INDEX(Tbl_Marks,MATCH($B18,Tbl_Student_Names,0),),Entry!$A$4:$H$4,CY$2,Entry!$A$5:$H$5,CY$1) / SUMIFS(Entry!$C$6:$H$6,Entry!$C$4:$H$4,CY$2,Entry!$C$5:$H$5,CY$1))</f>
        <v/>
      </c>
      <c r="CZ18" s="15" t="str">
        <f>IF(OR($B18="",CZ$2=""),"",SUMIFS(INDEX(Tbl_Marks,MATCH($B18,Tbl_Student_Names,0),),Entry!$A$4:$H$4,CZ$2,Entry!$A$5:$H$5,CZ$1) / SUMIFS(Entry!$C$6:$H$6,Entry!$C$4:$H$4,CZ$2,Entry!$C$5:$H$5,CZ$1))</f>
        <v/>
      </c>
      <c r="DA18" s="15" t="str">
        <f>IF(OR($B18="",DA$2=""),"",SUMIFS(INDEX(Tbl_Marks,MATCH($B18,Tbl_Student_Names,0),),Entry!$A$4:$H$4,DA$2,Entry!$A$5:$H$5,DA$1) / SUMIFS(Entry!$C$6:$H$6,Entry!$C$4:$H$4,DA$2,Entry!$C$5:$H$5,DA$1))</f>
        <v/>
      </c>
      <c r="DB18" s="15" t="str">
        <f>IF(OR($B18="",DB$2=""),"",SUMIFS(INDEX(Tbl_Marks,MATCH($B18,Tbl_Student_Names,0),),Entry!$A$4:$H$4,DB$2,Entry!$A$5:$H$5,DB$1) / SUMIFS(Entry!$C$6:$H$6,Entry!$C$4:$H$4,DB$2,Entry!$C$5:$H$5,DB$1))</f>
        <v/>
      </c>
      <c r="DC18" s="15" t="str">
        <f>IF(OR($B18="",DC$2=""),"",SUMIFS(INDEX(Tbl_Marks,MATCH($B18,Tbl_Student_Names,0),),Entry!$A$4:$H$4,DC$2,Entry!$A$5:$H$5,DC$1) / SUMIFS(Entry!$C$6:$H$6,Entry!$C$4:$H$4,DC$2,Entry!$C$5:$H$5,DC$1))</f>
        <v/>
      </c>
      <c r="DD18" s="15" t="str">
        <f>IF(OR($B18="",DD$2=""),"",SUMIFS(INDEX(Tbl_Marks,MATCH($B18,Tbl_Student_Names,0),),Entry!$A$4:$H$4,DD$2,Entry!$A$5:$H$5,DD$1) / SUMIFS(Entry!$C$6:$H$6,Entry!$C$4:$H$4,DD$2,Entry!$C$5:$H$5,DD$1))</f>
        <v/>
      </c>
      <c r="DE18" s="15" t="str">
        <f>IF(OR($B18="",DE$2=""),"",SUMIFS(INDEX(Tbl_Marks,MATCH($B18,Tbl_Student_Names,0),),Entry!$A$4:$H$4,DE$2,Entry!$A$5:$H$5,DE$1) / SUMIFS(Entry!$C$6:$H$6,Entry!$C$4:$H$4,DE$2,Entry!$C$5:$H$5,DE$1))</f>
        <v/>
      </c>
      <c r="DF18" s="15" t="str">
        <f>IF(OR($B18="",DF$2=""),"",SUMIFS(INDEX(Tbl_Marks,MATCH($B18,Tbl_Student_Names,0),),Entry!$A$4:$H$4,DF$2,Entry!$A$5:$H$5,DF$1) / SUMIFS(Entry!$C$6:$H$6,Entry!$C$4:$H$4,DF$2,Entry!$C$5:$H$5,DF$1))</f>
        <v/>
      </c>
      <c r="DG18" s="15" t="str">
        <f>IF(OR($B18="",DG$2=""),"",SUMIFS(INDEX(Tbl_Marks,MATCH($B18,Tbl_Student_Names,0),),Entry!$A$4:$H$4,DG$2,Entry!$A$5:$H$5,DG$1) / SUMIFS(Entry!$C$6:$H$6,Entry!$C$4:$H$4,DG$2,Entry!$C$5:$H$5,DG$1))</f>
        <v/>
      </c>
      <c r="DH18" s="15" t="str">
        <f>IF(OR($B18="",DH$2=""),"",SUMIFS(INDEX(Tbl_Marks,MATCH($B18,Tbl_Student_Names,0),),Entry!$A$4:$H$4,DH$2,Entry!$A$5:$H$5,DH$1) / SUMIFS(Entry!$C$6:$H$6,Entry!$C$4:$H$4,DH$2,Entry!$C$5:$H$5,DH$1))</f>
        <v/>
      </c>
      <c r="DI18" s="15" t="str">
        <f>IF(OR($B18="",DI$2=""),"",SUMIFS(INDEX(Tbl_Marks,MATCH($B18,Tbl_Student_Names,0),),Entry!$A$4:$H$4,DI$2,Entry!$A$5:$H$5,DI$1) / SUMIFS(Entry!$C$6:$H$6,Entry!$C$4:$H$4,DI$2,Entry!$C$5:$H$5,DI$1))</f>
        <v/>
      </c>
      <c r="DJ18" s="15" t="str">
        <f>IF(OR($B18="",DJ$2=""),"",SUMIFS(INDEX(Tbl_Marks,MATCH($B18,Tbl_Student_Names,0),),Entry!$A$4:$H$4,DJ$2,Entry!$A$5:$H$5,DJ$1) / SUMIFS(Entry!$C$6:$H$6,Entry!$C$4:$H$4,DJ$2,Entry!$C$5:$H$5,DJ$1))</f>
        <v/>
      </c>
      <c r="DK18" s="15" t="str">
        <f>IF(OR($B18="",DK$2=""),"",SUMIFS(INDEX(Tbl_Marks,MATCH($B18,Tbl_Student_Names,0),),Entry!$A$4:$H$4,DK$2,Entry!$A$5:$H$5,DK$1) / SUMIFS(Entry!$C$6:$H$6,Entry!$C$4:$H$4,DK$2,Entry!$C$5:$H$5,DK$1))</f>
        <v/>
      </c>
      <c r="DL18" s="15" t="str">
        <f>IF(OR($B18="",DL$2=""),"",SUMIFS(INDEX(Tbl_Marks,MATCH($B18,Tbl_Student_Names,0),),Entry!$A$4:$H$4,DL$2,Entry!$A$5:$H$5,DL$1) / SUMIFS(Entry!$C$6:$H$6,Entry!$C$4:$H$4,DL$2,Entry!$C$5:$H$5,DL$1))</f>
        <v/>
      </c>
      <c r="DM18" s="15" t="str">
        <f>IF(OR($B18="",DM$2=""),"",SUMIFS(INDEX(Tbl_Marks,MATCH($B18,Tbl_Student_Names,0),),Entry!$A$4:$H$4,DM$2,Entry!$A$5:$H$5,DM$1) / SUMIFS(Entry!$C$6:$H$6,Entry!$C$4:$H$4,DM$2,Entry!$C$5:$H$5,DM$1))</f>
        <v/>
      </c>
      <c r="DN18" s="15" t="str">
        <f>IF(OR($B18="",DN$2=""),"",SUMIFS(INDEX(Tbl_Marks,MATCH($B18,Tbl_Student_Names,0),),Entry!$A$4:$H$4,DN$2,Entry!$A$5:$H$5,DN$1) / SUMIFS(Entry!$C$6:$H$6,Entry!$C$4:$H$4,DN$2,Entry!$C$5:$H$5,DN$1))</f>
        <v/>
      </c>
      <c r="DO18" s="15" t="str">
        <f>IF(OR($B18="",DO$2=""),"",SUMIFS(INDEX(Tbl_Marks,MATCH($B18,Tbl_Student_Names,0),),Entry!$A$4:$H$4,DO$2,Entry!$A$5:$H$5,DO$1) / SUMIFS(Entry!$C$6:$H$6,Entry!$C$4:$H$4,DO$2,Entry!$C$5:$H$5,DO$1))</f>
        <v/>
      </c>
      <c r="DP18" s="15" t="str">
        <f>IF(OR($B18="",DP$2=""),"",SUMIFS(INDEX(Tbl_Marks,MATCH($B18,Tbl_Student_Names,0),),Entry!$A$4:$H$4,DP$2,Entry!$A$5:$H$5,DP$1) / SUMIFS(Entry!$C$6:$H$6,Entry!$C$4:$H$4,DP$2,Entry!$C$5:$H$5,DP$1))</f>
        <v/>
      </c>
      <c r="DQ18" s="15" t="str">
        <f>IF(OR($B18="",DQ$2=""),"",SUMIFS(INDEX(Tbl_Marks,MATCH($B18,Tbl_Student_Names,0),),Entry!$A$4:$H$4,DQ$2,Entry!$A$5:$H$5,DQ$1) / SUMIFS(Entry!$C$6:$H$6,Entry!$C$4:$H$4,DQ$2,Entry!$C$5:$H$5,DQ$1))</f>
        <v/>
      </c>
      <c r="DR18" s="15" t="str">
        <f>IF(OR($B18="",DR$2=""),"",SUMIFS(INDEX(Tbl_Marks,MATCH($B18,Tbl_Student_Names,0),),Entry!$A$4:$H$4,DR$2,Entry!$A$5:$H$5,DR$1) / SUMIFS(Entry!$C$6:$H$6,Entry!$C$4:$H$4,DR$2,Entry!$C$5:$H$5,DR$1))</f>
        <v/>
      </c>
      <c r="DS18" s="15" t="str">
        <f>IF(OR($B18="",DS$2=""),"",SUMIFS(INDEX(Tbl_Marks,MATCH($B18,Tbl_Student_Names,0),),Entry!$A$4:$H$4,DS$2,Entry!$A$5:$H$5,DS$1) / SUMIFS(Entry!$C$6:$H$6,Entry!$C$4:$H$4,DS$2,Entry!$C$5:$H$5,DS$1))</f>
        <v/>
      </c>
      <c r="DT18" s="15" t="str">
        <f>IF(OR($B18="",DT$2=""),"",SUMIFS(INDEX(Tbl_Marks,MATCH($B18,Tbl_Student_Names,0),),Entry!$A$4:$H$4,DT$2,Entry!$A$5:$H$5,DT$1) / SUMIFS(Entry!$C$6:$H$6,Entry!$C$4:$H$4,DT$2,Entry!$C$5:$H$5,DT$1))</f>
        <v/>
      </c>
      <c r="DU18" s="15" t="str">
        <f>IF(OR($B18="",DU$2=""),"",SUMIFS(INDEX(Tbl_Marks,MATCH($B18,Tbl_Student_Names,0),),Entry!$A$4:$H$4,DU$2,Entry!$A$5:$H$5,DU$1) / SUMIFS(Entry!$C$6:$H$6,Entry!$C$4:$H$4,DU$2,Entry!$C$5:$H$5,DU$1))</f>
        <v/>
      </c>
      <c r="DV18" s="15" t="str">
        <f>IF(OR($B18="",DV$2=""),"",SUMIFS(INDEX(Tbl_Marks,MATCH($B18,Tbl_Student_Names,0),),Entry!$A$4:$H$4,DV$2,Entry!$A$5:$H$5,DV$1) / SUMIFS(Entry!$C$6:$H$6,Entry!$C$4:$H$4,DV$2,Entry!$C$5:$H$5,DV$1))</f>
        <v/>
      </c>
      <c r="DW18" s="15" t="str">
        <f>IF(OR($B18="",DW$2=""),"",SUMIFS(INDEX(Tbl_Marks,MATCH($B18,Tbl_Student_Names,0),),Entry!$A$4:$H$4,DW$2,Entry!$A$5:$H$5,DW$1) / SUMIFS(Entry!$C$6:$H$6,Entry!$C$4:$H$4,DW$2,Entry!$C$5:$H$5,DW$1))</f>
        <v/>
      </c>
      <c r="DX18" s="15" t="str">
        <f>IF(OR($B18="",DX$2=""),"",SUMIFS(INDEX(Tbl_Marks,MATCH($B18,Tbl_Student_Names,0),),Entry!$A$4:$H$4,DX$2,Entry!$A$5:$H$5,DX$1) / SUMIFS(Entry!$C$6:$H$6,Entry!$C$4:$H$4,DX$2,Entry!$C$5:$H$5,DX$1))</f>
        <v/>
      </c>
      <c r="DY18" s="15" t="str">
        <f>IF(OR($B18="",DY$2=""),"",SUMIFS(INDEX(Tbl_Marks,MATCH($B18,Tbl_Student_Names,0),),Entry!$A$4:$H$4,DY$2,Entry!$A$5:$H$5,DY$1) / SUMIFS(Entry!$C$6:$H$6,Entry!$C$4:$H$4,DY$2,Entry!$C$5:$H$5,DY$1))</f>
        <v/>
      </c>
      <c r="DZ18" s="15" t="str">
        <f>IF(OR($B18="",DZ$2=""),"",SUMIFS(INDEX(Tbl_Marks,MATCH($B18,Tbl_Student_Names,0),),Entry!$A$4:$H$4,DZ$2,Entry!$A$5:$H$5,DZ$1) / SUMIFS(Entry!$C$6:$H$6,Entry!$C$4:$H$4,DZ$2,Entry!$C$5:$H$5,DZ$1))</f>
        <v/>
      </c>
      <c r="EA18" s="15" t="str">
        <f>IF(OR($B18="",EA$2=""),"",SUMIFS(INDEX(Tbl_Marks,MATCH($B18,Tbl_Student_Names,0),),Entry!$A$4:$H$4,EA$2,Entry!$A$5:$H$5,EA$1) / SUMIFS(Entry!$C$6:$H$6,Entry!$C$4:$H$4,EA$2,Entry!$C$5:$H$5,EA$1))</f>
        <v/>
      </c>
      <c r="EB18" s="15" t="str">
        <f>IF(OR($B18="",EB$2=""),"",SUMIFS(INDEX(Tbl_Marks,MATCH($B18,Tbl_Student_Names,0),),Entry!$A$4:$H$4,EB$2,Entry!$A$5:$H$5,EB$1) / SUMIFS(Entry!$C$6:$H$6,Entry!$C$4:$H$4,EB$2,Entry!$C$5:$H$5,EB$1))</f>
        <v/>
      </c>
      <c r="EC18" s="15" t="str">
        <f>IF(OR($B18="",EC$2=""),"",SUMIFS(INDEX(Tbl_Marks,MATCH($B18,Tbl_Student_Names,0),),Entry!$A$4:$H$4,EC$2,Entry!$A$5:$H$5,EC$1) / SUMIFS(Entry!$C$6:$H$6,Entry!$C$4:$H$4,EC$2,Entry!$C$5:$H$5,EC$1))</f>
        <v/>
      </c>
      <c r="ED18" s="15" t="str">
        <f>IF(OR($B18="",ED$2=""),"",SUMIFS(INDEX(Tbl_Marks,MATCH($B18,Tbl_Student_Names,0),),Entry!$A$4:$H$4,ED$2,Entry!$A$5:$H$5,ED$1) / SUMIFS(Entry!$C$6:$H$6,Entry!$C$4:$H$4,ED$2,Entry!$C$5:$H$5,ED$1))</f>
        <v/>
      </c>
      <c r="EE18" s="15" t="str">
        <f>IF(OR($B18="",EE$2=""),"",SUMIFS(INDEX(Tbl_Marks,MATCH($B18,Tbl_Student_Names,0),),Entry!$A$4:$H$4,EE$2,Entry!$A$5:$H$5,EE$1) / SUMIFS(Entry!$C$6:$H$6,Entry!$C$4:$H$4,EE$2,Entry!$C$5:$H$5,EE$1))</f>
        <v/>
      </c>
      <c r="EF18" s="15" t="str">
        <f>IF(OR($B18="",EF$2=""),"",SUMIFS(INDEX(Tbl_Marks,MATCH($B18,Tbl_Student_Names,0),),Entry!$A$4:$H$4,EF$2,Entry!$A$5:$H$5,EF$1) / SUMIFS(Entry!$C$6:$H$6,Entry!$C$4:$H$4,EF$2,Entry!$C$5:$H$5,EF$1))</f>
        <v/>
      </c>
      <c r="EG18" s="15" t="str">
        <f>IF(OR($B18="",EG$2=""),"",SUMIFS(INDEX(Tbl_Marks,MATCH($B18,Tbl_Student_Names,0),),Entry!$A$4:$H$4,EG$2,Entry!$A$5:$H$5,EG$1) / SUMIFS(Entry!$C$6:$H$6,Entry!$C$4:$H$4,EG$2,Entry!$C$5:$H$5,EG$1))</f>
        <v/>
      </c>
      <c r="EH18" s="15" t="str">
        <f>IF(OR($B18="",EH$2=""),"",SUMIFS(INDEX(Tbl_Marks,MATCH($B18,Tbl_Student_Names,0),),Entry!$A$4:$H$4,EH$2,Entry!$A$5:$H$5,EH$1) / SUMIFS(Entry!$C$6:$H$6,Entry!$C$4:$H$4,EH$2,Entry!$C$5:$H$5,EH$1))</f>
        <v/>
      </c>
      <c r="EI18" s="15" t="str">
        <f>IF(OR($B18="",EI$2=""),"",SUMIFS(INDEX(Tbl_Marks,MATCH($B18,Tbl_Student_Names,0),),Entry!$A$4:$H$4,EI$2,Entry!$A$5:$H$5,EI$1) / SUMIFS(Entry!$C$6:$H$6,Entry!$C$4:$H$4,EI$2,Entry!$C$5:$H$5,EI$1))</f>
        <v/>
      </c>
      <c r="EJ18" s="15" t="str">
        <f>IF(OR($B18="",EJ$2=""),"",SUMIFS(INDEX(Tbl_Marks,MATCH($B18,Tbl_Student_Names,0),),Entry!$A$4:$H$4,EJ$2,Entry!$A$5:$H$5,EJ$1) / SUMIFS(Entry!$C$6:$H$6,Entry!$C$4:$H$4,EJ$2,Entry!$C$5:$H$5,EJ$1))</f>
        <v/>
      </c>
      <c r="EK18" s="15" t="str">
        <f>IF(OR($B18="",EK$2=""),"",SUMIFS(INDEX(Tbl_Marks,MATCH($B18,Tbl_Student_Names,0),),Entry!$A$4:$H$4,EK$2,Entry!$A$5:$H$5,EK$1) / SUMIFS(Entry!$C$6:$H$6,Entry!$C$4:$H$4,EK$2,Entry!$C$5:$H$5,EK$1))</f>
        <v/>
      </c>
      <c r="EL18" s="15" t="str">
        <f>IF(OR($B18="",EL$2=""),"",SUMIFS(INDEX(Tbl_Marks,MATCH($B18,Tbl_Student_Names,0),),Entry!$A$4:$H$4,EL$2,Entry!$A$5:$H$5,EL$1) / SUMIFS(Entry!$C$6:$H$6,Entry!$C$4:$H$4,EL$2,Entry!$C$5:$H$5,EL$1))</f>
        <v/>
      </c>
      <c r="EM18" s="15" t="str">
        <f>IF(OR($B18="",EM$2=""),"",SUMIFS(INDEX(Tbl_Marks,MATCH($B18,Tbl_Student_Names,0),),Entry!$A$4:$H$4,EM$2,Entry!$A$5:$H$5,EM$1) / SUMIFS(Entry!$C$6:$H$6,Entry!$C$4:$H$4,EM$2,Entry!$C$5:$H$5,EM$1))</f>
        <v/>
      </c>
      <c r="EN18" s="15" t="str">
        <f>IF(OR($B18="",EN$2=""),"",SUMIFS(INDEX(Tbl_Marks,MATCH($B18,Tbl_Student_Names,0),),Entry!$A$4:$H$4,EN$2,Entry!$A$5:$H$5,EN$1) / SUMIFS(Entry!$C$6:$H$6,Entry!$C$4:$H$4,EN$2,Entry!$C$5:$H$5,EN$1))</f>
        <v/>
      </c>
      <c r="EO18" s="15" t="str">
        <f>IF(OR($B18="",EO$2=""),"",SUMIFS(INDEX(Tbl_Marks,MATCH($B18,Tbl_Student_Names,0),),Entry!$A$4:$H$4,EO$2,Entry!$A$5:$H$5,EO$1) / SUMIFS(Entry!$C$6:$H$6,Entry!$C$4:$H$4,EO$2,Entry!$C$5:$H$5,EO$1))</f>
        <v/>
      </c>
      <c r="EP18" s="15" t="str">
        <f>IF(OR($B18="",EP$2=""),"",SUMIFS(INDEX(Tbl_Marks,MATCH($B18,Tbl_Student_Names,0),),Entry!$A$4:$H$4,EP$2,Entry!$A$5:$H$5,EP$1) / SUMIFS(Entry!$C$6:$H$6,Entry!$C$4:$H$4,EP$2,Entry!$C$5:$H$5,EP$1))</f>
        <v/>
      </c>
      <c r="EQ18" s="15" t="str">
        <f>IF(OR($B18="",EQ$2=""),"",SUMIFS(INDEX(Tbl_Marks,MATCH($B18,Tbl_Student_Names,0),),Entry!$A$4:$H$4,EQ$2,Entry!$A$5:$H$5,EQ$1) / SUMIFS(Entry!$C$6:$H$6,Entry!$C$4:$H$4,EQ$2,Entry!$C$5:$H$5,EQ$1))</f>
        <v/>
      </c>
      <c r="ER18" s="15" t="str">
        <f>IF(OR($B18="",ER$2=""),"",SUMIFS(INDEX(Tbl_Marks,MATCH($B18,Tbl_Student_Names,0),),Entry!$A$4:$H$4,ER$2,Entry!$A$5:$H$5,ER$1) / SUMIFS(Entry!$C$6:$H$6,Entry!$C$4:$H$4,ER$2,Entry!$C$5:$H$5,ER$1))</f>
        <v/>
      </c>
      <c r="ES18" s="15" t="str">
        <f>IF(OR($B18="",ES$2=""),"",SUMIFS(INDEX(Tbl_Marks,MATCH($B18,Tbl_Student_Names,0),),Entry!$A$4:$H$4,ES$2,Entry!$A$5:$H$5,ES$1) / SUMIFS(Entry!$C$6:$H$6,Entry!$C$4:$H$4,ES$2,Entry!$C$5:$H$5,ES$1))</f>
        <v/>
      </c>
      <c r="ET18" s="15" t="str">
        <f>IF(OR($B18="",ET$2=""),"",SUMIFS(INDEX(Tbl_Marks,MATCH($B18,Tbl_Student_Names,0),),Entry!$A$4:$H$4,ET$2,Entry!$A$5:$H$5,ET$1) / SUMIFS(Entry!$C$6:$H$6,Entry!$C$4:$H$4,ET$2,Entry!$C$5:$H$5,ET$1))</f>
        <v/>
      </c>
      <c r="EU18" s="15" t="str">
        <f>IF(OR($B18="",EU$2=""),"",SUMIFS(INDEX(Tbl_Marks,MATCH($B18,Tbl_Student_Names,0),),Entry!$A$4:$H$4,EU$2,Entry!$A$5:$H$5,EU$1) / SUMIFS(Entry!$C$6:$H$6,Entry!$C$4:$H$4,EU$2,Entry!$C$5:$H$5,EU$1))</f>
        <v/>
      </c>
      <c r="EV18" s="15" t="str">
        <f>IF(OR($B18="",EV$2=""),"",SUMIFS(INDEX(Tbl_Marks,MATCH($B18,Tbl_Student_Names,0),),Entry!$A$4:$H$4,EV$2,Entry!$A$5:$H$5,EV$1) / SUMIFS(Entry!$C$6:$H$6,Entry!$C$4:$H$4,EV$2,Entry!$C$5:$H$5,EV$1))</f>
        <v/>
      </c>
      <c r="EW18" s="15" t="str">
        <f>IF(OR($B18="",EW$2=""),"",SUMIFS(INDEX(Tbl_Marks,MATCH($B18,Tbl_Student_Names,0),),Entry!$A$4:$H$4,EW$2,Entry!$A$5:$H$5,EW$1) / SUMIFS(Entry!$C$6:$H$6,Entry!$C$4:$H$4,EW$2,Entry!$C$5:$H$5,EW$1))</f>
        <v/>
      </c>
      <c r="EX18" s="15" t="str">
        <f>IF(OR($B18="",EX$2=""),"",SUMIFS(INDEX(Tbl_Marks,MATCH($B18,Tbl_Student_Names,0),),Entry!$A$4:$H$4,EX$2,Entry!$A$5:$H$5,EX$1) / SUMIFS(Entry!$C$6:$H$6,Entry!$C$4:$H$4,EX$2,Entry!$C$5:$H$5,EX$1))</f>
        <v/>
      </c>
      <c r="EY18" s="15" t="str">
        <f>IF(OR($B18="",EY$2=""),"",SUMIFS(INDEX(Tbl_Marks,MATCH($B18,Tbl_Student_Names,0),),Entry!$A$4:$H$4,EY$2,Entry!$A$5:$H$5,EY$1) / SUMIFS(Entry!$C$6:$H$6,Entry!$C$4:$H$4,EY$2,Entry!$C$5:$H$5,EY$1))</f>
        <v/>
      </c>
      <c r="EZ18" s="15" t="str">
        <f>IF(OR($B18="",EZ$2=""),"",SUMIFS(INDEX(Tbl_Marks,MATCH($B18,Tbl_Student_Names,0),),Entry!$A$4:$H$4,EZ$2,Entry!$A$5:$H$5,EZ$1) / SUMIFS(Entry!$C$6:$H$6,Entry!$C$4:$H$4,EZ$2,Entry!$C$5:$H$5,EZ$1))</f>
        <v/>
      </c>
      <c r="FA18" s="15" t="str">
        <f>IF(OR($B18="",FA$2=""),"",SUMIFS(INDEX(Tbl_Marks,MATCH($B18,Tbl_Student_Names,0),),Entry!$A$4:$H$4,FA$2,Entry!$A$5:$H$5,FA$1) / SUMIFS(Entry!$C$6:$H$6,Entry!$C$4:$H$4,FA$2,Entry!$C$5:$H$5,FA$1))</f>
        <v/>
      </c>
      <c r="FB18" s="15" t="str">
        <f>IF(OR($B18="",FB$2=""),"",SUMIFS(INDEX(Tbl_Marks,MATCH($B18,Tbl_Student_Names,0),),Entry!$A$4:$H$4,FB$2,Entry!$A$5:$H$5,FB$1) / SUMIFS(Entry!$C$6:$H$6,Entry!$C$4:$H$4,FB$2,Entry!$C$5:$H$5,FB$1))</f>
        <v/>
      </c>
      <c r="FC18" s="15" t="str">
        <f>IF(OR($B18="",FC$2=""),"",SUMIFS(INDEX(Tbl_Marks,MATCH($B18,Tbl_Student_Names,0),),Entry!$A$4:$H$4,FC$2,Entry!$A$5:$H$5,FC$1) / SUMIFS(Entry!$C$6:$H$6,Entry!$C$4:$H$4,FC$2,Entry!$C$5:$H$5,FC$1))</f>
        <v/>
      </c>
      <c r="FD18" s="15" t="str">
        <f>IF(OR($B18="",FD$2=""),"",SUMIFS(INDEX(Tbl_Marks,MATCH($B18,Tbl_Student_Names,0),),Entry!$A$4:$H$4,FD$2,Entry!$A$5:$H$5,FD$1) / SUMIFS(Entry!$C$6:$H$6,Entry!$C$4:$H$4,FD$2,Entry!$C$5:$H$5,FD$1))</f>
        <v/>
      </c>
      <c r="FE18" s="15" t="str">
        <f>IF(OR($B18="",FE$2=""),"",SUMIFS(INDEX(Tbl_Marks,MATCH($B18,Tbl_Student_Names,0),),Entry!$A$4:$H$4,FE$2,Entry!$A$5:$H$5,FE$1) / SUMIFS(Entry!$C$6:$H$6,Entry!$C$4:$H$4,FE$2,Entry!$C$5:$H$5,FE$1))</f>
        <v/>
      </c>
      <c r="FF18" s="15" t="str">
        <f>IF(OR($B18="",FF$2=""),"",SUMIFS(INDEX(Tbl_Marks,MATCH($B18,Tbl_Student_Names,0),),Entry!$A$4:$H$4,FF$2,Entry!$A$5:$H$5,FF$1) / SUMIFS(Entry!$C$6:$H$6,Entry!$C$4:$H$4,FF$2,Entry!$C$5:$H$5,FF$1))</f>
        <v/>
      </c>
      <c r="FG18" s="15" t="str">
        <f>IF(OR($B18="",FG$2=""),"",SUMIFS(INDEX(Tbl_Marks,MATCH($B18,Tbl_Student_Names,0),),Entry!$A$4:$H$4,FG$2,Entry!$A$5:$H$5,FG$1) / SUMIFS(Entry!$C$6:$H$6,Entry!$C$4:$H$4,FG$2,Entry!$C$5:$H$5,FG$1))</f>
        <v/>
      </c>
      <c r="FH18" s="15" t="str">
        <f>IF(OR($B18="",FH$2=""),"",SUMIFS(INDEX(Tbl_Marks,MATCH($B18,Tbl_Student_Names,0),),Entry!$A$4:$H$4,FH$2,Entry!$A$5:$H$5,FH$1) / SUMIFS(Entry!$C$6:$H$6,Entry!$C$4:$H$4,FH$2,Entry!$C$5:$H$5,FH$1))</f>
        <v/>
      </c>
      <c r="FI18" s="15" t="str">
        <f>IF(OR($B18="",FI$2=""),"",SUMIFS(INDEX(Tbl_Marks,MATCH($B18,Tbl_Student_Names,0),),Entry!$A$4:$H$4,FI$2,Entry!$A$5:$H$5,FI$1) / SUMIFS(Entry!$C$6:$H$6,Entry!$C$4:$H$4,FI$2,Entry!$C$5:$H$5,FI$1))</f>
        <v/>
      </c>
      <c r="FJ18" s="15" t="str">
        <f>IF(OR($B18="",FJ$2=""),"",SUMIFS(INDEX(Tbl_Marks,MATCH($B18,Tbl_Student_Names,0),),Entry!$A$4:$H$4,FJ$2,Entry!$A$5:$H$5,FJ$1) / SUMIFS(Entry!$C$6:$H$6,Entry!$C$4:$H$4,FJ$2,Entry!$C$5:$H$5,FJ$1))</f>
        <v/>
      </c>
      <c r="FK18" s="15" t="str">
        <f>IF(OR($B18="",FK$2=""),"",SUMIFS(INDEX(Tbl_Marks,MATCH($B18,Tbl_Student_Names,0),),Entry!$A$4:$H$4,FK$2,Entry!$A$5:$H$5,FK$1) / SUMIFS(Entry!$C$6:$H$6,Entry!$C$4:$H$4,FK$2,Entry!$C$5:$H$5,FK$1))</f>
        <v/>
      </c>
      <c r="FL18" s="15" t="str">
        <f>IF(OR($B18="",FL$2=""),"",SUMIFS(INDEX(Tbl_Marks,MATCH($B18,Tbl_Student_Names,0),),Entry!$A$4:$H$4,FL$2,Entry!$A$5:$H$5,FL$1) / SUMIFS(Entry!$C$6:$H$6,Entry!$C$4:$H$4,FL$2,Entry!$C$5:$H$5,FL$1))</f>
        <v/>
      </c>
      <c r="FM18" s="15" t="str">
        <f>IF(OR($B18="",FM$2=""),"",SUMIFS(INDEX(Tbl_Marks,MATCH($B18,Tbl_Student_Names,0),),Entry!$A$4:$H$4,FM$2,Entry!$A$5:$H$5,FM$1) / SUMIFS(Entry!$C$6:$H$6,Entry!$C$4:$H$4,FM$2,Entry!$C$5:$H$5,FM$1))</f>
        <v/>
      </c>
      <c r="FN18" s="15" t="str">
        <f>IF(OR($B18="",FN$2=""),"",SUMIFS(INDEX(Tbl_Marks,MATCH($B18,Tbl_Student_Names,0),),Entry!$A$4:$H$4,FN$2,Entry!$A$5:$H$5,FN$1) / SUMIFS(Entry!$C$6:$H$6,Entry!$C$4:$H$4,FN$2,Entry!$C$5:$H$5,FN$1))</f>
        <v/>
      </c>
      <c r="FO18" s="15" t="str">
        <f>IF(OR($B18="",FO$2=""),"",SUMIFS(INDEX(Tbl_Marks,MATCH($B18,Tbl_Student_Names,0),),Entry!$A$4:$H$4,FO$2,Entry!$A$5:$H$5,FO$1) / SUMIFS(Entry!$C$6:$H$6,Entry!$C$4:$H$4,FO$2,Entry!$C$5:$H$5,FO$1))</f>
        <v/>
      </c>
      <c r="FP18" s="15" t="str">
        <f>IF(OR($B18="",FP$2=""),"",SUMIFS(INDEX(Tbl_Marks,MATCH($B18,Tbl_Student_Names,0),),Entry!$A$4:$H$4,FP$2,Entry!$A$5:$H$5,FP$1) / SUMIFS(Entry!$C$6:$H$6,Entry!$C$4:$H$4,FP$2,Entry!$C$5:$H$5,FP$1))</f>
        <v/>
      </c>
      <c r="FQ18" s="15" t="str">
        <f>IF(OR($B18="",FQ$2=""),"",SUMIFS(INDEX(Tbl_Marks,MATCH($B18,Tbl_Student_Names,0),),Entry!$A$4:$H$4,FQ$2,Entry!$A$5:$H$5,FQ$1) / SUMIFS(Entry!$C$6:$H$6,Entry!$C$4:$H$4,FQ$2,Entry!$C$5:$H$5,FQ$1))</f>
        <v/>
      </c>
      <c r="FR18" s="15" t="str">
        <f>IF(OR($B18="",FR$2=""),"",SUMIFS(INDEX(Tbl_Marks,MATCH($B18,Tbl_Student_Names,0),),Entry!$A$4:$H$4,FR$2,Entry!$A$5:$H$5,FR$1) / SUMIFS(Entry!$C$6:$H$6,Entry!$C$4:$H$4,FR$2,Entry!$C$5:$H$5,FR$1))</f>
        <v/>
      </c>
      <c r="FS18" s="15" t="str">
        <f>IF(OR($B18="",FS$2=""),"",SUMIFS(INDEX(Tbl_Marks,MATCH($B18,Tbl_Student_Names,0),),Entry!$A$4:$H$4,FS$2,Entry!$A$5:$H$5,FS$1) / SUMIFS(Entry!$C$6:$H$6,Entry!$C$4:$H$4,FS$2,Entry!$C$5:$H$5,FS$1))</f>
        <v/>
      </c>
      <c r="FT18" s="15" t="str">
        <f>IF(OR($B18="",FT$2=""),"",SUMIFS(INDEX(Tbl_Marks,MATCH($B18,Tbl_Student_Names,0),),Entry!$A$4:$H$4,FT$2,Entry!$A$5:$H$5,FT$1) / SUMIFS(Entry!$C$6:$H$6,Entry!$C$4:$H$4,FT$2,Entry!$C$5:$H$5,FT$1))</f>
        <v/>
      </c>
      <c r="FU18" s="15" t="str">
        <f>IF(OR($B18="",FU$2=""),"",SUMIFS(INDEX(Tbl_Marks,MATCH($B18,Tbl_Student_Names,0),),Entry!$A$4:$H$4,FU$2,Entry!$A$5:$H$5,FU$1) / SUMIFS(Entry!$C$6:$H$6,Entry!$C$4:$H$4,FU$2,Entry!$C$5:$H$5,FU$1))</f>
        <v/>
      </c>
      <c r="FV18" s="15" t="str">
        <f>IF(OR($B18="",FV$2=""),"",SUMIFS(INDEX(Tbl_Marks,MATCH($B18,Tbl_Student_Names,0),),Entry!$A$4:$H$4,FV$2,Entry!$A$5:$H$5,FV$1) / SUMIFS(Entry!$C$6:$H$6,Entry!$C$4:$H$4,FV$2,Entry!$C$5:$H$5,FV$1))</f>
        <v/>
      </c>
      <c r="FW18" s="15" t="str">
        <f>IF(OR($B18="",FW$2=""),"",SUMIFS(INDEX(Tbl_Marks,MATCH($B18,Tbl_Student_Names,0),),Entry!$A$4:$H$4,FW$2,Entry!$A$5:$H$5,FW$1) / SUMIFS(Entry!$C$6:$H$6,Entry!$C$4:$H$4,FW$2,Entry!$C$5:$H$5,FW$1))</f>
        <v/>
      </c>
      <c r="FX18" s="15" t="str">
        <f>IF(OR($B18="",FX$2=""),"",SUMIFS(INDEX(Tbl_Marks,MATCH($B18,Tbl_Student_Names,0),),Entry!$A$4:$H$4,FX$2,Entry!$A$5:$H$5,FX$1) / SUMIFS(Entry!$C$6:$H$6,Entry!$C$4:$H$4,FX$2,Entry!$C$5:$H$5,FX$1))</f>
        <v/>
      </c>
      <c r="FY18" s="15" t="str">
        <f>IF(OR($B18="",FY$2=""),"",SUMIFS(INDEX(Tbl_Marks,MATCH($B18,Tbl_Student_Names,0),),Entry!$A$4:$H$4,FY$2,Entry!$A$5:$H$5,FY$1) / SUMIFS(Entry!$C$6:$H$6,Entry!$C$4:$H$4,FY$2,Entry!$C$5:$H$5,FY$1))</f>
        <v/>
      </c>
      <c r="FZ18" s="15" t="str">
        <f>IF(OR($B18="",FZ$2=""),"",SUMIFS(INDEX(Tbl_Marks,MATCH($B18,Tbl_Student_Names,0),),Entry!$A$4:$H$4,FZ$2,Entry!$A$5:$H$5,FZ$1) / SUMIFS(Entry!$C$6:$H$6,Entry!$C$4:$H$4,FZ$2,Entry!$C$5:$H$5,FZ$1))</f>
        <v/>
      </c>
      <c r="GA18" s="15" t="str">
        <f>IF(OR($B18="",GA$2=""),"",SUMIFS(INDEX(Tbl_Marks,MATCH($B18,Tbl_Student_Names,0),),Entry!$A$4:$H$4,GA$2,Entry!$A$5:$H$5,GA$1) / SUMIFS(Entry!$C$6:$H$6,Entry!$C$4:$H$4,GA$2,Entry!$C$5:$H$5,GA$1))</f>
        <v/>
      </c>
      <c r="GB18" s="15" t="str">
        <f>IF(OR($B18="",GB$2=""),"",SUMIFS(INDEX(Tbl_Marks,MATCH($B18,Tbl_Student_Names,0),),Entry!$A$4:$H$4,GB$2,Entry!$A$5:$H$5,GB$1) / SUMIFS(Entry!$C$6:$H$6,Entry!$C$4:$H$4,GB$2,Entry!$C$5:$H$5,GB$1))</f>
        <v/>
      </c>
      <c r="GC18" s="15" t="str">
        <f>IF(OR($B18="",GC$2=""),"",SUMIFS(INDEX(Tbl_Marks,MATCH($B18,Tbl_Student_Names,0),),Entry!$A$4:$H$4,GC$2,Entry!$A$5:$H$5,GC$1) / SUMIFS(Entry!$C$6:$H$6,Entry!$C$4:$H$4,GC$2,Entry!$C$5:$H$5,GC$1))</f>
        <v/>
      </c>
      <c r="GD18" s="15" t="str">
        <f>IF(OR($B18="",GD$2=""),"",SUMIFS(INDEX(Tbl_Marks,MATCH($B18,Tbl_Student_Names,0),),Entry!$A$4:$H$4,GD$2,Entry!$A$5:$H$5,GD$1) / SUMIFS(Entry!$C$6:$H$6,Entry!$C$4:$H$4,GD$2,Entry!$C$5:$H$5,GD$1))</f>
        <v/>
      </c>
      <c r="GE18" s="15" t="str">
        <f>IF(OR($B18="",GE$2=""),"",SUMIFS(INDEX(Tbl_Marks,MATCH($B18,Tbl_Student_Names,0),),Entry!$A$4:$H$4,GE$2,Entry!$A$5:$H$5,GE$1) / SUMIFS(Entry!$C$6:$H$6,Entry!$C$4:$H$4,GE$2,Entry!$C$5:$H$5,GE$1))</f>
        <v/>
      </c>
      <c r="GF18" s="15" t="str">
        <f>IF(OR($B18="",GF$2=""),"",SUMIFS(INDEX(Tbl_Marks,MATCH($B18,Tbl_Student_Names,0),),Entry!$A$4:$H$4,GF$2,Entry!$A$5:$H$5,GF$1) / SUMIFS(Entry!$C$6:$H$6,Entry!$C$4:$H$4,GF$2,Entry!$C$5:$H$5,GF$1))</f>
        <v/>
      </c>
      <c r="GG18" s="15" t="str">
        <f>IF(OR($B18="",GG$2=""),"",SUMIFS(INDEX(Tbl_Marks,MATCH($B18,Tbl_Student_Names,0),),Entry!$A$4:$H$4,GG$2,Entry!$A$5:$H$5,GG$1) / SUMIFS(Entry!$C$6:$H$6,Entry!$C$4:$H$4,GG$2,Entry!$C$5:$H$5,GG$1))</f>
        <v/>
      </c>
      <c r="GH18" s="15" t="str">
        <f>IF(OR($B18="",GH$2=""),"",SUMIFS(INDEX(Tbl_Marks,MATCH($B18,Tbl_Student_Names,0),),Entry!$A$4:$H$4,GH$2,Entry!$A$5:$H$5,GH$1) / SUMIFS(Entry!$C$6:$H$6,Entry!$C$4:$H$4,GH$2,Entry!$C$5:$H$5,GH$1))</f>
        <v/>
      </c>
      <c r="GI18" s="15" t="str">
        <f>IF(OR($B18="",GI$2=""),"",SUMIFS(INDEX(Tbl_Marks,MATCH($B18,Tbl_Student_Names,0),),Entry!$A$4:$H$4,GI$2,Entry!$A$5:$H$5,GI$1) / SUMIFS(Entry!$C$6:$H$6,Entry!$C$4:$H$4,GI$2,Entry!$C$5:$H$5,GI$1))</f>
        <v/>
      </c>
      <c r="GJ18" s="15" t="str">
        <f>IF(OR($B18="",GJ$2=""),"",SUMIFS(INDEX(Tbl_Marks,MATCH($B18,Tbl_Student_Names,0),),Entry!$A$4:$H$4,GJ$2,Entry!$A$5:$H$5,GJ$1) / SUMIFS(Entry!$C$6:$H$6,Entry!$C$4:$H$4,GJ$2,Entry!$C$5:$H$5,GJ$1))</f>
        <v/>
      </c>
      <c r="GK18" s="15" t="str">
        <f>IF(OR($B18="",GK$2=""),"",SUMIFS(INDEX(Tbl_Marks,MATCH($B18,Tbl_Student_Names,0),),Entry!$A$4:$H$4,GK$2,Entry!$A$5:$H$5,GK$1) / SUMIFS(Entry!$C$6:$H$6,Entry!$C$4:$H$4,GK$2,Entry!$C$5:$H$5,GK$1))</f>
        <v/>
      </c>
      <c r="GL18" s="15" t="str">
        <f>IF(OR($B18="",GL$2=""),"",SUMIFS(INDEX(Tbl_Marks,MATCH($B18,Tbl_Student_Names,0),),Entry!$A$4:$H$4,GL$2,Entry!$A$5:$H$5,GL$1) / SUMIFS(Entry!$C$6:$H$6,Entry!$C$4:$H$4,GL$2,Entry!$C$5:$H$5,GL$1))</f>
        <v/>
      </c>
      <c r="GM18" s="15" t="str">
        <f>IF(OR($B18="",GM$2=""),"",SUMIFS(INDEX(Tbl_Marks,MATCH($B18,Tbl_Student_Names,0),),Entry!$A$4:$H$4,GM$2,Entry!$A$5:$H$5,GM$1) / SUMIFS(Entry!$C$6:$H$6,Entry!$C$4:$H$4,GM$2,Entry!$C$5:$H$5,GM$1))</f>
        <v/>
      </c>
      <c r="GN18" s="15" t="str">
        <f>IF(OR($B18="",GN$2=""),"",SUMIFS(INDEX(Tbl_Marks,MATCH($B18,Tbl_Student_Names,0),),Entry!$A$4:$H$4,GN$2,Entry!$A$5:$H$5,GN$1) / SUMIFS(Entry!$C$6:$H$6,Entry!$C$4:$H$4,GN$2,Entry!$C$5:$H$5,GN$1))</f>
        <v/>
      </c>
      <c r="GO18" s="15" t="str">
        <f>IF(OR($B18="",GO$2=""),"",SUMIFS(INDEX(Tbl_Marks,MATCH($B18,Tbl_Student_Names,0),),Entry!$A$4:$H$4,GO$2,Entry!$A$5:$H$5,GO$1) / SUMIFS(Entry!$C$6:$H$6,Entry!$C$4:$H$4,GO$2,Entry!$C$5:$H$5,GO$1))</f>
        <v/>
      </c>
      <c r="GP18" s="15" t="str">
        <f>IF(OR($B18="",GP$2=""),"",SUMIFS(INDEX(Tbl_Marks,MATCH($B18,Tbl_Student_Names,0),),Entry!$A$4:$H$4,GP$2,Entry!$A$5:$H$5,GP$1) / SUMIFS(Entry!$C$6:$H$6,Entry!$C$4:$H$4,GP$2,Entry!$C$5:$H$5,GP$1))</f>
        <v/>
      </c>
      <c r="GQ18" s="32" t="str">
        <f t="array" ref="GQ18">IF(OR(GQ$1="",$B18=""),"",SUMPRODUCT(TRANSPOSE($BC18:$BN18),(Settings!$D$19:$D$30)))</f>
        <v/>
      </c>
      <c r="GR18" s="32" t="str">
        <f t="array" ref="GR18">IF(OR(GR$1="",$B18=""),"",SUMPRODUCT(TRANSPOSE($BO18:$BZ18),(Settings!$D$19:$D$30)))</f>
        <v/>
      </c>
      <c r="GS18" s="32" t="str">
        <f t="array" ref="GS18">IF(OR(GS$1="",$B18=""),"",SUMPRODUCT(TRANSPOSE($CA18:$CL18),(Settings!$D$19:$D$30)))</f>
        <v/>
      </c>
      <c r="GT18" s="32" t="str">
        <f t="array" ref="GT18">IF(OR(GT$1="",$B18=""),"",SUMPRODUCT(TRANSPOSE($CM18:$CX18),(Settings!$D$19:$D$30)))</f>
        <v/>
      </c>
      <c r="GU18" s="32" t="str">
        <f t="array" ref="GU18">IF(OR(GU$1="",$B18=""),"",SUMPRODUCT(TRANSPOSE($CY18:$DJ18),(Settings!$D$19:$D$30)))</f>
        <v/>
      </c>
      <c r="GV18" s="32" t="str">
        <f t="array" ref="GV18">IF(OR(GV$1="",$B18=""),"",SUMPRODUCT(TRANSPOSE($DK18:$DV18),(Settings!$D$19:$D$30)))</f>
        <v/>
      </c>
      <c r="GW18" s="32" t="str">
        <f t="array" ref="GW18">IF(OR(GW$1="",$B18=""),"",SUMPRODUCT(TRANSPOSE($DW18:$EH18),(Settings!$D$19:$D$30)))</f>
        <v/>
      </c>
      <c r="GX18" s="32" t="str">
        <f t="array" ref="GX18">IF(OR(GX$1="",$B18=""),"",SUMPRODUCT(TRANSPOSE($EI18:$ET18),(Settings!$D$19:$D$30)))</f>
        <v/>
      </c>
      <c r="GY18" s="32" t="str">
        <f t="array" ref="GY18">IF(OR(GY$1="",$B18=""),"",SUMPRODUCT(TRANSPOSE($EU18:$FF18),(Settings!$D$19:$D$30)))</f>
        <v/>
      </c>
      <c r="GZ18" s="32" t="str">
        <f t="array" ref="GZ18">IF(OR(GZ$1="",$B18=""),"",SUMPRODUCT(TRANSPOSE($FG18:$FR18),(Settings!$D$19:$D$30)))</f>
        <v/>
      </c>
      <c r="HA18" s="32" t="str">
        <f t="array" ref="HA18">IF(OR(HA$1="",$B18=""),"",SUMPRODUCT(TRANSPOSE($FS18:$GD18),(Settings!$D$19:$D$30)))</f>
        <v/>
      </c>
      <c r="HB18" s="33" t="str">
        <f t="array" ref="HB18">IF(OR(HB$1="",$B18=""),"",SUMPRODUCT(TRANSPOSE($GE18:$GP18),(Settings!$D$19:$D$30)))</f>
        <v/>
      </c>
      <c r="HC18" s="5"/>
      <c r="HD18" s="15" t="str">
        <f>IF(OR(HD$2="",$B18=""),"",SUMIFS(INDEX(Tbl_Marks,MATCH($B18,Tbl_Student_Names,0),),Entry!$A$4:$H$4,HD$2) / SUMIFS(Entry!$C$6:$H$6,Entry!$C$4:$H$4,HD$2))</f>
        <v/>
      </c>
      <c r="HE18" s="15" t="str">
        <f>IF(OR(HE$2="",$B18=""),"",SUMIFS(INDEX(Tbl_Marks,MATCH($B18,Tbl_Student_Names,0),),Entry!$A$4:$H$4,HE$2) / SUMIFS(Entry!$C$6:$H$6,Entry!$C$4:$H$4,HE$2))</f>
        <v/>
      </c>
      <c r="HF18" s="15" t="str">
        <f>IF(OR(HF$2="",$B18=""),"",SUMIFS(INDEX(Tbl_Marks,MATCH($B18,Tbl_Student_Names,0),),Entry!$A$4:$H$4,HF$2) / SUMIFS(Entry!$C$6:$H$6,Entry!$C$4:$H$4,HF$2))</f>
        <v/>
      </c>
      <c r="HG18" s="15" t="str">
        <f>IF(OR(HG$2="",$B18=""),"",SUMIFS(INDEX(Tbl_Marks,MATCH($B18,Tbl_Student_Names,0),),Entry!$A$4:$H$4,HG$2) / SUMIFS(Entry!$C$6:$H$6,Entry!$C$4:$H$4,HG$2))</f>
        <v/>
      </c>
      <c r="HH18" s="15" t="str">
        <f>IF(OR(HH$2="",$B18=""),"",SUMIFS(INDEX(Tbl_Marks,MATCH($B18,Tbl_Student_Names,0),),Entry!$A$4:$H$4,HH$2) / SUMIFS(Entry!$C$6:$H$6,Entry!$C$4:$H$4,HH$2))</f>
        <v/>
      </c>
      <c r="HI18" s="15" t="str">
        <f>IF(OR(HI$2="",$B18=""),"",SUMIFS(INDEX(Tbl_Marks,MATCH($B18,Tbl_Student_Names,0),),Entry!$A$4:$H$4,HI$2) / SUMIFS(Entry!$C$6:$H$6,Entry!$C$4:$H$4,HI$2))</f>
        <v/>
      </c>
      <c r="HJ18" s="15" t="str">
        <f>IF(OR(HJ$2="",$B18=""),"",SUMIFS(INDEX(Tbl_Marks,MATCH($B18,Tbl_Student_Names,0),),Entry!$A$4:$H$4,HJ$2) / SUMIFS(Entry!$C$6:$H$6,Entry!$C$4:$H$4,HJ$2))</f>
        <v/>
      </c>
      <c r="HK18" s="15" t="str">
        <f>IF(OR(HK$2="",$B18=""),"",SUMIFS(INDEX(Tbl_Marks,MATCH($B18,Tbl_Student_Names,0),),Entry!$A$4:$H$4,HK$2) / SUMIFS(Entry!$C$6:$H$6,Entry!$C$4:$H$4,HK$2))</f>
        <v/>
      </c>
      <c r="HL18" s="15" t="str">
        <f>IF(OR(HL$2="",$B18=""),"",SUMIFS(INDEX(Tbl_Marks,MATCH($B18,Tbl_Student_Names,0),),Entry!$A$4:$H$4,HL$2) / SUMIFS(Entry!$C$6:$H$6,Entry!$C$4:$H$4,HL$2))</f>
        <v/>
      </c>
      <c r="HM18" s="15" t="str">
        <f>IF(OR(HM$2="",$B18=""),"",SUMIFS(INDEX(Tbl_Marks,MATCH($B18,Tbl_Student_Names,0),),Entry!$A$4:$H$4,HM$2) / SUMIFS(Entry!$C$6:$H$6,Entry!$C$4:$H$4,HM$2))</f>
        <v/>
      </c>
      <c r="HN18" s="15" t="str">
        <f>IF(OR(HN$2="",$B18=""),"",SUMIFS(INDEX(Tbl_Marks,MATCH($B18,Tbl_Student_Names,0),),Entry!$A$4:$H$4,HN$2) / SUMIFS(Entry!$C$6:$H$6,Entry!$C$4:$H$4,HN$2))</f>
        <v/>
      </c>
      <c r="HO18" s="15" t="str">
        <f>IF(OR(HO$2="",$B18=""),"",SUMIFS(INDEX(Tbl_Marks,MATCH($B18,Tbl_Student_Names,0),),Entry!$A$4:$H$4,HO$2) / SUMIFS(Entry!$C$6:$H$6,Entry!$C$4:$H$4,HO$2))</f>
        <v/>
      </c>
      <c r="HP18" s="15" t="str">
        <f t="shared" si="40"/>
        <v/>
      </c>
    </row>
    <row r="19" spans="1:224" customFormat="1" x14ac:dyDescent="0.25">
      <c r="A19">
        <f t="shared" si="31"/>
        <v>0</v>
      </c>
      <c r="B19" t="str">
        <f t="shared" si="32"/>
        <v/>
      </c>
      <c r="C19" t="str">
        <f>IF(OR($B19="",C$2=""),"",SUMIF(Entry!$A$4:$H$4,C$2,INDEX(Tbl_Marks,MATCH($B19,Tbl_Student_Names,0),)))</f>
        <v/>
      </c>
      <c r="D19" t="str">
        <f>IF(OR($B19="",D$2=""),"",SUMIF(Entry!$A$4:$H$4,D$2,INDEX(Tbl_Marks,MATCH($B19,Tbl_Student_Names,0),)))</f>
        <v/>
      </c>
      <c r="E19" t="str">
        <f>IF(OR($B19="",E$2=""),"",SUMIF(Entry!$A$4:$H$4,E$2,INDEX(Tbl_Marks,MATCH($B19,Tbl_Student_Names,0),)))</f>
        <v/>
      </c>
      <c r="F19" t="str">
        <f>IF(OR($B19="",F$2=""),"",SUMIF(Entry!$A$4:$H$4,F$2,INDEX(Tbl_Marks,MATCH($B19,Tbl_Student_Names,0),)))</f>
        <v/>
      </c>
      <c r="G19" t="str">
        <f>IF(OR($B19="",G$2=""),"",SUMIF(Entry!$A$4:$H$4,G$2,INDEX(Tbl_Marks,MATCH($B19,Tbl_Student_Names,0),)))</f>
        <v/>
      </c>
      <c r="H19" t="str">
        <f>IF(OR($B19="",H$2=""),"",SUMIF(Entry!$A$4:$H$4,H$2,INDEX(Tbl_Marks,MATCH($B19,Tbl_Student_Names,0),)))</f>
        <v/>
      </c>
      <c r="I19" t="str">
        <f>IF(OR($B19="",I$2=""),"",SUMIF(Entry!$A$4:$H$4,I$2,INDEX(Tbl_Marks,MATCH($B19,Tbl_Student_Names,0),)))</f>
        <v/>
      </c>
      <c r="J19" t="str">
        <f>IF(OR($B19="",J$2=""),"",SUMIF(Entry!$A$4:$H$4,J$2,INDEX(Tbl_Marks,MATCH($B19,Tbl_Student_Names,0),)))</f>
        <v/>
      </c>
      <c r="K19" t="str">
        <f>IF(OR($B19="",K$2=""),"",SUMIF(Entry!$A$4:$H$4,K$2,INDEX(Tbl_Marks,MATCH($B19,Tbl_Student_Names,0),)))</f>
        <v/>
      </c>
      <c r="L19" t="str">
        <f>IF(OR($B19="",L$2=""),"",SUMIF(Entry!$A$4:$H$4,L$2,INDEX(Tbl_Marks,MATCH($B19,Tbl_Student_Names,0),)))</f>
        <v/>
      </c>
      <c r="M19" t="str">
        <f>IF(OR($B19="",M$2=""),"",SUMIF(Entry!$A$4:$H$4,M$2,INDEX(Tbl_Marks,MATCH($B19,Tbl_Student_Names,0),)))</f>
        <v/>
      </c>
      <c r="N19" t="str">
        <f>IF(OR($B19="",N$2=""),"",SUMIF(Entry!$A$4:$H$4,N$2,INDEX(Tbl_Marks,MATCH($B19,Tbl_Student_Names,0),)))</f>
        <v/>
      </c>
      <c r="O19" s="12" t="str">
        <f t="shared" si="33"/>
        <v/>
      </c>
      <c r="P19" s="24" t="str">
        <f t="array" ref="P19">IF(OR($B19="",P$2=""),"",IF(MIN(IF(Help_Lookup_Tests=P$2,$BC19:$GP19,""))&gt;=I_PassPercentage,"PASS","FAIL"))</f>
        <v/>
      </c>
      <c r="Q19" s="24" t="str">
        <f t="array" ref="Q19">IF(OR($B19="",Q$2=""),"",IF(MIN(IF(Help_Lookup_Tests=Q$2,$BC19:$GP19,""))&gt;=I_PassPercentage,"PASS","FAIL"))</f>
        <v/>
      </c>
      <c r="R19" s="24" t="str">
        <f t="array" ref="R19">IF(OR($B19="",R$2=""),"",IF(MIN(IF(Help_Lookup_Tests=R$2,$BC19:$GP19,""))&gt;=I_PassPercentage,"PASS","FAIL"))</f>
        <v/>
      </c>
      <c r="S19" s="24" t="str">
        <f t="array" ref="S19">IF(OR($B19="",S$2=""),"",IF(MIN(IF(Help_Lookup_Tests=S$2,$BC19:$GP19,""))&gt;=I_PassPercentage,"PASS","FAIL"))</f>
        <v/>
      </c>
      <c r="T19" s="24" t="str">
        <f t="array" ref="T19">IF(OR($B19="",T$2=""),"",IF(MIN(IF(Help_Lookup_Tests=T$2,$BC19:$GP19,""))&gt;=I_PassPercentage,"PASS","FAIL"))</f>
        <v/>
      </c>
      <c r="U19" s="24" t="str">
        <f t="array" ref="U19">IF(OR($B19="",U$2=""),"",IF(MIN(IF(Help_Lookup_Tests=U$2,$BC19:$GP19,""))&gt;=I_PassPercentage,"PASS","FAIL"))</f>
        <v/>
      </c>
      <c r="V19" s="24" t="str">
        <f t="array" ref="V19">IF(OR($B19="",V$2=""),"",IF(MIN(IF(Help_Lookup_Tests=V$2,$BC19:$GP19,""))&gt;=I_PassPercentage,"PASS","FAIL"))</f>
        <v/>
      </c>
      <c r="W19" s="24" t="str">
        <f t="array" ref="W19">IF(OR($B19="",W$2=""),"",IF(MIN(IF(Help_Lookup_Tests=W$2,$BC19:$GP19,""))&gt;=I_PassPercentage,"PASS","FAIL"))</f>
        <v/>
      </c>
      <c r="X19" s="24" t="str">
        <f t="array" ref="X19">IF(OR($B19="",X$2=""),"",IF(MIN(IF(Help_Lookup_Tests=X$2,$BC19:$GP19,""))&gt;=I_PassPercentage,"PASS","FAIL"))</f>
        <v/>
      </c>
      <c r="Y19" s="24" t="str">
        <f t="array" ref="Y19">IF(OR($B19="",Y$2=""),"",IF(MIN(IF(Help_Lookup_Tests=Y$2,$BC19:$GP19,""))&gt;=I_PassPercentage,"PASS","FAIL"))</f>
        <v/>
      </c>
      <c r="Z19" s="24" t="str">
        <f t="array" ref="Z19">IF(OR($B19="",Z$2=""),"",IF(MIN(IF(Help_Lookup_Tests=Z$2,$BC19:$GP19,""))&gt;=I_PassPercentage,"PASS","FAIL"))</f>
        <v/>
      </c>
      <c r="AA19" s="24" t="str">
        <f t="array" ref="AA19">IF(OR($B19="",AA$2=""),"",IF(MIN(IF(Help_Lookup_Tests=AA$2,$BC19:$GP19,""))&gt;=I_PassPercentage,"PASS","FAIL"))</f>
        <v/>
      </c>
      <c r="AB19" s="20" t="str">
        <f t="array" ref="AB19">IF(OR($B19=""),"",IF(MIN(IF($GQ$2:$HB$2="FINAL",$GQ19:$HB19,""))&gt;=I_PassPercentage,"PASS","FAIL"))</f>
        <v/>
      </c>
      <c r="AC19" t="str">
        <f t="shared" si="36"/>
        <v/>
      </c>
      <c r="AD19" t="str">
        <f t="shared" ref="AD19:AD52" si="41">IF(OR($B19="",AD$2="",Q19="FAIL"),"",D19)</f>
        <v/>
      </c>
      <c r="AE19" t="str">
        <f t="shared" ref="AE19:AE52" si="42">IF(OR($B19="",AE$2="",R19="FAIL"),"",E19)</f>
        <v/>
      </c>
      <c r="AF19" t="str">
        <f t="shared" ref="AF19:AF52" si="43">IF(OR($B19="",AF$2="",S19="FAIL"),"",F19)</f>
        <v/>
      </c>
      <c r="AG19" t="str">
        <f t="shared" ref="AG19:AG52" si="44">IF(OR($B19="",AG$2="",T19="FAIL"),"",G19)</f>
        <v/>
      </c>
      <c r="AH19" t="str">
        <f t="shared" ref="AH19:AH52" si="45">IF(OR($B19="",AH$2="",U19="FAIL"),"",H19)</f>
        <v/>
      </c>
      <c r="AI19" t="str">
        <f t="shared" ref="AI19:AI52" si="46">IF(OR($B19="",AI$2="",V19="FAIL"),"",I19)</f>
        <v/>
      </c>
      <c r="AJ19" t="str">
        <f t="shared" ref="AJ19:AJ52" si="47">IF(OR($B19="",AJ$2="",W19="FAIL"),"",J19)</f>
        <v/>
      </c>
      <c r="AK19" t="str">
        <f t="shared" ref="AK19:AK52" si="48">IF(OR($B19="",AK$2="",X19="FAIL"),"",K19)</f>
        <v/>
      </c>
      <c r="AL19" t="str">
        <f t="shared" ref="AL19:AL52" si="49">IF(OR($B19="",AL$2="",Y19="FAIL"),"",L19)</f>
        <v/>
      </c>
      <c r="AM19" t="str">
        <f t="shared" ref="AM19:AM52" si="50">IF(OR($B19="",AM$2="",Z19="FAIL"),"",M19)</f>
        <v/>
      </c>
      <c r="AN19" t="str">
        <f t="shared" ref="AN19:AN52" si="51">IF(OR($B19="",AN$2="",AA19="FAIL"),"",N19)</f>
        <v/>
      </c>
      <c r="AO19" s="34" t="str">
        <f t="shared" si="37"/>
        <v/>
      </c>
      <c r="AP19" s="22" t="str">
        <f t="shared" si="38"/>
        <v/>
      </c>
      <c r="AQ19" s="22" t="str">
        <f t="shared" ref="AQ19:AQ52" si="52">IFERROR(IF(OR(AQ$2="",$B19=""),"",RANK(AD19,AD$3:AD$52,0)),"NR")</f>
        <v/>
      </c>
      <c r="AR19" s="22" t="str">
        <f t="shared" ref="AR19:AR52" si="53">IFERROR(IF(OR(AR$2="",$B19=""),"",RANK(AE19,AE$3:AE$52,0)),"NR")</f>
        <v/>
      </c>
      <c r="AS19" s="22" t="str">
        <f t="shared" ref="AS19:AS52" si="54">IFERROR(IF(OR(AS$2="",$B19=""),"",RANK(AF19,AF$3:AF$52,0)),"NR")</f>
        <v/>
      </c>
      <c r="AT19" s="22" t="str">
        <f t="shared" ref="AT19:AT52" si="55">IFERROR(IF(OR(AT$2="",$B19=""),"",RANK(AG19,AG$3:AG$52,0)),"NR")</f>
        <v/>
      </c>
      <c r="AU19" s="22" t="str">
        <f t="shared" ref="AU19:AU52" si="56">IFERROR(IF(OR(AU$2="",$B19=""),"",RANK(AH19,AH$3:AH$52,0)),"NR")</f>
        <v/>
      </c>
      <c r="AV19" s="22" t="str">
        <f t="shared" ref="AV19:AV52" si="57">IFERROR(IF(OR(AV$2="",$B19=""),"",RANK(AI19,AI$3:AI$52,0)),"NR")</f>
        <v/>
      </c>
      <c r="AW19" s="22" t="str">
        <f t="shared" ref="AW19:AW52" si="58">IFERROR(IF(OR(AW$2="",$B19=""),"",RANK(AJ19,AJ$3:AJ$52,0)),"NR")</f>
        <v/>
      </c>
      <c r="AX19" s="22" t="str">
        <f t="shared" ref="AX19:AX52" si="59">IFERROR(IF(OR(AX$2="",$B19=""),"",RANK(AK19,AK$3:AK$52,0)),"NR")</f>
        <v/>
      </c>
      <c r="AY19" s="22" t="str">
        <f t="shared" ref="AY19:AY52" si="60">IFERROR(IF(OR(AY$2="",$B19=""),"",RANK(AL19,AL$3:AL$52,0)),"NR")</f>
        <v/>
      </c>
      <c r="AZ19" s="22" t="str">
        <f t="shared" ref="AZ19:AZ52" si="61">IFERROR(IF(OR(AZ$2="",$B19=""),"",RANK(AM19,AM$3:AM$52,0)),"NR")</f>
        <v/>
      </c>
      <c r="BA19" s="22" t="str">
        <f t="shared" ref="BA19:BA52" si="62">IFERROR(IF(OR(BA$2="",$B19=""),"",RANK(AN19,AN$3:AN$52,0)),"NR")</f>
        <v/>
      </c>
      <c r="BB19" s="23" t="str">
        <f t="shared" si="39"/>
        <v/>
      </c>
      <c r="BC19" s="15" t="str">
        <f>IF(OR($B19="",BC$2=""),"",SUMIFS(INDEX(Tbl_Marks,MATCH($B19,Tbl_Student_Names,0),),Entry!$A$4:$H$4,BC$2,Entry!$A$5:$H$5,BC$1) / SUMIFS(Entry!$C$6:$H$6,Entry!$C$4:$H$4,BC$2,Entry!$C$5:$H$5,BC$1))</f>
        <v/>
      </c>
      <c r="BD19" s="15" t="str">
        <f>IF(OR($B19="",BD$2=""),"",SUMIFS(INDEX(Tbl_Marks,MATCH($B19,Tbl_Student_Names,0),),Entry!$A$4:$H$4,BD$2,Entry!$A$5:$H$5,BD$1) / SUMIFS(Entry!$C$6:$H$6,Entry!$C$4:$H$4,BD$2,Entry!$C$5:$H$5,BD$1))</f>
        <v/>
      </c>
      <c r="BE19" s="15" t="str">
        <f>IF(OR($B19="",BE$2=""),"",SUMIFS(INDEX(Tbl_Marks,MATCH($B19,Tbl_Student_Names,0),),Entry!$A$4:$H$4,BE$2,Entry!$A$5:$H$5,BE$1) / SUMIFS(Entry!$C$6:$H$6,Entry!$C$4:$H$4,BE$2,Entry!$C$5:$H$5,BE$1))</f>
        <v/>
      </c>
      <c r="BF19" s="15" t="str">
        <f>IF(OR($B19="",BF$2=""),"",SUMIFS(INDEX(Tbl_Marks,MATCH($B19,Tbl_Student_Names,0),),Entry!$A$4:$H$4,BF$2,Entry!$A$5:$H$5,BF$1) / SUMIFS(Entry!$C$6:$H$6,Entry!$C$4:$H$4,BF$2,Entry!$C$5:$H$5,BF$1))</f>
        <v/>
      </c>
      <c r="BG19" s="15" t="str">
        <f>IF(OR($B19="",BG$2=""),"",SUMIFS(INDEX(Tbl_Marks,MATCH($B19,Tbl_Student_Names,0),),Entry!$A$4:$H$4,BG$2,Entry!$A$5:$H$5,BG$1) / SUMIFS(Entry!$C$6:$H$6,Entry!$C$4:$H$4,BG$2,Entry!$C$5:$H$5,BG$1))</f>
        <v/>
      </c>
      <c r="BH19" s="15" t="str">
        <f>IF(OR($B19="",BH$2=""),"",SUMIFS(INDEX(Tbl_Marks,MATCH($B19,Tbl_Student_Names,0),),Entry!$A$4:$H$4,BH$2,Entry!$A$5:$H$5,BH$1) / SUMIFS(Entry!$C$6:$H$6,Entry!$C$4:$H$4,BH$2,Entry!$C$5:$H$5,BH$1))</f>
        <v/>
      </c>
      <c r="BI19" s="15" t="str">
        <f>IF(OR($B19="",BI$2=""),"",SUMIFS(INDEX(Tbl_Marks,MATCH($B19,Tbl_Student_Names,0),),Entry!$A$4:$H$4,BI$2,Entry!$A$5:$H$5,BI$1) / SUMIFS(Entry!$C$6:$H$6,Entry!$C$4:$H$4,BI$2,Entry!$C$5:$H$5,BI$1))</f>
        <v/>
      </c>
      <c r="BJ19" s="15" t="str">
        <f>IF(OR($B19="",BJ$2=""),"",SUMIFS(INDEX(Tbl_Marks,MATCH($B19,Tbl_Student_Names,0),),Entry!$A$4:$H$4,BJ$2,Entry!$A$5:$H$5,BJ$1) / SUMIFS(Entry!$C$6:$H$6,Entry!$C$4:$H$4,BJ$2,Entry!$C$5:$H$5,BJ$1))</f>
        <v/>
      </c>
      <c r="BK19" s="15" t="str">
        <f>IF(OR($B19="",BK$2=""),"",SUMIFS(INDEX(Tbl_Marks,MATCH($B19,Tbl_Student_Names,0),),Entry!$A$4:$H$4,BK$2,Entry!$A$5:$H$5,BK$1) / SUMIFS(Entry!$C$6:$H$6,Entry!$C$4:$H$4,BK$2,Entry!$C$5:$H$5,BK$1))</f>
        <v/>
      </c>
      <c r="BL19" s="15" t="str">
        <f>IF(OR($B19="",BL$2=""),"",SUMIFS(INDEX(Tbl_Marks,MATCH($B19,Tbl_Student_Names,0),),Entry!$A$4:$H$4,BL$2,Entry!$A$5:$H$5,BL$1) / SUMIFS(Entry!$C$6:$H$6,Entry!$C$4:$H$4,BL$2,Entry!$C$5:$H$5,BL$1))</f>
        <v/>
      </c>
      <c r="BM19" s="15" t="str">
        <f>IF(OR($B19="",BM$2=""),"",SUMIFS(INDEX(Tbl_Marks,MATCH($B19,Tbl_Student_Names,0),),Entry!$A$4:$H$4,BM$2,Entry!$A$5:$H$5,BM$1) / SUMIFS(Entry!$C$6:$H$6,Entry!$C$4:$H$4,BM$2,Entry!$C$5:$H$5,BM$1))</f>
        <v/>
      </c>
      <c r="BN19" s="15" t="str">
        <f>IF(OR($B19="",BN$2=""),"",SUMIFS(INDEX(Tbl_Marks,MATCH($B19,Tbl_Student_Names,0),),Entry!$A$4:$H$4,BN$2,Entry!$A$5:$H$5,BN$1) / SUMIFS(Entry!$C$6:$H$6,Entry!$C$4:$H$4,BN$2,Entry!$C$5:$H$5,BN$1))</f>
        <v/>
      </c>
      <c r="BO19" s="15" t="str">
        <f>IF(OR($B19="",BO$2=""),"",SUMIFS(INDEX(Tbl_Marks,MATCH($B19,Tbl_Student_Names,0),),Entry!$A$4:$H$4,BO$2,Entry!$A$5:$H$5,BO$1) / SUMIFS(Entry!$C$6:$H$6,Entry!$C$4:$H$4,BO$2,Entry!$C$5:$H$5,BO$1))</f>
        <v/>
      </c>
      <c r="BP19" s="15" t="str">
        <f>IF(OR($B19="",BP$2=""),"",SUMIFS(INDEX(Tbl_Marks,MATCH($B19,Tbl_Student_Names,0),),Entry!$A$4:$H$4,BP$2,Entry!$A$5:$H$5,BP$1) / SUMIFS(Entry!$C$6:$H$6,Entry!$C$4:$H$4,BP$2,Entry!$C$5:$H$5,BP$1))</f>
        <v/>
      </c>
      <c r="BQ19" s="15" t="str">
        <f>IF(OR($B19="",BQ$2=""),"",SUMIFS(INDEX(Tbl_Marks,MATCH($B19,Tbl_Student_Names,0),),Entry!$A$4:$H$4,BQ$2,Entry!$A$5:$H$5,BQ$1) / SUMIFS(Entry!$C$6:$H$6,Entry!$C$4:$H$4,BQ$2,Entry!$C$5:$H$5,BQ$1))</f>
        <v/>
      </c>
      <c r="BR19" s="15" t="str">
        <f>IF(OR($B19="",BR$2=""),"",SUMIFS(INDEX(Tbl_Marks,MATCH($B19,Tbl_Student_Names,0),),Entry!$A$4:$H$4,BR$2,Entry!$A$5:$H$5,BR$1) / SUMIFS(Entry!$C$6:$H$6,Entry!$C$4:$H$4,BR$2,Entry!$C$5:$H$5,BR$1))</f>
        <v/>
      </c>
      <c r="BS19" s="15" t="str">
        <f>IF(OR($B19="",BS$2=""),"",SUMIFS(INDEX(Tbl_Marks,MATCH($B19,Tbl_Student_Names,0),),Entry!$A$4:$H$4,BS$2,Entry!$A$5:$H$5,BS$1) / SUMIFS(Entry!$C$6:$H$6,Entry!$C$4:$H$4,BS$2,Entry!$C$5:$H$5,BS$1))</f>
        <v/>
      </c>
      <c r="BT19" s="15" t="str">
        <f>IF(OR($B19="",BT$2=""),"",SUMIFS(INDEX(Tbl_Marks,MATCH($B19,Tbl_Student_Names,0),),Entry!$A$4:$H$4,BT$2,Entry!$A$5:$H$5,BT$1) / SUMIFS(Entry!$C$6:$H$6,Entry!$C$4:$H$4,BT$2,Entry!$C$5:$H$5,BT$1))</f>
        <v/>
      </c>
      <c r="BU19" s="15" t="str">
        <f>IF(OR($B19="",BU$2=""),"",SUMIFS(INDEX(Tbl_Marks,MATCH($B19,Tbl_Student_Names,0),),Entry!$A$4:$H$4,BU$2,Entry!$A$5:$H$5,BU$1) / SUMIFS(Entry!$C$6:$H$6,Entry!$C$4:$H$4,BU$2,Entry!$C$5:$H$5,BU$1))</f>
        <v/>
      </c>
      <c r="BV19" s="15" t="str">
        <f>IF(OR($B19="",BV$2=""),"",SUMIFS(INDEX(Tbl_Marks,MATCH($B19,Tbl_Student_Names,0),),Entry!$A$4:$H$4,BV$2,Entry!$A$5:$H$5,BV$1) / SUMIFS(Entry!$C$6:$H$6,Entry!$C$4:$H$4,BV$2,Entry!$C$5:$H$5,BV$1))</f>
        <v/>
      </c>
      <c r="BW19" s="15" t="str">
        <f>IF(OR($B19="",BW$2=""),"",SUMIFS(INDEX(Tbl_Marks,MATCH($B19,Tbl_Student_Names,0),),Entry!$A$4:$H$4,BW$2,Entry!$A$5:$H$5,BW$1) / SUMIFS(Entry!$C$6:$H$6,Entry!$C$4:$H$4,BW$2,Entry!$C$5:$H$5,BW$1))</f>
        <v/>
      </c>
      <c r="BX19" s="15" t="str">
        <f>IF(OR($B19="",BX$2=""),"",SUMIFS(INDEX(Tbl_Marks,MATCH($B19,Tbl_Student_Names,0),),Entry!$A$4:$H$4,BX$2,Entry!$A$5:$H$5,BX$1) / SUMIFS(Entry!$C$6:$H$6,Entry!$C$4:$H$4,BX$2,Entry!$C$5:$H$5,BX$1))</f>
        <v/>
      </c>
      <c r="BY19" s="15" t="str">
        <f>IF(OR($B19="",BY$2=""),"",SUMIFS(INDEX(Tbl_Marks,MATCH($B19,Tbl_Student_Names,0),),Entry!$A$4:$H$4,BY$2,Entry!$A$5:$H$5,BY$1) / SUMIFS(Entry!$C$6:$H$6,Entry!$C$4:$H$4,BY$2,Entry!$C$5:$H$5,BY$1))</f>
        <v/>
      </c>
      <c r="BZ19" s="15" t="str">
        <f>IF(OR($B19="",BZ$2=""),"",SUMIFS(INDEX(Tbl_Marks,MATCH($B19,Tbl_Student_Names,0),),Entry!$A$4:$H$4,BZ$2,Entry!$A$5:$H$5,BZ$1) / SUMIFS(Entry!$C$6:$H$6,Entry!$C$4:$H$4,BZ$2,Entry!$C$5:$H$5,BZ$1))</f>
        <v/>
      </c>
      <c r="CA19" s="15" t="str">
        <f>IF(OR($B19="",CA$2=""),"",SUMIFS(INDEX(Tbl_Marks,MATCH($B19,Tbl_Student_Names,0),),Entry!$A$4:$H$4,CA$2,Entry!$A$5:$H$5,CA$1) / SUMIFS(Entry!$C$6:$H$6,Entry!$C$4:$H$4,CA$2,Entry!$C$5:$H$5,CA$1))</f>
        <v/>
      </c>
      <c r="CB19" s="15" t="str">
        <f>IF(OR($B19="",CB$2=""),"",SUMIFS(INDEX(Tbl_Marks,MATCH($B19,Tbl_Student_Names,0),),Entry!$A$4:$H$4,CB$2,Entry!$A$5:$H$5,CB$1) / SUMIFS(Entry!$C$6:$H$6,Entry!$C$4:$H$4,CB$2,Entry!$C$5:$H$5,CB$1))</f>
        <v/>
      </c>
      <c r="CC19" s="15" t="str">
        <f>IF(OR($B19="",CC$2=""),"",SUMIFS(INDEX(Tbl_Marks,MATCH($B19,Tbl_Student_Names,0),),Entry!$A$4:$H$4,CC$2,Entry!$A$5:$H$5,CC$1) / SUMIFS(Entry!$C$6:$H$6,Entry!$C$4:$H$4,CC$2,Entry!$C$5:$H$5,CC$1))</f>
        <v/>
      </c>
      <c r="CD19" s="15" t="str">
        <f>IF(OR($B19="",CD$2=""),"",SUMIFS(INDEX(Tbl_Marks,MATCH($B19,Tbl_Student_Names,0),),Entry!$A$4:$H$4,CD$2,Entry!$A$5:$H$5,CD$1) / SUMIFS(Entry!$C$6:$H$6,Entry!$C$4:$H$4,CD$2,Entry!$C$5:$H$5,CD$1))</f>
        <v/>
      </c>
      <c r="CE19" s="15" t="str">
        <f>IF(OR($B19="",CE$2=""),"",SUMIFS(INDEX(Tbl_Marks,MATCH($B19,Tbl_Student_Names,0),),Entry!$A$4:$H$4,CE$2,Entry!$A$5:$H$5,CE$1) / SUMIFS(Entry!$C$6:$H$6,Entry!$C$4:$H$4,CE$2,Entry!$C$5:$H$5,CE$1))</f>
        <v/>
      </c>
      <c r="CF19" s="15" t="str">
        <f>IF(OR($B19="",CF$2=""),"",SUMIFS(INDEX(Tbl_Marks,MATCH($B19,Tbl_Student_Names,0),),Entry!$A$4:$H$4,CF$2,Entry!$A$5:$H$5,CF$1) / SUMIFS(Entry!$C$6:$H$6,Entry!$C$4:$H$4,CF$2,Entry!$C$5:$H$5,CF$1))</f>
        <v/>
      </c>
      <c r="CG19" s="15" t="str">
        <f>IF(OR($B19="",CG$2=""),"",SUMIFS(INDEX(Tbl_Marks,MATCH($B19,Tbl_Student_Names,0),),Entry!$A$4:$H$4,CG$2,Entry!$A$5:$H$5,CG$1) / SUMIFS(Entry!$C$6:$H$6,Entry!$C$4:$H$4,CG$2,Entry!$C$5:$H$5,CG$1))</f>
        <v/>
      </c>
      <c r="CH19" s="15" t="str">
        <f>IF(OR($B19="",CH$2=""),"",SUMIFS(INDEX(Tbl_Marks,MATCH($B19,Tbl_Student_Names,0),),Entry!$A$4:$H$4,CH$2,Entry!$A$5:$H$5,CH$1) / SUMIFS(Entry!$C$6:$H$6,Entry!$C$4:$H$4,CH$2,Entry!$C$5:$H$5,CH$1))</f>
        <v/>
      </c>
      <c r="CI19" s="15" t="str">
        <f>IF(OR($B19="",CI$2=""),"",SUMIFS(INDEX(Tbl_Marks,MATCH($B19,Tbl_Student_Names,0),),Entry!$A$4:$H$4,CI$2,Entry!$A$5:$H$5,CI$1) / SUMIFS(Entry!$C$6:$H$6,Entry!$C$4:$H$4,CI$2,Entry!$C$5:$H$5,CI$1))</f>
        <v/>
      </c>
      <c r="CJ19" s="15" t="str">
        <f>IF(OR($B19="",CJ$2=""),"",SUMIFS(INDEX(Tbl_Marks,MATCH($B19,Tbl_Student_Names,0),),Entry!$A$4:$H$4,CJ$2,Entry!$A$5:$H$5,CJ$1) / SUMIFS(Entry!$C$6:$H$6,Entry!$C$4:$H$4,CJ$2,Entry!$C$5:$H$5,CJ$1))</f>
        <v/>
      </c>
      <c r="CK19" s="15" t="str">
        <f>IF(OR($B19="",CK$2=""),"",SUMIFS(INDEX(Tbl_Marks,MATCH($B19,Tbl_Student_Names,0),),Entry!$A$4:$H$4,CK$2,Entry!$A$5:$H$5,CK$1) / SUMIFS(Entry!$C$6:$H$6,Entry!$C$4:$H$4,CK$2,Entry!$C$5:$H$5,CK$1))</f>
        <v/>
      </c>
      <c r="CL19" s="15" t="str">
        <f>IF(OR($B19="",CL$2=""),"",SUMIFS(INDEX(Tbl_Marks,MATCH($B19,Tbl_Student_Names,0),),Entry!$A$4:$H$4,CL$2,Entry!$A$5:$H$5,CL$1) / SUMIFS(Entry!$C$6:$H$6,Entry!$C$4:$H$4,CL$2,Entry!$C$5:$H$5,CL$1))</f>
        <v/>
      </c>
      <c r="CM19" s="15" t="str">
        <f>IF(OR($B19="",CM$2=""),"",SUMIFS(INDEX(Tbl_Marks,MATCH($B19,Tbl_Student_Names,0),),Entry!$A$4:$H$4,CM$2,Entry!$A$5:$H$5,CM$1) / SUMIFS(Entry!$C$6:$H$6,Entry!$C$4:$H$4,CM$2,Entry!$C$5:$H$5,CM$1))</f>
        <v/>
      </c>
      <c r="CN19" s="15" t="str">
        <f>IF(OR($B19="",CN$2=""),"",SUMIFS(INDEX(Tbl_Marks,MATCH($B19,Tbl_Student_Names,0),),Entry!$A$4:$H$4,CN$2,Entry!$A$5:$H$5,CN$1) / SUMIFS(Entry!$C$6:$H$6,Entry!$C$4:$H$4,CN$2,Entry!$C$5:$H$5,CN$1))</f>
        <v/>
      </c>
      <c r="CO19" s="15" t="str">
        <f>IF(OR($B19="",CO$2=""),"",SUMIFS(INDEX(Tbl_Marks,MATCH($B19,Tbl_Student_Names,0),),Entry!$A$4:$H$4,CO$2,Entry!$A$5:$H$5,CO$1) / SUMIFS(Entry!$C$6:$H$6,Entry!$C$4:$H$4,CO$2,Entry!$C$5:$H$5,CO$1))</f>
        <v/>
      </c>
      <c r="CP19" s="15" t="str">
        <f>IF(OR($B19="",CP$2=""),"",SUMIFS(INDEX(Tbl_Marks,MATCH($B19,Tbl_Student_Names,0),),Entry!$A$4:$H$4,CP$2,Entry!$A$5:$H$5,CP$1) / SUMIFS(Entry!$C$6:$H$6,Entry!$C$4:$H$4,CP$2,Entry!$C$5:$H$5,CP$1))</f>
        <v/>
      </c>
      <c r="CQ19" s="15" t="str">
        <f>IF(OR($B19="",CQ$2=""),"",SUMIFS(INDEX(Tbl_Marks,MATCH($B19,Tbl_Student_Names,0),),Entry!$A$4:$H$4,CQ$2,Entry!$A$5:$H$5,CQ$1) / SUMIFS(Entry!$C$6:$H$6,Entry!$C$4:$H$4,CQ$2,Entry!$C$5:$H$5,CQ$1))</f>
        <v/>
      </c>
      <c r="CR19" s="15" t="str">
        <f>IF(OR($B19="",CR$2=""),"",SUMIFS(INDEX(Tbl_Marks,MATCH($B19,Tbl_Student_Names,0),),Entry!$A$4:$H$4,CR$2,Entry!$A$5:$H$5,CR$1) / SUMIFS(Entry!$C$6:$H$6,Entry!$C$4:$H$4,CR$2,Entry!$C$5:$H$5,CR$1))</f>
        <v/>
      </c>
      <c r="CS19" s="15" t="str">
        <f>IF(OR($B19="",CS$2=""),"",SUMIFS(INDEX(Tbl_Marks,MATCH($B19,Tbl_Student_Names,0),),Entry!$A$4:$H$4,CS$2,Entry!$A$5:$H$5,CS$1) / SUMIFS(Entry!$C$6:$H$6,Entry!$C$4:$H$4,CS$2,Entry!$C$5:$H$5,CS$1))</f>
        <v/>
      </c>
      <c r="CT19" s="15" t="str">
        <f>IF(OR($B19="",CT$2=""),"",SUMIFS(INDEX(Tbl_Marks,MATCH($B19,Tbl_Student_Names,0),),Entry!$A$4:$H$4,CT$2,Entry!$A$5:$H$5,CT$1) / SUMIFS(Entry!$C$6:$H$6,Entry!$C$4:$H$4,CT$2,Entry!$C$5:$H$5,CT$1))</f>
        <v/>
      </c>
      <c r="CU19" s="15" t="str">
        <f>IF(OR($B19="",CU$2=""),"",SUMIFS(INDEX(Tbl_Marks,MATCH($B19,Tbl_Student_Names,0),),Entry!$A$4:$H$4,CU$2,Entry!$A$5:$H$5,CU$1) / SUMIFS(Entry!$C$6:$H$6,Entry!$C$4:$H$4,CU$2,Entry!$C$5:$H$5,CU$1))</f>
        <v/>
      </c>
      <c r="CV19" s="15" t="str">
        <f>IF(OR($B19="",CV$2=""),"",SUMIFS(INDEX(Tbl_Marks,MATCH($B19,Tbl_Student_Names,0),),Entry!$A$4:$H$4,CV$2,Entry!$A$5:$H$5,CV$1) / SUMIFS(Entry!$C$6:$H$6,Entry!$C$4:$H$4,CV$2,Entry!$C$5:$H$5,CV$1))</f>
        <v/>
      </c>
      <c r="CW19" s="15" t="str">
        <f>IF(OR($B19="",CW$2=""),"",SUMIFS(INDEX(Tbl_Marks,MATCH($B19,Tbl_Student_Names,0),),Entry!$A$4:$H$4,CW$2,Entry!$A$5:$H$5,CW$1) / SUMIFS(Entry!$C$6:$H$6,Entry!$C$4:$H$4,CW$2,Entry!$C$5:$H$5,CW$1))</f>
        <v/>
      </c>
      <c r="CX19" s="15" t="str">
        <f>IF(OR($B19="",CX$2=""),"",SUMIFS(INDEX(Tbl_Marks,MATCH($B19,Tbl_Student_Names,0),),Entry!$A$4:$H$4,CX$2,Entry!$A$5:$H$5,CX$1) / SUMIFS(Entry!$C$6:$H$6,Entry!$C$4:$H$4,CX$2,Entry!$C$5:$H$5,CX$1))</f>
        <v/>
      </c>
      <c r="CY19" s="15" t="str">
        <f>IF(OR($B19="",CY$2=""),"",SUMIFS(INDEX(Tbl_Marks,MATCH($B19,Tbl_Student_Names,0),),Entry!$A$4:$H$4,CY$2,Entry!$A$5:$H$5,CY$1) / SUMIFS(Entry!$C$6:$H$6,Entry!$C$4:$H$4,CY$2,Entry!$C$5:$H$5,CY$1))</f>
        <v/>
      </c>
      <c r="CZ19" s="15" t="str">
        <f>IF(OR($B19="",CZ$2=""),"",SUMIFS(INDEX(Tbl_Marks,MATCH($B19,Tbl_Student_Names,0),),Entry!$A$4:$H$4,CZ$2,Entry!$A$5:$H$5,CZ$1) / SUMIFS(Entry!$C$6:$H$6,Entry!$C$4:$H$4,CZ$2,Entry!$C$5:$H$5,CZ$1))</f>
        <v/>
      </c>
      <c r="DA19" s="15" t="str">
        <f>IF(OR($B19="",DA$2=""),"",SUMIFS(INDEX(Tbl_Marks,MATCH($B19,Tbl_Student_Names,0),),Entry!$A$4:$H$4,DA$2,Entry!$A$5:$H$5,DA$1) / SUMIFS(Entry!$C$6:$H$6,Entry!$C$4:$H$4,DA$2,Entry!$C$5:$H$5,DA$1))</f>
        <v/>
      </c>
      <c r="DB19" s="15" t="str">
        <f>IF(OR($B19="",DB$2=""),"",SUMIFS(INDEX(Tbl_Marks,MATCH($B19,Tbl_Student_Names,0),),Entry!$A$4:$H$4,DB$2,Entry!$A$5:$H$5,DB$1) / SUMIFS(Entry!$C$6:$H$6,Entry!$C$4:$H$4,DB$2,Entry!$C$5:$H$5,DB$1))</f>
        <v/>
      </c>
      <c r="DC19" s="15" t="str">
        <f>IF(OR($B19="",DC$2=""),"",SUMIFS(INDEX(Tbl_Marks,MATCH($B19,Tbl_Student_Names,0),),Entry!$A$4:$H$4,DC$2,Entry!$A$5:$H$5,DC$1) / SUMIFS(Entry!$C$6:$H$6,Entry!$C$4:$H$4,DC$2,Entry!$C$5:$H$5,DC$1))</f>
        <v/>
      </c>
      <c r="DD19" s="15" t="str">
        <f>IF(OR($B19="",DD$2=""),"",SUMIFS(INDEX(Tbl_Marks,MATCH($B19,Tbl_Student_Names,0),),Entry!$A$4:$H$4,DD$2,Entry!$A$5:$H$5,DD$1) / SUMIFS(Entry!$C$6:$H$6,Entry!$C$4:$H$4,DD$2,Entry!$C$5:$H$5,DD$1))</f>
        <v/>
      </c>
      <c r="DE19" s="15" t="str">
        <f>IF(OR($B19="",DE$2=""),"",SUMIFS(INDEX(Tbl_Marks,MATCH($B19,Tbl_Student_Names,0),),Entry!$A$4:$H$4,DE$2,Entry!$A$5:$H$5,DE$1) / SUMIFS(Entry!$C$6:$H$6,Entry!$C$4:$H$4,DE$2,Entry!$C$5:$H$5,DE$1))</f>
        <v/>
      </c>
      <c r="DF19" s="15" t="str">
        <f>IF(OR($B19="",DF$2=""),"",SUMIFS(INDEX(Tbl_Marks,MATCH($B19,Tbl_Student_Names,0),),Entry!$A$4:$H$4,DF$2,Entry!$A$5:$H$5,DF$1) / SUMIFS(Entry!$C$6:$H$6,Entry!$C$4:$H$4,DF$2,Entry!$C$5:$H$5,DF$1))</f>
        <v/>
      </c>
      <c r="DG19" s="15" t="str">
        <f>IF(OR($B19="",DG$2=""),"",SUMIFS(INDEX(Tbl_Marks,MATCH($B19,Tbl_Student_Names,0),),Entry!$A$4:$H$4,DG$2,Entry!$A$5:$H$5,DG$1) / SUMIFS(Entry!$C$6:$H$6,Entry!$C$4:$H$4,DG$2,Entry!$C$5:$H$5,DG$1))</f>
        <v/>
      </c>
      <c r="DH19" s="15" t="str">
        <f>IF(OR($B19="",DH$2=""),"",SUMIFS(INDEX(Tbl_Marks,MATCH($B19,Tbl_Student_Names,0),),Entry!$A$4:$H$4,DH$2,Entry!$A$5:$H$5,DH$1) / SUMIFS(Entry!$C$6:$H$6,Entry!$C$4:$H$4,DH$2,Entry!$C$5:$H$5,DH$1))</f>
        <v/>
      </c>
      <c r="DI19" s="15" t="str">
        <f>IF(OR($B19="",DI$2=""),"",SUMIFS(INDEX(Tbl_Marks,MATCH($B19,Tbl_Student_Names,0),),Entry!$A$4:$H$4,DI$2,Entry!$A$5:$H$5,DI$1) / SUMIFS(Entry!$C$6:$H$6,Entry!$C$4:$H$4,DI$2,Entry!$C$5:$H$5,DI$1))</f>
        <v/>
      </c>
      <c r="DJ19" s="15" t="str">
        <f>IF(OR($B19="",DJ$2=""),"",SUMIFS(INDEX(Tbl_Marks,MATCH($B19,Tbl_Student_Names,0),),Entry!$A$4:$H$4,DJ$2,Entry!$A$5:$H$5,DJ$1) / SUMIFS(Entry!$C$6:$H$6,Entry!$C$4:$H$4,DJ$2,Entry!$C$5:$H$5,DJ$1))</f>
        <v/>
      </c>
      <c r="DK19" s="15" t="str">
        <f>IF(OR($B19="",DK$2=""),"",SUMIFS(INDEX(Tbl_Marks,MATCH($B19,Tbl_Student_Names,0),),Entry!$A$4:$H$4,DK$2,Entry!$A$5:$H$5,DK$1) / SUMIFS(Entry!$C$6:$H$6,Entry!$C$4:$H$4,DK$2,Entry!$C$5:$H$5,DK$1))</f>
        <v/>
      </c>
      <c r="DL19" s="15" t="str">
        <f>IF(OR($B19="",DL$2=""),"",SUMIFS(INDEX(Tbl_Marks,MATCH($B19,Tbl_Student_Names,0),),Entry!$A$4:$H$4,DL$2,Entry!$A$5:$H$5,DL$1) / SUMIFS(Entry!$C$6:$H$6,Entry!$C$4:$H$4,DL$2,Entry!$C$5:$H$5,DL$1))</f>
        <v/>
      </c>
      <c r="DM19" s="15" t="str">
        <f>IF(OR($B19="",DM$2=""),"",SUMIFS(INDEX(Tbl_Marks,MATCH($B19,Tbl_Student_Names,0),),Entry!$A$4:$H$4,DM$2,Entry!$A$5:$H$5,DM$1) / SUMIFS(Entry!$C$6:$H$6,Entry!$C$4:$H$4,DM$2,Entry!$C$5:$H$5,DM$1))</f>
        <v/>
      </c>
      <c r="DN19" s="15" t="str">
        <f>IF(OR($B19="",DN$2=""),"",SUMIFS(INDEX(Tbl_Marks,MATCH($B19,Tbl_Student_Names,0),),Entry!$A$4:$H$4,DN$2,Entry!$A$5:$H$5,DN$1) / SUMIFS(Entry!$C$6:$H$6,Entry!$C$4:$H$4,DN$2,Entry!$C$5:$H$5,DN$1))</f>
        <v/>
      </c>
      <c r="DO19" s="15" t="str">
        <f>IF(OR($B19="",DO$2=""),"",SUMIFS(INDEX(Tbl_Marks,MATCH($B19,Tbl_Student_Names,0),),Entry!$A$4:$H$4,DO$2,Entry!$A$5:$H$5,DO$1) / SUMIFS(Entry!$C$6:$H$6,Entry!$C$4:$H$4,DO$2,Entry!$C$5:$H$5,DO$1))</f>
        <v/>
      </c>
      <c r="DP19" s="15" t="str">
        <f>IF(OR($B19="",DP$2=""),"",SUMIFS(INDEX(Tbl_Marks,MATCH($B19,Tbl_Student_Names,0),),Entry!$A$4:$H$4,DP$2,Entry!$A$5:$H$5,DP$1) / SUMIFS(Entry!$C$6:$H$6,Entry!$C$4:$H$4,DP$2,Entry!$C$5:$H$5,DP$1))</f>
        <v/>
      </c>
      <c r="DQ19" s="15" t="str">
        <f>IF(OR($B19="",DQ$2=""),"",SUMIFS(INDEX(Tbl_Marks,MATCH($B19,Tbl_Student_Names,0),),Entry!$A$4:$H$4,DQ$2,Entry!$A$5:$H$5,DQ$1) / SUMIFS(Entry!$C$6:$H$6,Entry!$C$4:$H$4,DQ$2,Entry!$C$5:$H$5,DQ$1))</f>
        <v/>
      </c>
      <c r="DR19" s="15" t="str">
        <f>IF(OR($B19="",DR$2=""),"",SUMIFS(INDEX(Tbl_Marks,MATCH($B19,Tbl_Student_Names,0),),Entry!$A$4:$H$4,DR$2,Entry!$A$5:$H$5,DR$1) / SUMIFS(Entry!$C$6:$H$6,Entry!$C$4:$H$4,DR$2,Entry!$C$5:$H$5,DR$1))</f>
        <v/>
      </c>
      <c r="DS19" s="15" t="str">
        <f>IF(OR($B19="",DS$2=""),"",SUMIFS(INDEX(Tbl_Marks,MATCH($B19,Tbl_Student_Names,0),),Entry!$A$4:$H$4,DS$2,Entry!$A$5:$H$5,DS$1) / SUMIFS(Entry!$C$6:$H$6,Entry!$C$4:$H$4,DS$2,Entry!$C$5:$H$5,DS$1))</f>
        <v/>
      </c>
      <c r="DT19" s="15" t="str">
        <f>IF(OR($B19="",DT$2=""),"",SUMIFS(INDEX(Tbl_Marks,MATCH($B19,Tbl_Student_Names,0),),Entry!$A$4:$H$4,DT$2,Entry!$A$5:$H$5,DT$1) / SUMIFS(Entry!$C$6:$H$6,Entry!$C$4:$H$4,DT$2,Entry!$C$5:$H$5,DT$1))</f>
        <v/>
      </c>
      <c r="DU19" s="15" t="str">
        <f>IF(OR($B19="",DU$2=""),"",SUMIFS(INDEX(Tbl_Marks,MATCH($B19,Tbl_Student_Names,0),),Entry!$A$4:$H$4,DU$2,Entry!$A$5:$H$5,DU$1) / SUMIFS(Entry!$C$6:$H$6,Entry!$C$4:$H$4,DU$2,Entry!$C$5:$H$5,DU$1))</f>
        <v/>
      </c>
      <c r="DV19" s="15" t="str">
        <f>IF(OR($B19="",DV$2=""),"",SUMIFS(INDEX(Tbl_Marks,MATCH($B19,Tbl_Student_Names,0),),Entry!$A$4:$H$4,DV$2,Entry!$A$5:$H$5,DV$1) / SUMIFS(Entry!$C$6:$H$6,Entry!$C$4:$H$4,DV$2,Entry!$C$5:$H$5,DV$1))</f>
        <v/>
      </c>
      <c r="DW19" s="15" t="str">
        <f>IF(OR($B19="",DW$2=""),"",SUMIFS(INDEX(Tbl_Marks,MATCH($B19,Tbl_Student_Names,0),),Entry!$A$4:$H$4,DW$2,Entry!$A$5:$H$5,DW$1) / SUMIFS(Entry!$C$6:$H$6,Entry!$C$4:$H$4,DW$2,Entry!$C$5:$H$5,DW$1))</f>
        <v/>
      </c>
      <c r="DX19" s="15" t="str">
        <f>IF(OR($B19="",DX$2=""),"",SUMIFS(INDEX(Tbl_Marks,MATCH($B19,Tbl_Student_Names,0),),Entry!$A$4:$H$4,DX$2,Entry!$A$5:$H$5,DX$1) / SUMIFS(Entry!$C$6:$H$6,Entry!$C$4:$H$4,DX$2,Entry!$C$5:$H$5,DX$1))</f>
        <v/>
      </c>
      <c r="DY19" s="15" t="str">
        <f>IF(OR($B19="",DY$2=""),"",SUMIFS(INDEX(Tbl_Marks,MATCH($B19,Tbl_Student_Names,0),),Entry!$A$4:$H$4,DY$2,Entry!$A$5:$H$5,DY$1) / SUMIFS(Entry!$C$6:$H$6,Entry!$C$4:$H$4,DY$2,Entry!$C$5:$H$5,DY$1))</f>
        <v/>
      </c>
      <c r="DZ19" s="15" t="str">
        <f>IF(OR($B19="",DZ$2=""),"",SUMIFS(INDEX(Tbl_Marks,MATCH($B19,Tbl_Student_Names,0),),Entry!$A$4:$H$4,DZ$2,Entry!$A$5:$H$5,DZ$1) / SUMIFS(Entry!$C$6:$H$6,Entry!$C$4:$H$4,DZ$2,Entry!$C$5:$H$5,DZ$1))</f>
        <v/>
      </c>
      <c r="EA19" s="15" t="str">
        <f>IF(OR($B19="",EA$2=""),"",SUMIFS(INDEX(Tbl_Marks,MATCH($B19,Tbl_Student_Names,0),),Entry!$A$4:$H$4,EA$2,Entry!$A$5:$H$5,EA$1) / SUMIFS(Entry!$C$6:$H$6,Entry!$C$4:$H$4,EA$2,Entry!$C$5:$H$5,EA$1))</f>
        <v/>
      </c>
      <c r="EB19" s="15" t="str">
        <f>IF(OR($B19="",EB$2=""),"",SUMIFS(INDEX(Tbl_Marks,MATCH($B19,Tbl_Student_Names,0),),Entry!$A$4:$H$4,EB$2,Entry!$A$5:$H$5,EB$1) / SUMIFS(Entry!$C$6:$H$6,Entry!$C$4:$H$4,EB$2,Entry!$C$5:$H$5,EB$1))</f>
        <v/>
      </c>
      <c r="EC19" s="15" t="str">
        <f>IF(OR($B19="",EC$2=""),"",SUMIFS(INDEX(Tbl_Marks,MATCH($B19,Tbl_Student_Names,0),),Entry!$A$4:$H$4,EC$2,Entry!$A$5:$H$5,EC$1) / SUMIFS(Entry!$C$6:$H$6,Entry!$C$4:$H$4,EC$2,Entry!$C$5:$H$5,EC$1))</f>
        <v/>
      </c>
      <c r="ED19" s="15" t="str">
        <f>IF(OR($B19="",ED$2=""),"",SUMIFS(INDEX(Tbl_Marks,MATCH($B19,Tbl_Student_Names,0),),Entry!$A$4:$H$4,ED$2,Entry!$A$5:$H$5,ED$1) / SUMIFS(Entry!$C$6:$H$6,Entry!$C$4:$H$4,ED$2,Entry!$C$5:$H$5,ED$1))</f>
        <v/>
      </c>
      <c r="EE19" s="15" t="str">
        <f>IF(OR($B19="",EE$2=""),"",SUMIFS(INDEX(Tbl_Marks,MATCH($B19,Tbl_Student_Names,0),),Entry!$A$4:$H$4,EE$2,Entry!$A$5:$H$5,EE$1) / SUMIFS(Entry!$C$6:$H$6,Entry!$C$4:$H$4,EE$2,Entry!$C$5:$H$5,EE$1))</f>
        <v/>
      </c>
      <c r="EF19" s="15" t="str">
        <f>IF(OR($B19="",EF$2=""),"",SUMIFS(INDEX(Tbl_Marks,MATCH($B19,Tbl_Student_Names,0),),Entry!$A$4:$H$4,EF$2,Entry!$A$5:$H$5,EF$1) / SUMIFS(Entry!$C$6:$H$6,Entry!$C$4:$H$4,EF$2,Entry!$C$5:$H$5,EF$1))</f>
        <v/>
      </c>
      <c r="EG19" s="15" t="str">
        <f>IF(OR($B19="",EG$2=""),"",SUMIFS(INDEX(Tbl_Marks,MATCH($B19,Tbl_Student_Names,0),),Entry!$A$4:$H$4,EG$2,Entry!$A$5:$H$5,EG$1) / SUMIFS(Entry!$C$6:$H$6,Entry!$C$4:$H$4,EG$2,Entry!$C$5:$H$5,EG$1))</f>
        <v/>
      </c>
      <c r="EH19" s="15" t="str">
        <f>IF(OR($B19="",EH$2=""),"",SUMIFS(INDEX(Tbl_Marks,MATCH($B19,Tbl_Student_Names,0),),Entry!$A$4:$H$4,EH$2,Entry!$A$5:$H$5,EH$1) / SUMIFS(Entry!$C$6:$H$6,Entry!$C$4:$H$4,EH$2,Entry!$C$5:$H$5,EH$1))</f>
        <v/>
      </c>
      <c r="EI19" s="15" t="str">
        <f>IF(OR($B19="",EI$2=""),"",SUMIFS(INDEX(Tbl_Marks,MATCH($B19,Tbl_Student_Names,0),),Entry!$A$4:$H$4,EI$2,Entry!$A$5:$H$5,EI$1) / SUMIFS(Entry!$C$6:$H$6,Entry!$C$4:$H$4,EI$2,Entry!$C$5:$H$5,EI$1))</f>
        <v/>
      </c>
      <c r="EJ19" s="15" t="str">
        <f>IF(OR($B19="",EJ$2=""),"",SUMIFS(INDEX(Tbl_Marks,MATCH($B19,Tbl_Student_Names,0),),Entry!$A$4:$H$4,EJ$2,Entry!$A$5:$H$5,EJ$1) / SUMIFS(Entry!$C$6:$H$6,Entry!$C$4:$H$4,EJ$2,Entry!$C$5:$H$5,EJ$1))</f>
        <v/>
      </c>
      <c r="EK19" s="15" t="str">
        <f>IF(OR($B19="",EK$2=""),"",SUMIFS(INDEX(Tbl_Marks,MATCH($B19,Tbl_Student_Names,0),),Entry!$A$4:$H$4,EK$2,Entry!$A$5:$H$5,EK$1) / SUMIFS(Entry!$C$6:$H$6,Entry!$C$4:$H$4,EK$2,Entry!$C$5:$H$5,EK$1))</f>
        <v/>
      </c>
      <c r="EL19" s="15" t="str">
        <f>IF(OR($B19="",EL$2=""),"",SUMIFS(INDEX(Tbl_Marks,MATCH($B19,Tbl_Student_Names,0),),Entry!$A$4:$H$4,EL$2,Entry!$A$5:$H$5,EL$1) / SUMIFS(Entry!$C$6:$H$6,Entry!$C$4:$H$4,EL$2,Entry!$C$5:$H$5,EL$1))</f>
        <v/>
      </c>
      <c r="EM19" s="15" t="str">
        <f>IF(OR($B19="",EM$2=""),"",SUMIFS(INDEX(Tbl_Marks,MATCH($B19,Tbl_Student_Names,0),),Entry!$A$4:$H$4,EM$2,Entry!$A$5:$H$5,EM$1) / SUMIFS(Entry!$C$6:$H$6,Entry!$C$4:$H$4,EM$2,Entry!$C$5:$H$5,EM$1))</f>
        <v/>
      </c>
      <c r="EN19" s="15" t="str">
        <f>IF(OR($B19="",EN$2=""),"",SUMIFS(INDEX(Tbl_Marks,MATCH($B19,Tbl_Student_Names,0),),Entry!$A$4:$H$4,EN$2,Entry!$A$5:$H$5,EN$1) / SUMIFS(Entry!$C$6:$H$6,Entry!$C$4:$H$4,EN$2,Entry!$C$5:$H$5,EN$1))</f>
        <v/>
      </c>
      <c r="EO19" s="15" t="str">
        <f>IF(OR($B19="",EO$2=""),"",SUMIFS(INDEX(Tbl_Marks,MATCH($B19,Tbl_Student_Names,0),),Entry!$A$4:$H$4,EO$2,Entry!$A$5:$H$5,EO$1) / SUMIFS(Entry!$C$6:$H$6,Entry!$C$4:$H$4,EO$2,Entry!$C$5:$H$5,EO$1))</f>
        <v/>
      </c>
      <c r="EP19" s="15" t="str">
        <f>IF(OR($B19="",EP$2=""),"",SUMIFS(INDEX(Tbl_Marks,MATCH($B19,Tbl_Student_Names,0),),Entry!$A$4:$H$4,EP$2,Entry!$A$5:$H$5,EP$1) / SUMIFS(Entry!$C$6:$H$6,Entry!$C$4:$H$4,EP$2,Entry!$C$5:$H$5,EP$1))</f>
        <v/>
      </c>
      <c r="EQ19" s="15" t="str">
        <f>IF(OR($B19="",EQ$2=""),"",SUMIFS(INDEX(Tbl_Marks,MATCH($B19,Tbl_Student_Names,0),),Entry!$A$4:$H$4,EQ$2,Entry!$A$5:$H$5,EQ$1) / SUMIFS(Entry!$C$6:$H$6,Entry!$C$4:$H$4,EQ$2,Entry!$C$5:$H$5,EQ$1))</f>
        <v/>
      </c>
      <c r="ER19" s="15" t="str">
        <f>IF(OR($B19="",ER$2=""),"",SUMIFS(INDEX(Tbl_Marks,MATCH($B19,Tbl_Student_Names,0),),Entry!$A$4:$H$4,ER$2,Entry!$A$5:$H$5,ER$1) / SUMIFS(Entry!$C$6:$H$6,Entry!$C$4:$H$4,ER$2,Entry!$C$5:$H$5,ER$1))</f>
        <v/>
      </c>
      <c r="ES19" s="15" t="str">
        <f>IF(OR($B19="",ES$2=""),"",SUMIFS(INDEX(Tbl_Marks,MATCH($B19,Tbl_Student_Names,0),),Entry!$A$4:$H$4,ES$2,Entry!$A$5:$H$5,ES$1) / SUMIFS(Entry!$C$6:$H$6,Entry!$C$4:$H$4,ES$2,Entry!$C$5:$H$5,ES$1))</f>
        <v/>
      </c>
      <c r="ET19" s="15" t="str">
        <f>IF(OR($B19="",ET$2=""),"",SUMIFS(INDEX(Tbl_Marks,MATCH($B19,Tbl_Student_Names,0),),Entry!$A$4:$H$4,ET$2,Entry!$A$5:$H$5,ET$1) / SUMIFS(Entry!$C$6:$H$6,Entry!$C$4:$H$4,ET$2,Entry!$C$5:$H$5,ET$1))</f>
        <v/>
      </c>
      <c r="EU19" s="15" t="str">
        <f>IF(OR($B19="",EU$2=""),"",SUMIFS(INDEX(Tbl_Marks,MATCH($B19,Tbl_Student_Names,0),),Entry!$A$4:$H$4,EU$2,Entry!$A$5:$H$5,EU$1) / SUMIFS(Entry!$C$6:$H$6,Entry!$C$4:$H$4,EU$2,Entry!$C$5:$H$5,EU$1))</f>
        <v/>
      </c>
      <c r="EV19" s="15" t="str">
        <f>IF(OR($B19="",EV$2=""),"",SUMIFS(INDEX(Tbl_Marks,MATCH($B19,Tbl_Student_Names,0),),Entry!$A$4:$H$4,EV$2,Entry!$A$5:$H$5,EV$1) / SUMIFS(Entry!$C$6:$H$6,Entry!$C$4:$H$4,EV$2,Entry!$C$5:$H$5,EV$1))</f>
        <v/>
      </c>
      <c r="EW19" s="15" t="str">
        <f>IF(OR($B19="",EW$2=""),"",SUMIFS(INDEX(Tbl_Marks,MATCH($B19,Tbl_Student_Names,0),),Entry!$A$4:$H$4,EW$2,Entry!$A$5:$H$5,EW$1) / SUMIFS(Entry!$C$6:$H$6,Entry!$C$4:$H$4,EW$2,Entry!$C$5:$H$5,EW$1))</f>
        <v/>
      </c>
      <c r="EX19" s="15" t="str">
        <f>IF(OR($B19="",EX$2=""),"",SUMIFS(INDEX(Tbl_Marks,MATCH($B19,Tbl_Student_Names,0),),Entry!$A$4:$H$4,EX$2,Entry!$A$5:$H$5,EX$1) / SUMIFS(Entry!$C$6:$H$6,Entry!$C$4:$H$4,EX$2,Entry!$C$5:$H$5,EX$1))</f>
        <v/>
      </c>
      <c r="EY19" s="15" t="str">
        <f>IF(OR($B19="",EY$2=""),"",SUMIFS(INDEX(Tbl_Marks,MATCH($B19,Tbl_Student_Names,0),),Entry!$A$4:$H$4,EY$2,Entry!$A$5:$H$5,EY$1) / SUMIFS(Entry!$C$6:$H$6,Entry!$C$4:$H$4,EY$2,Entry!$C$5:$H$5,EY$1))</f>
        <v/>
      </c>
      <c r="EZ19" s="15" t="str">
        <f>IF(OR($B19="",EZ$2=""),"",SUMIFS(INDEX(Tbl_Marks,MATCH($B19,Tbl_Student_Names,0),),Entry!$A$4:$H$4,EZ$2,Entry!$A$5:$H$5,EZ$1) / SUMIFS(Entry!$C$6:$H$6,Entry!$C$4:$H$4,EZ$2,Entry!$C$5:$H$5,EZ$1))</f>
        <v/>
      </c>
      <c r="FA19" s="15" t="str">
        <f>IF(OR($B19="",FA$2=""),"",SUMIFS(INDEX(Tbl_Marks,MATCH($B19,Tbl_Student_Names,0),),Entry!$A$4:$H$4,FA$2,Entry!$A$5:$H$5,FA$1) / SUMIFS(Entry!$C$6:$H$6,Entry!$C$4:$H$4,FA$2,Entry!$C$5:$H$5,FA$1))</f>
        <v/>
      </c>
      <c r="FB19" s="15" t="str">
        <f>IF(OR($B19="",FB$2=""),"",SUMIFS(INDEX(Tbl_Marks,MATCH($B19,Tbl_Student_Names,0),),Entry!$A$4:$H$4,FB$2,Entry!$A$5:$H$5,FB$1) / SUMIFS(Entry!$C$6:$H$6,Entry!$C$4:$H$4,FB$2,Entry!$C$5:$H$5,FB$1))</f>
        <v/>
      </c>
      <c r="FC19" s="15" t="str">
        <f>IF(OR($B19="",FC$2=""),"",SUMIFS(INDEX(Tbl_Marks,MATCH($B19,Tbl_Student_Names,0),),Entry!$A$4:$H$4,FC$2,Entry!$A$5:$H$5,FC$1) / SUMIFS(Entry!$C$6:$H$6,Entry!$C$4:$H$4,FC$2,Entry!$C$5:$H$5,FC$1))</f>
        <v/>
      </c>
      <c r="FD19" s="15" t="str">
        <f>IF(OR($B19="",FD$2=""),"",SUMIFS(INDEX(Tbl_Marks,MATCH($B19,Tbl_Student_Names,0),),Entry!$A$4:$H$4,FD$2,Entry!$A$5:$H$5,FD$1) / SUMIFS(Entry!$C$6:$H$6,Entry!$C$4:$H$4,FD$2,Entry!$C$5:$H$5,FD$1))</f>
        <v/>
      </c>
      <c r="FE19" s="15" t="str">
        <f>IF(OR($B19="",FE$2=""),"",SUMIFS(INDEX(Tbl_Marks,MATCH($B19,Tbl_Student_Names,0),),Entry!$A$4:$H$4,FE$2,Entry!$A$5:$H$5,FE$1) / SUMIFS(Entry!$C$6:$H$6,Entry!$C$4:$H$4,FE$2,Entry!$C$5:$H$5,FE$1))</f>
        <v/>
      </c>
      <c r="FF19" s="15" t="str">
        <f>IF(OR($B19="",FF$2=""),"",SUMIFS(INDEX(Tbl_Marks,MATCH($B19,Tbl_Student_Names,0),),Entry!$A$4:$H$4,FF$2,Entry!$A$5:$H$5,FF$1) / SUMIFS(Entry!$C$6:$H$6,Entry!$C$4:$H$4,FF$2,Entry!$C$5:$H$5,FF$1))</f>
        <v/>
      </c>
      <c r="FG19" s="15" t="str">
        <f>IF(OR($B19="",FG$2=""),"",SUMIFS(INDEX(Tbl_Marks,MATCH($B19,Tbl_Student_Names,0),),Entry!$A$4:$H$4,FG$2,Entry!$A$5:$H$5,FG$1) / SUMIFS(Entry!$C$6:$H$6,Entry!$C$4:$H$4,FG$2,Entry!$C$5:$H$5,FG$1))</f>
        <v/>
      </c>
      <c r="FH19" s="15" t="str">
        <f>IF(OR($B19="",FH$2=""),"",SUMIFS(INDEX(Tbl_Marks,MATCH($B19,Tbl_Student_Names,0),),Entry!$A$4:$H$4,FH$2,Entry!$A$5:$H$5,FH$1) / SUMIFS(Entry!$C$6:$H$6,Entry!$C$4:$H$4,FH$2,Entry!$C$5:$H$5,FH$1))</f>
        <v/>
      </c>
      <c r="FI19" s="15" t="str">
        <f>IF(OR($B19="",FI$2=""),"",SUMIFS(INDEX(Tbl_Marks,MATCH($B19,Tbl_Student_Names,0),),Entry!$A$4:$H$4,FI$2,Entry!$A$5:$H$5,FI$1) / SUMIFS(Entry!$C$6:$H$6,Entry!$C$4:$H$4,FI$2,Entry!$C$5:$H$5,FI$1))</f>
        <v/>
      </c>
      <c r="FJ19" s="15" t="str">
        <f>IF(OR($B19="",FJ$2=""),"",SUMIFS(INDEX(Tbl_Marks,MATCH($B19,Tbl_Student_Names,0),),Entry!$A$4:$H$4,FJ$2,Entry!$A$5:$H$5,FJ$1) / SUMIFS(Entry!$C$6:$H$6,Entry!$C$4:$H$4,FJ$2,Entry!$C$5:$H$5,FJ$1))</f>
        <v/>
      </c>
      <c r="FK19" s="15" t="str">
        <f>IF(OR($B19="",FK$2=""),"",SUMIFS(INDEX(Tbl_Marks,MATCH($B19,Tbl_Student_Names,0),),Entry!$A$4:$H$4,FK$2,Entry!$A$5:$H$5,FK$1) / SUMIFS(Entry!$C$6:$H$6,Entry!$C$4:$H$4,FK$2,Entry!$C$5:$H$5,FK$1))</f>
        <v/>
      </c>
      <c r="FL19" s="15" t="str">
        <f>IF(OR($B19="",FL$2=""),"",SUMIFS(INDEX(Tbl_Marks,MATCH($B19,Tbl_Student_Names,0),),Entry!$A$4:$H$4,FL$2,Entry!$A$5:$H$5,FL$1) / SUMIFS(Entry!$C$6:$H$6,Entry!$C$4:$H$4,FL$2,Entry!$C$5:$H$5,FL$1))</f>
        <v/>
      </c>
      <c r="FM19" s="15" t="str">
        <f>IF(OR($B19="",FM$2=""),"",SUMIFS(INDEX(Tbl_Marks,MATCH($B19,Tbl_Student_Names,0),),Entry!$A$4:$H$4,FM$2,Entry!$A$5:$H$5,FM$1) / SUMIFS(Entry!$C$6:$H$6,Entry!$C$4:$H$4,FM$2,Entry!$C$5:$H$5,FM$1))</f>
        <v/>
      </c>
      <c r="FN19" s="15" t="str">
        <f>IF(OR($B19="",FN$2=""),"",SUMIFS(INDEX(Tbl_Marks,MATCH($B19,Tbl_Student_Names,0),),Entry!$A$4:$H$4,FN$2,Entry!$A$5:$H$5,FN$1) / SUMIFS(Entry!$C$6:$H$6,Entry!$C$4:$H$4,FN$2,Entry!$C$5:$H$5,FN$1))</f>
        <v/>
      </c>
      <c r="FO19" s="15" t="str">
        <f>IF(OR($B19="",FO$2=""),"",SUMIFS(INDEX(Tbl_Marks,MATCH($B19,Tbl_Student_Names,0),),Entry!$A$4:$H$4,FO$2,Entry!$A$5:$H$5,FO$1) / SUMIFS(Entry!$C$6:$H$6,Entry!$C$4:$H$4,FO$2,Entry!$C$5:$H$5,FO$1))</f>
        <v/>
      </c>
      <c r="FP19" s="15" t="str">
        <f>IF(OR($B19="",FP$2=""),"",SUMIFS(INDEX(Tbl_Marks,MATCH($B19,Tbl_Student_Names,0),),Entry!$A$4:$H$4,FP$2,Entry!$A$5:$H$5,FP$1) / SUMIFS(Entry!$C$6:$H$6,Entry!$C$4:$H$4,FP$2,Entry!$C$5:$H$5,FP$1))</f>
        <v/>
      </c>
      <c r="FQ19" s="15" t="str">
        <f>IF(OR($B19="",FQ$2=""),"",SUMIFS(INDEX(Tbl_Marks,MATCH($B19,Tbl_Student_Names,0),),Entry!$A$4:$H$4,FQ$2,Entry!$A$5:$H$5,FQ$1) / SUMIFS(Entry!$C$6:$H$6,Entry!$C$4:$H$4,FQ$2,Entry!$C$5:$H$5,FQ$1))</f>
        <v/>
      </c>
      <c r="FR19" s="15" t="str">
        <f>IF(OR($B19="",FR$2=""),"",SUMIFS(INDEX(Tbl_Marks,MATCH($B19,Tbl_Student_Names,0),),Entry!$A$4:$H$4,FR$2,Entry!$A$5:$H$5,FR$1) / SUMIFS(Entry!$C$6:$H$6,Entry!$C$4:$H$4,FR$2,Entry!$C$5:$H$5,FR$1))</f>
        <v/>
      </c>
      <c r="FS19" s="15" t="str">
        <f>IF(OR($B19="",FS$2=""),"",SUMIFS(INDEX(Tbl_Marks,MATCH($B19,Tbl_Student_Names,0),),Entry!$A$4:$H$4,FS$2,Entry!$A$5:$H$5,FS$1) / SUMIFS(Entry!$C$6:$H$6,Entry!$C$4:$H$4,FS$2,Entry!$C$5:$H$5,FS$1))</f>
        <v/>
      </c>
      <c r="FT19" s="15" t="str">
        <f>IF(OR($B19="",FT$2=""),"",SUMIFS(INDEX(Tbl_Marks,MATCH($B19,Tbl_Student_Names,0),),Entry!$A$4:$H$4,FT$2,Entry!$A$5:$H$5,FT$1) / SUMIFS(Entry!$C$6:$H$6,Entry!$C$4:$H$4,FT$2,Entry!$C$5:$H$5,FT$1))</f>
        <v/>
      </c>
      <c r="FU19" s="15" t="str">
        <f>IF(OR($B19="",FU$2=""),"",SUMIFS(INDEX(Tbl_Marks,MATCH($B19,Tbl_Student_Names,0),),Entry!$A$4:$H$4,FU$2,Entry!$A$5:$H$5,FU$1) / SUMIFS(Entry!$C$6:$H$6,Entry!$C$4:$H$4,FU$2,Entry!$C$5:$H$5,FU$1))</f>
        <v/>
      </c>
      <c r="FV19" s="15" t="str">
        <f>IF(OR($B19="",FV$2=""),"",SUMIFS(INDEX(Tbl_Marks,MATCH($B19,Tbl_Student_Names,0),),Entry!$A$4:$H$4,FV$2,Entry!$A$5:$H$5,FV$1) / SUMIFS(Entry!$C$6:$H$6,Entry!$C$4:$H$4,FV$2,Entry!$C$5:$H$5,FV$1))</f>
        <v/>
      </c>
      <c r="FW19" s="15" t="str">
        <f>IF(OR($B19="",FW$2=""),"",SUMIFS(INDEX(Tbl_Marks,MATCH($B19,Tbl_Student_Names,0),),Entry!$A$4:$H$4,FW$2,Entry!$A$5:$H$5,FW$1) / SUMIFS(Entry!$C$6:$H$6,Entry!$C$4:$H$4,FW$2,Entry!$C$5:$H$5,FW$1))</f>
        <v/>
      </c>
      <c r="FX19" s="15" t="str">
        <f>IF(OR($B19="",FX$2=""),"",SUMIFS(INDEX(Tbl_Marks,MATCH($B19,Tbl_Student_Names,0),),Entry!$A$4:$H$4,FX$2,Entry!$A$5:$H$5,FX$1) / SUMIFS(Entry!$C$6:$H$6,Entry!$C$4:$H$4,FX$2,Entry!$C$5:$H$5,FX$1))</f>
        <v/>
      </c>
      <c r="FY19" s="15" t="str">
        <f>IF(OR($B19="",FY$2=""),"",SUMIFS(INDEX(Tbl_Marks,MATCH($B19,Tbl_Student_Names,0),),Entry!$A$4:$H$4,FY$2,Entry!$A$5:$H$5,FY$1) / SUMIFS(Entry!$C$6:$H$6,Entry!$C$4:$H$4,FY$2,Entry!$C$5:$H$5,FY$1))</f>
        <v/>
      </c>
      <c r="FZ19" s="15" t="str">
        <f>IF(OR($B19="",FZ$2=""),"",SUMIFS(INDEX(Tbl_Marks,MATCH($B19,Tbl_Student_Names,0),),Entry!$A$4:$H$4,FZ$2,Entry!$A$5:$H$5,FZ$1) / SUMIFS(Entry!$C$6:$H$6,Entry!$C$4:$H$4,FZ$2,Entry!$C$5:$H$5,FZ$1))</f>
        <v/>
      </c>
      <c r="GA19" s="15" t="str">
        <f>IF(OR($B19="",GA$2=""),"",SUMIFS(INDEX(Tbl_Marks,MATCH($B19,Tbl_Student_Names,0),),Entry!$A$4:$H$4,GA$2,Entry!$A$5:$H$5,GA$1) / SUMIFS(Entry!$C$6:$H$6,Entry!$C$4:$H$4,GA$2,Entry!$C$5:$H$5,GA$1))</f>
        <v/>
      </c>
      <c r="GB19" s="15" t="str">
        <f>IF(OR($B19="",GB$2=""),"",SUMIFS(INDEX(Tbl_Marks,MATCH($B19,Tbl_Student_Names,0),),Entry!$A$4:$H$4,GB$2,Entry!$A$5:$H$5,GB$1) / SUMIFS(Entry!$C$6:$H$6,Entry!$C$4:$H$4,GB$2,Entry!$C$5:$H$5,GB$1))</f>
        <v/>
      </c>
      <c r="GC19" s="15" t="str">
        <f>IF(OR($B19="",GC$2=""),"",SUMIFS(INDEX(Tbl_Marks,MATCH($B19,Tbl_Student_Names,0),),Entry!$A$4:$H$4,GC$2,Entry!$A$5:$H$5,GC$1) / SUMIFS(Entry!$C$6:$H$6,Entry!$C$4:$H$4,GC$2,Entry!$C$5:$H$5,GC$1))</f>
        <v/>
      </c>
      <c r="GD19" s="15" t="str">
        <f>IF(OR($B19="",GD$2=""),"",SUMIFS(INDEX(Tbl_Marks,MATCH($B19,Tbl_Student_Names,0),),Entry!$A$4:$H$4,GD$2,Entry!$A$5:$H$5,GD$1) / SUMIFS(Entry!$C$6:$H$6,Entry!$C$4:$H$4,GD$2,Entry!$C$5:$H$5,GD$1))</f>
        <v/>
      </c>
      <c r="GE19" s="15" t="str">
        <f>IF(OR($B19="",GE$2=""),"",SUMIFS(INDEX(Tbl_Marks,MATCH($B19,Tbl_Student_Names,0),),Entry!$A$4:$H$4,GE$2,Entry!$A$5:$H$5,GE$1) / SUMIFS(Entry!$C$6:$H$6,Entry!$C$4:$H$4,GE$2,Entry!$C$5:$H$5,GE$1))</f>
        <v/>
      </c>
      <c r="GF19" s="15" t="str">
        <f>IF(OR($B19="",GF$2=""),"",SUMIFS(INDEX(Tbl_Marks,MATCH($B19,Tbl_Student_Names,0),),Entry!$A$4:$H$4,GF$2,Entry!$A$5:$H$5,GF$1) / SUMIFS(Entry!$C$6:$H$6,Entry!$C$4:$H$4,GF$2,Entry!$C$5:$H$5,GF$1))</f>
        <v/>
      </c>
      <c r="GG19" s="15" t="str">
        <f>IF(OR($B19="",GG$2=""),"",SUMIFS(INDEX(Tbl_Marks,MATCH($B19,Tbl_Student_Names,0),),Entry!$A$4:$H$4,GG$2,Entry!$A$5:$H$5,GG$1) / SUMIFS(Entry!$C$6:$H$6,Entry!$C$4:$H$4,GG$2,Entry!$C$5:$H$5,GG$1))</f>
        <v/>
      </c>
      <c r="GH19" s="15" t="str">
        <f>IF(OR($B19="",GH$2=""),"",SUMIFS(INDEX(Tbl_Marks,MATCH($B19,Tbl_Student_Names,0),),Entry!$A$4:$H$4,GH$2,Entry!$A$5:$H$5,GH$1) / SUMIFS(Entry!$C$6:$H$6,Entry!$C$4:$H$4,GH$2,Entry!$C$5:$H$5,GH$1))</f>
        <v/>
      </c>
      <c r="GI19" s="15" t="str">
        <f>IF(OR($B19="",GI$2=""),"",SUMIFS(INDEX(Tbl_Marks,MATCH($B19,Tbl_Student_Names,0),),Entry!$A$4:$H$4,GI$2,Entry!$A$5:$H$5,GI$1) / SUMIFS(Entry!$C$6:$H$6,Entry!$C$4:$H$4,GI$2,Entry!$C$5:$H$5,GI$1))</f>
        <v/>
      </c>
      <c r="GJ19" s="15" t="str">
        <f>IF(OR($B19="",GJ$2=""),"",SUMIFS(INDEX(Tbl_Marks,MATCH($B19,Tbl_Student_Names,0),),Entry!$A$4:$H$4,GJ$2,Entry!$A$5:$H$5,GJ$1) / SUMIFS(Entry!$C$6:$H$6,Entry!$C$4:$H$4,GJ$2,Entry!$C$5:$H$5,GJ$1))</f>
        <v/>
      </c>
      <c r="GK19" s="15" t="str">
        <f>IF(OR($B19="",GK$2=""),"",SUMIFS(INDEX(Tbl_Marks,MATCH($B19,Tbl_Student_Names,0),),Entry!$A$4:$H$4,GK$2,Entry!$A$5:$H$5,GK$1) / SUMIFS(Entry!$C$6:$H$6,Entry!$C$4:$H$4,GK$2,Entry!$C$5:$H$5,GK$1))</f>
        <v/>
      </c>
      <c r="GL19" s="15" t="str">
        <f>IF(OR($B19="",GL$2=""),"",SUMIFS(INDEX(Tbl_Marks,MATCH($B19,Tbl_Student_Names,0),),Entry!$A$4:$H$4,GL$2,Entry!$A$5:$H$5,GL$1) / SUMIFS(Entry!$C$6:$H$6,Entry!$C$4:$H$4,GL$2,Entry!$C$5:$H$5,GL$1))</f>
        <v/>
      </c>
      <c r="GM19" s="15" t="str">
        <f>IF(OR($B19="",GM$2=""),"",SUMIFS(INDEX(Tbl_Marks,MATCH($B19,Tbl_Student_Names,0),),Entry!$A$4:$H$4,GM$2,Entry!$A$5:$H$5,GM$1) / SUMIFS(Entry!$C$6:$H$6,Entry!$C$4:$H$4,GM$2,Entry!$C$5:$H$5,GM$1))</f>
        <v/>
      </c>
      <c r="GN19" s="15" t="str">
        <f>IF(OR($B19="",GN$2=""),"",SUMIFS(INDEX(Tbl_Marks,MATCH($B19,Tbl_Student_Names,0),),Entry!$A$4:$H$4,GN$2,Entry!$A$5:$H$5,GN$1) / SUMIFS(Entry!$C$6:$H$6,Entry!$C$4:$H$4,GN$2,Entry!$C$5:$H$5,GN$1))</f>
        <v/>
      </c>
      <c r="GO19" s="15" t="str">
        <f>IF(OR($B19="",GO$2=""),"",SUMIFS(INDEX(Tbl_Marks,MATCH($B19,Tbl_Student_Names,0),),Entry!$A$4:$H$4,GO$2,Entry!$A$5:$H$5,GO$1) / SUMIFS(Entry!$C$6:$H$6,Entry!$C$4:$H$4,GO$2,Entry!$C$5:$H$5,GO$1))</f>
        <v/>
      </c>
      <c r="GP19" s="15" t="str">
        <f>IF(OR($B19="",GP$2=""),"",SUMIFS(INDEX(Tbl_Marks,MATCH($B19,Tbl_Student_Names,0),),Entry!$A$4:$H$4,GP$2,Entry!$A$5:$H$5,GP$1) / SUMIFS(Entry!$C$6:$H$6,Entry!$C$4:$H$4,GP$2,Entry!$C$5:$H$5,GP$1))</f>
        <v/>
      </c>
      <c r="GQ19" s="32" t="str">
        <f t="array" ref="GQ19">IF(OR(GQ$1="",$B19=""),"",SUMPRODUCT(TRANSPOSE($BC19:$BN19),(Settings!$D$19:$D$30)))</f>
        <v/>
      </c>
      <c r="GR19" s="32" t="str">
        <f t="array" ref="GR19">IF(OR(GR$1="",$B19=""),"",SUMPRODUCT(TRANSPOSE($BO19:$BZ19),(Settings!$D$19:$D$30)))</f>
        <v/>
      </c>
      <c r="GS19" s="32" t="str">
        <f t="array" ref="GS19">IF(OR(GS$1="",$B19=""),"",SUMPRODUCT(TRANSPOSE($CA19:$CL19),(Settings!$D$19:$D$30)))</f>
        <v/>
      </c>
      <c r="GT19" s="32" t="str">
        <f t="array" ref="GT19">IF(OR(GT$1="",$B19=""),"",SUMPRODUCT(TRANSPOSE($CM19:$CX19),(Settings!$D$19:$D$30)))</f>
        <v/>
      </c>
      <c r="GU19" s="32" t="str">
        <f t="array" ref="GU19">IF(OR(GU$1="",$B19=""),"",SUMPRODUCT(TRANSPOSE($CY19:$DJ19),(Settings!$D$19:$D$30)))</f>
        <v/>
      </c>
      <c r="GV19" s="32" t="str">
        <f t="array" ref="GV19">IF(OR(GV$1="",$B19=""),"",SUMPRODUCT(TRANSPOSE($DK19:$DV19),(Settings!$D$19:$D$30)))</f>
        <v/>
      </c>
      <c r="GW19" s="32" t="str">
        <f t="array" ref="GW19">IF(OR(GW$1="",$B19=""),"",SUMPRODUCT(TRANSPOSE($DW19:$EH19),(Settings!$D$19:$D$30)))</f>
        <v/>
      </c>
      <c r="GX19" s="32" t="str">
        <f t="array" ref="GX19">IF(OR(GX$1="",$B19=""),"",SUMPRODUCT(TRANSPOSE($EI19:$ET19),(Settings!$D$19:$D$30)))</f>
        <v/>
      </c>
      <c r="GY19" s="32" t="str">
        <f t="array" ref="GY19">IF(OR(GY$1="",$B19=""),"",SUMPRODUCT(TRANSPOSE($EU19:$FF19),(Settings!$D$19:$D$30)))</f>
        <v/>
      </c>
      <c r="GZ19" s="32" t="str">
        <f t="array" ref="GZ19">IF(OR(GZ$1="",$B19=""),"",SUMPRODUCT(TRANSPOSE($FG19:$FR19),(Settings!$D$19:$D$30)))</f>
        <v/>
      </c>
      <c r="HA19" s="32" t="str">
        <f t="array" ref="HA19">IF(OR(HA$1="",$B19=""),"",SUMPRODUCT(TRANSPOSE($FS19:$GD19),(Settings!$D$19:$D$30)))</f>
        <v/>
      </c>
      <c r="HB19" s="33" t="str">
        <f t="array" ref="HB19">IF(OR(HB$1="",$B19=""),"",SUMPRODUCT(TRANSPOSE($GE19:$GP19),(Settings!$D$19:$D$30)))</f>
        <v/>
      </c>
      <c r="HC19" s="5"/>
      <c r="HD19" s="15" t="str">
        <f>IF(OR(HD$2="",$B19=""),"",SUMIFS(INDEX(Tbl_Marks,MATCH($B19,Tbl_Student_Names,0),),Entry!$A$4:$H$4,HD$2) / SUMIFS(Entry!$C$6:$H$6,Entry!$C$4:$H$4,HD$2))</f>
        <v/>
      </c>
      <c r="HE19" s="15" t="str">
        <f>IF(OR(HE$2="",$B19=""),"",SUMIFS(INDEX(Tbl_Marks,MATCH($B19,Tbl_Student_Names,0),),Entry!$A$4:$H$4,HE$2) / SUMIFS(Entry!$C$6:$H$6,Entry!$C$4:$H$4,HE$2))</f>
        <v/>
      </c>
      <c r="HF19" s="15" t="str">
        <f>IF(OR(HF$2="",$B19=""),"",SUMIFS(INDEX(Tbl_Marks,MATCH($B19,Tbl_Student_Names,0),),Entry!$A$4:$H$4,HF$2) / SUMIFS(Entry!$C$6:$H$6,Entry!$C$4:$H$4,HF$2))</f>
        <v/>
      </c>
      <c r="HG19" s="15" t="str">
        <f>IF(OR(HG$2="",$B19=""),"",SUMIFS(INDEX(Tbl_Marks,MATCH($B19,Tbl_Student_Names,0),),Entry!$A$4:$H$4,HG$2) / SUMIFS(Entry!$C$6:$H$6,Entry!$C$4:$H$4,HG$2))</f>
        <v/>
      </c>
      <c r="HH19" s="15" t="str">
        <f>IF(OR(HH$2="",$B19=""),"",SUMIFS(INDEX(Tbl_Marks,MATCH($B19,Tbl_Student_Names,0),),Entry!$A$4:$H$4,HH$2) / SUMIFS(Entry!$C$6:$H$6,Entry!$C$4:$H$4,HH$2))</f>
        <v/>
      </c>
      <c r="HI19" s="15" t="str">
        <f>IF(OR(HI$2="",$B19=""),"",SUMIFS(INDEX(Tbl_Marks,MATCH($B19,Tbl_Student_Names,0),),Entry!$A$4:$H$4,HI$2) / SUMIFS(Entry!$C$6:$H$6,Entry!$C$4:$H$4,HI$2))</f>
        <v/>
      </c>
      <c r="HJ19" s="15" t="str">
        <f>IF(OR(HJ$2="",$B19=""),"",SUMIFS(INDEX(Tbl_Marks,MATCH($B19,Tbl_Student_Names,0),),Entry!$A$4:$H$4,HJ$2) / SUMIFS(Entry!$C$6:$H$6,Entry!$C$4:$H$4,HJ$2))</f>
        <v/>
      </c>
      <c r="HK19" s="15" t="str">
        <f>IF(OR(HK$2="",$B19=""),"",SUMIFS(INDEX(Tbl_Marks,MATCH($B19,Tbl_Student_Names,0),),Entry!$A$4:$H$4,HK$2) / SUMIFS(Entry!$C$6:$H$6,Entry!$C$4:$H$4,HK$2))</f>
        <v/>
      </c>
      <c r="HL19" s="15" t="str">
        <f>IF(OR(HL$2="",$B19=""),"",SUMIFS(INDEX(Tbl_Marks,MATCH($B19,Tbl_Student_Names,0),),Entry!$A$4:$H$4,HL$2) / SUMIFS(Entry!$C$6:$H$6,Entry!$C$4:$H$4,HL$2))</f>
        <v/>
      </c>
      <c r="HM19" s="15" t="str">
        <f>IF(OR(HM$2="",$B19=""),"",SUMIFS(INDEX(Tbl_Marks,MATCH($B19,Tbl_Student_Names,0),),Entry!$A$4:$H$4,HM$2) / SUMIFS(Entry!$C$6:$H$6,Entry!$C$4:$H$4,HM$2))</f>
        <v/>
      </c>
      <c r="HN19" s="15" t="str">
        <f>IF(OR(HN$2="",$B19=""),"",SUMIFS(INDEX(Tbl_Marks,MATCH($B19,Tbl_Student_Names,0),),Entry!$A$4:$H$4,HN$2) / SUMIFS(Entry!$C$6:$H$6,Entry!$C$4:$H$4,HN$2))</f>
        <v/>
      </c>
      <c r="HO19" s="15" t="str">
        <f>IF(OR(HO$2="",$B19=""),"",SUMIFS(INDEX(Tbl_Marks,MATCH($B19,Tbl_Student_Names,0),),Entry!$A$4:$H$4,HO$2) / SUMIFS(Entry!$C$6:$H$6,Entry!$C$4:$H$4,HO$2))</f>
        <v/>
      </c>
      <c r="HP19" s="15" t="str">
        <f t="shared" si="40"/>
        <v/>
      </c>
    </row>
    <row r="20" spans="1:224" customFormat="1" x14ac:dyDescent="0.25">
      <c r="A20">
        <f t="shared" si="31"/>
        <v>0</v>
      </c>
      <c r="B20" t="str">
        <f t="shared" si="32"/>
        <v/>
      </c>
      <c r="C20" t="str">
        <f>IF(OR($B20="",C$2=""),"",SUMIF(Entry!$A$4:$H$4,C$2,INDEX(Tbl_Marks,MATCH($B20,Tbl_Student_Names,0),)))</f>
        <v/>
      </c>
      <c r="D20" t="str">
        <f>IF(OR($B20="",D$2=""),"",SUMIF(Entry!$A$4:$H$4,D$2,INDEX(Tbl_Marks,MATCH($B20,Tbl_Student_Names,0),)))</f>
        <v/>
      </c>
      <c r="E20" t="str">
        <f>IF(OR($B20="",E$2=""),"",SUMIF(Entry!$A$4:$H$4,E$2,INDEX(Tbl_Marks,MATCH($B20,Tbl_Student_Names,0),)))</f>
        <v/>
      </c>
      <c r="F20" t="str">
        <f>IF(OR($B20="",F$2=""),"",SUMIF(Entry!$A$4:$H$4,F$2,INDEX(Tbl_Marks,MATCH($B20,Tbl_Student_Names,0),)))</f>
        <v/>
      </c>
      <c r="G20" t="str">
        <f>IF(OR($B20="",G$2=""),"",SUMIF(Entry!$A$4:$H$4,G$2,INDEX(Tbl_Marks,MATCH($B20,Tbl_Student_Names,0),)))</f>
        <v/>
      </c>
      <c r="H20" t="str">
        <f>IF(OR($B20="",H$2=""),"",SUMIF(Entry!$A$4:$H$4,H$2,INDEX(Tbl_Marks,MATCH($B20,Tbl_Student_Names,0),)))</f>
        <v/>
      </c>
      <c r="I20" t="str">
        <f>IF(OR($B20="",I$2=""),"",SUMIF(Entry!$A$4:$H$4,I$2,INDEX(Tbl_Marks,MATCH($B20,Tbl_Student_Names,0),)))</f>
        <v/>
      </c>
      <c r="J20" t="str">
        <f>IF(OR($B20="",J$2=""),"",SUMIF(Entry!$A$4:$H$4,J$2,INDEX(Tbl_Marks,MATCH($B20,Tbl_Student_Names,0),)))</f>
        <v/>
      </c>
      <c r="K20" t="str">
        <f>IF(OR($B20="",K$2=""),"",SUMIF(Entry!$A$4:$H$4,K$2,INDEX(Tbl_Marks,MATCH($B20,Tbl_Student_Names,0),)))</f>
        <v/>
      </c>
      <c r="L20" t="str">
        <f>IF(OR($B20="",L$2=""),"",SUMIF(Entry!$A$4:$H$4,L$2,INDEX(Tbl_Marks,MATCH($B20,Tbl_Student_Names,0),)))</f>
        <v/>
      </c>
      <c r="M20" t="str">
        <f>IF(OR($B20="",M$2=""),"",SUMIF(Entry!$A$4:$H$4,M$2,INDEX(Tbl_Marks,MATCH($B20,Tbl_Student_Names,0),)))</f>
        <v/>
      </c>
      <c r="N20" t="str">
        <f>IF(OR($B20="",N$2=""),"",SUMIF(Entry!$A$4:$H$4,N$2,INDEX(Tbl_Marks,MATCH($B20,Tbl_Student_Names,0),)))</f>
        <v/>
      </c>
      <c r="O20" s="12" t="str">
        <f t="shared" si="33"/>
        <v/>
      </c>
      <c r="P20" s="24" t="str">
        <f t="array" ref="P20">IF(OR($B20="",P$2=""),"",IF(MIN(IF(Help_Lookup_Tests=P$2,$BC20:$GP20,""))&gt;=I_PassPercentage,"PASS","FAIL"))</f>
        <v/>
      </c>
      <c r="Q20" s="24" t="str">
        <f t="array" ref="Q20">IF(OR($B20="",Q$2=""),"",IF(MIN(IF(Help_Lookup_Tests=Q$2,$BC20:$GP20,""))&gt;=I_PassPercentage,"PASS","FAIL"))</f>
        <v/>
      </c>
      <c r="R20" s="24" t="str">
        <f t="array" ref="R20">IF(OR($B20="",R$2=""),"",IF(MIN(IF(Help_Lookup_Tests=R$2,$BC20:$GP20,""))&gt;=I_PassPercentage,"PASS","FAIL"))</f>
        <v/>
      </c>
      <c r="S20" s="24" t="str">
        <f t="array" ref="S20">IF(OR($B20="",S$2=""),"",IF(MIN(IF(Help_Lookup_Tests=S$2,$BC20:$GP20,""))&gt;=I_PassPercentage,"PASS","FAIL"))</f>
        <v/>
      </c>
      <c r="T20" s="24" t="str">
        <f t="array" ref="T20">IF(OR($B20="",T$2=""),"",IF(MIN(IF(Help_Lookup_Tests=T$2,$BC20:$GP20,""))&gt;=I_PassPercentage,"PASS","FAIL"))</f>
        <v/>
      </c>
      <c r="U20" s="24" t="str">
        <f t="array" ref="U20">IF(OR($B20="",U$2=""),"",IF(MIN(IF(Help_Lookup_Tests=U$2,$BC20:$GP20,""))&gt;=I_PassPercentage,"PASS","FAIL"))</f>
        <v/>
      </c>
      <c r="V20" s="24" t="str">
        <f t="array" ref="V20">IF(OR($B20="",V$2=""),"",IF(MIN(IF(Help_Lookup_Tests=V$2,$BC20:$GP20,""))&gt;=I_PassPercentage,"PASS","FAIL"))</f>
        <v/>
      </c>
      <c r="W20" s="24" t="str">
        <f t="array" ref="W20">IF(OR($B20="",W$2=""),"",IF(MIN(IF(Help_Lookup_Tests=W$2,$BC20:$GP20,""))&gt;=I_PassPercentage,"PASS","FAIL"))</f>
        <v/>
      </c>
      <c r="X20" s="24" t="str">
        <f t="array" ref="X20">IF(OR($B20="",X$2=""),"",IF(MIN(IF(Help_Lookup_Tests=X$2,$BC20:$GP20,""))&gt;=I_PassPercentage,"PASS","FAIL"))</f>
        <v/>
      </c>
      <c r="Y20" s="24" t="str">
        <f t="array" ref="Y20">IF(OR($B20="",Y$2=""),"",IF(MIN(IF(Help_Lookup_Tests=Y$2,$BC20:$GP20,""))&gt;=I_PassPercentage,"PASS","FAIL"))</f>
        <v/>
      </c>
      <c r="Z20" s="24" t="str">
        <f t="array" ref="Z20">IF(OR($B20="",Z$2=""),"",IF(MIN(IF(Help_Lookup_Tests=Z$2,$BC20:$GP20,""))&gt;=I_PassPercentage,"PASS","FAIL"))</f>
        <v/>
      </c>
      <c r="AA20" s="24" t="str">
        <f t="array" ref="AA20">IF(OR($B20="",AA$2=""),"",IF(MIN(IF(Help_Lookup_Tests=AA$2,$BC20:$GP20,""))&gt;=I_PassPercentage,"PASS","FAIL"))</f>
        <v/>
      </c>
      <c r="AB20" s="20" t="str">
        <f t="array" ref="AB20">IF(OR($B20=""),"",IF(MIN(IF($GQ$2:$HB$2="FINAL",$GQ20:$HB20,""))&gt;=I_PassPercentage,"PASS","FAIL"))</f>
        <v/>
      </c>
      <c r="AC20" t="str">
        <f t="shared" si="36"/>
        <v/>
      </c>
      <c r="AD20" t="str">
        <f t="shared" si="41"/>
        <v/>
      </c>
      <c r="AE20" t="str">
        <f t="shared" si="42"/>
        <v/>
      </c>
      <c r="AF20" t="str">
        <f t="shared" si="43"/>
        <v/>
      </c>
      <c r="AG20" t="str">
        <f t="shared" si="44"/>
        <v/>
      </c>
      <c r="AH20" t="str">
        <f t="shared" si="45"/>
        <v/>
      </c>
      <c r="AI20" t="str">
        <f t="shared" si="46"/>
        <v/>
      </c>
      <c r="AJ20" t="str">
        <f t="shared" si="47"/>
        <v/>
      </c>
      <c r="AK20" t="str">
        <f t="shared" si="48"/>
        <v/>
      </c>
      <c r="AL20" t="str">
        <f t="shared" si="49"/>
        <v/>
      </c>
      <c r="AM20" t="str">
        <f t="shared" si="50"/>
        <v/>
      </c>
      <c r="AN20" t="str">
        <f t="shared" si="51"/>
        <v/>
      </c>
      <c r="AO20" s="34" t="str">
        <f t="shared" si="37"/>
        <v/>
      </c>
      <c r="AP20" s="22" t="str">
        <f t="shared" si="38"/>
        <v/>
      </c>
      <c r="AQ20" s="22" t="str">
        <f t="shared" si="52"/>
        <v/>
      </c>
      <c r="AR20" s="22" t="str">
        <f t="shared" si="53"/>
        <v/>
      </c>
      <c r="AS20" s="22" t="str">
        <f t="shared" si="54"/>
        <v/>
      </c>
      <c r="AT20" s="22" t="str">
        <f t="shared" si="55"/>
        <v/>
      </c>
      <c r="AU20" s="22" t="str">
        <f t="shared" si="56"/>
        <v/>
      </c>
      <c r="AV20" s="22" t="str">
        <f t="shared" si="57"/>
        <v/>
      </c>
      <c r="AW20" s="22" t="str">
        <f t="shared" si="58"/>
        <v/>
      </c>
      <c r="AX20" s="22" t="str">
        <f t="shared" si="59"/>
        <v/>
      </c>
      <c r="AY20" s="22" t="str">
        <f t="shared" si="60"/>
        <v/>
      </c>
      <c r="AZ20" s="22" t="str">
        <f t="shared" si="61"/>
        <v/>
      </c>
      <c r="BA20" s="22" t="str">
        <f t="shared" si="62"/>
        <v/>
      </c>
      <c r="BB20" s="23" t="str">
        <f t="shared" si="39"/>
        <v/>
      </c>
      <c r="BC20" s="15" t="str">
        <f>IF(OR($B20="",BC$2=""),"",SUMIFS(INDEX(Tbl_Marks,MATCH($B20,Tbl_Student_Names,0),),Entry!$A$4:$H$4,BC$2,Entry!$A$5:$H$5,BC$1) / SUMIFS(Entry!$C$6:$H$6,Entry!$C$4:$H$4,BC$2,Entry!$C$5:$H$5,BC$1))</f>
        <v/>
      </c>
      <c r="BD20" s="15" t="str">
        <f>IF(OR($B20="",BD$2=""),"",SUMIFS(INDEX(Tbl_Marks,MATCH($B20,Tbl_Student_Names,0),),Entry!$A$4:$H$4,BD$2,Entry!$A$5:$H$5,BD$1) / SUMIFS(Entry!$C$6:$H$6,Entry!$C$4:$H$4,BD$2,Entry!$C$5:$H$5,BD$1))</f>
        <v/>
      </c>
      <c r="BE20" s="15" t="str">
        <f>IF(OR($B20="",BE$2=""),"",SUMIFS(INDEX(Tbl_Marks,MATCH($B20,Tbl_Student_Names,0),),Entry!$A$4:$H$4,BE$2,Entry!$A$5:$H$5,BE$1) / SUMIFS(Entry!$C$6:$H$6,Entry!$C$4:$H$4,BE$2,Entry!$C$5:$H$5,BE$1))</f>
        <v/>
      </c>
      <c r="BF20" s="15" t="str">
        <f>IF(OR($B20="",BF$2=""),"",SUMIFS(INDEX(Tbl_Marks,MATCH($B20,Tbl_Student_Names,0),),Entry!$A$4:$H$4,BF$2,Entry!$A$5:$H$5,BF$1) / SUMIFS(Entry!$C$6:$H$6,Entry!$C$4:$H$4,BF$2,Entry!$C$5:$H$5,BF$1))</f>
        <v/>
      </c>
      <c r="BG20" s="15" t="str">
        <f>IF(OR($B20="",BG$2=""),"",SUMIFS(INDEX(Tbl_Marks,MATCH($B20,Tbl_Student_Names,0),),Entry!$A$4:$H$4,BG$2,Entry!$A$5:$H$5,BG$1) / SUMIFS(Entry!$C$6:$H$6,Entry!$C$4:$H$4,BG$2,Entry!$C$5:$H$5,BG$1))</f>
        <v/>
      </c>
      <c r="BH20" s="15" t="str">
        <f>IF(OR($B20="",BH$2=""),"",SUMIFS(INDEX(Tbl_Marks,MATCH($B20,Tbl_Student_Names,0),),Entry!$A$4:$H$4,BH$2,Entry!$A$5:$H$5,BH$1) / SUMIFS(Entry!$C$6:$H$6,Entry!$C$4:$H$4,BH$2,Entry!$C$5:$H$5,BH$1))</f>
        <v/>
      </c>
      <c r="BI20" s="15" t="str">
        <f>IF(OR($B20="",BI$2=""),"",SUMIFS(INDEX(Tbl_Marks,MATCH($B20,Tbl_Student_Names,0),),Entry!$A$4:$H$4,BI$2,Entry!$A$5:$H$5,BI$1) / SUMIFS(Entry!$C$6:$H$6,Entry!$C$4:$H$4,BI$2,Entry!$C$5:$H$5,BI$1))</f>
        <v/>
      </c>
      <c r="BJ20" s="15" t="str">
        <f>IF(OR($B20="",BJ$2=""),"",SUMIFS(INDEX(Tbl_Marks,MATCH($B20,Tbl_Student_Names,0),),Entry!$A$4:$H$4,BJ$2,Entry!$A$5:$H$5,BJ$1) / SUMIFS(Entry!$C$6:$H$6,Entry!$C$4:$H$4,BJ$2,Entry!$C$5:$H$5,BJ$1))</f>
        <v/>
      </c>
      <c r="BK20" s="15" t="str">
        <f>IF(OR($B20="",BK$2=""),"",SUMIFS(INDEX(Tbl_Marks,MATCH($B20,Tbl_Student_Names,0),),Entry!$A$4:$H$4,BK$2,Entry!$A$5:$H$5,BK$1) / SUMIFS(Entry!$C$6:$H$6,Entry!$C$4:$H$4,BK$2,Entry!$C$5:$H$5,BK$1))</f>
        <v/>
      </c>
      <c r="BL20" s="15" t="str">
        <f>IF(OR($B20="",BL$2=""),"",SUMIFS(INDEX(Tbl_Marks,MATCH($B20,Tbl_Student_Names,0),),Entry!$A$4:$H$4,BL$2,Entry!$A$5:$H$5,BL$1) / SUMIFS(Entry!$C$6:$H$6,Entry!$C$4:$H$4,BL$2,Entry!$C$5:$H$5,BL$1))</f>
        <v/>
      </c>
      <c r="BM20" s="15" t="str">
        <f>IF(OR($B20="",BM$2=""),"",SUMIFS(INDEX(Tbl_Marks,MATCH($B20,Tbl_Student_Names,0),),Entry!$A$4:$H$4,BM$2,Entry!$A$5:$H$5,BM$1) / SUMIFS(Entry!$C$6:$H$6,Entry!$C$4:$H$4,BM$2,Entry!$C$5:$H$5,BM$1))</f>
        <v/>
      </c>
      <c r="BN20" s="15" t="str">
        <f>IF(OR($B20="",BN$2=""),"",SUMIFS(INDEX(Tbl_Marks,MATCH($B20,Tbl_Student_Names,0),),Entry!$A$4:$H$4,BN$2,Entry!$A$5:$H$5,BN$1) / SUMIFS(Entry!$C$6:$H$6,Entry!$C$4:$H$4,BN$2,Entry!$C$5:$H$5,BN$1))</f>
        <v/>
      </c>
      <c r="BO20" s="15" t="str">
        <f>IF(OR($B20="",BO$2=""),"",SUMIFS(INDEX(Tbl_Marks,MATCH($B20,Tbl_Student_Names,0),),Entry!$A$4:$H$4,BO$2,Entry!$A$5:$H$5,BO$1) / SUMIFS(Entry!$C$6:$H$6,Entry!$C$4:$H$4,BO$2,Entry!$C$5:$H$5,BO$1))</f>
        <v/>
      </c>
      <c r="BP20" s="15" t="str">
        <f>IF(OR($B20="",BP$2=""),"",SUMIFS(INDEX(Tbl_Marks,MATCH($B20,Tbl_Student_Names,0),),Entry!$A$4:$H$4,BP$2,Entry!$A$5:$H$5,BP$1) / SUMIFS(Entry!$C$6:$H$6,Entry!$C$4:$H$4,BP$2,Entry!$C$5:$H$5,BP$1))</f>
        <v/>
      </c>
      <c r="BQ20" s="15" t="str">
        <f>IF(OR($B20="",BQ$2=""),"",SUMIFS(INDEX(Tbl_Marks,MATCH($B20,Tbl_Student_Names,0),),Entry!$A$4:$H$4,BQ$2,Entry!$A$5:$H$5,BQ$1) / SUMIFS(Entry!$C$6:$H$6,Entry!$C$4:$H$4,BQ$2,Entry!$C$5:$H$5,BQ$1))</f>
        <v/>
      </c>
      <c r="BR20" s="15" t="str">
        <f>IF(OR($B20="",BR$2=""),"",SUMIFS(INDEX(Tbl_Marks,MATCH($B20,Tbl_Student_Names,0),),Entry!$A$4:$H$4,BR$2,Entry!$A$5:$H$5,BR$1) / SUMIFS(Entry!$C$6:$H$6,Entry!$C$4:$H$4,BR$2,Entry!$C$5:$H$5,BR$1))</f>
        <v/>
      </c>
      <c r="BS20" s="15" t="str">
        <f>IF(OR($B20="",BS$2=""),"",SUMIFS(INDEX(Tbl_Marks,MATCH($B20,Tbl_Student_Names,0),),Entry!$A$4:$H$4,BS$2,Entry!$A$5:$H$5,BS$1) / SUMIFS(Entry!$C$6:$H$6,Entry!$C$4:$H$4,BS$2,Entry!$C$5:$H$5,BS$1))</f>
        <v/>
      </c>
      <c r="BT20" s="15" t="str">
        <f>IF(OR($B20="",BT$2=""),"",SUMIFS(INDEX(Tbl_Marks,MATCH($B20,Tbl_Student_Names,0),),Entry!$A$4:$H$4,BT$2,Entry!$A$5:$H$5,BT$1) / SUMIFS(Entry!$C$6:$H$6,Entry!$C$4:$H$4,BT$2,Entry!$C$5:$H$5,BT$1))</f>
        <v/>
      </c>
      <c r="BU20" s="15" t="str">
        <f>IF(OR($B20="",BU$2=""),"",SUMIFS(INDEX(Tbl_Marks,MATCH($B20,Tbl_Student_Names,0),),Entry!$A$4:$H$4,BU$2,Entry!$A$5:$H$5,BU$1) / SUMIFS(Entry!$C$6:$H$6,Entry!$C$4:$H$4,BU$2,Entry!$C$5:$H$5,BU$1))</f>
        <v/>
      </c>
      <c r="BV20" s="15" t="str">
        <f>IF(OR($B20="",BV$2=""),"",SUMIFS(INDEX(Tbl_Marks,MATCH($B20,Tbl_Student_Names,0),),Entry!$A$4:$H$4,BV$2,Entry!$A$5:$H$5,BV$1) / SUMIFS(Entry!$C$6:$H$6,Entry!$C$4:$H$4,BV$2,Entry!$C$5:$H$5,BV$1))</f>
        <v/>
      </c>
      <c r="BW20" s="15" t="str">
        <f>IF(OR($B20="",BW$2=""),"",SUMIFS(INDEX(Tbl_Marks,MATCH($B20,Tbl_Student_Names,0),),Entry!$A$4:$H$4,BW$2,Entry!$A$5:$H$5,BW$1) / SUMIFS(Entry!$C$6:$H$6,Entry!$C$4:$H$4,BW$2,Entry!$C$5:$H$5,BW$1))</f>
        <v/>
      </c>
      <c r="BX20" s="15" t="str">
        <f>IF(OR($B20="",BX$2=""),"",SUMIFS(INDEX(Tbl_Marks,MATCH($B20,Tbl_Student_Names,0),),Entry!$A$4:$H$4,BX$2,Entry!$A$5:$H$5,BX$1) / SUMIFS(Entry!$C$6:$H$6,Entry!$C$4:$H$4,BX$2,Entry!$C$5:$H$5,BX$1))</f>
        <v/>
      </c>
      <c r="BY20" s="15" t="str">
        <f>IF(OR($B20="",BY$2=""),"",SUMIFS(INDEX(Tbl_Marks,MATCH($B20,Tbl_Student_Names,0),),Entry!$A$4:$H$4,BY$2,Entry!$A$5:$H$5,BY$1) / SUMIFS(Entry!$C$6:$H$6,Entry!$C$4:$H$4,BY$2,Entry!$C$5:$H$5,BY$1))</f>
        <v/>
      </c>
      <c r="BZ20" s="15" t="str">
        <f>IF(OR($B20="",BZ$2=""),"",SUMIFS(INDEX(Tbl_Marks,MATCH($B20,Tbl_Student_Names,0),),Entry!$A$4:$H$4,BZ$2,Entry!$A$5:$H$5,BZ$1) / SUMIFS(Entry!$C$6:$H$6,Entry!$C$4:$H$4,BZ$2,Entry!$C$5:$H$5,BZ$1))</f>
        <v/>
      </c>
      <c r="CA20" s="15" t="str">
        <f>IF(OR($B20="",CA$2=""),"",SUMIFS(INDEX(Tbl_Marks,MATCH($B20,Tbl_Student_Names,0),),Entry!$A$4:$H$4,CA$2,Entry!$A$5:$H$5,CA$1) / SUMIFS(Entry!$C$6:$H$6,Entry!$C$4:$H$4,CA$2,Entry!$C$5:$H$5,CA$1))</f>
        <v/>
      </c>
      <c r="CB20" s="15" t="str">
        <f>IF(OR($B20="",CB$2=""),"",SUMIFS(INDEX(Tbl_Marks,MATCH($B20,Tbl_Student_Names,0),),Entry!$A$4:$H$4,CB$2,Entry!$A$5:$H$5,CB$1) / SUMIFS(Entry!$C$6:$H$6,Entry!$C$4:$H$4,CB$2,Entry!$C$5:$H$5,CB$1))</f>
        <v/>
      </c>
      <c r="CC20" s="15" t="str">
        <f>IF(OR($B20="",CC$2=""),"",SUMIFS(INDEX(Tbl_Marks,MATCH($B20,Tbl_Student_Names,0),),Entry!$A$4:$H$4,CC$2,Entry!$A$5:$H$5,CC$1) / SUMIFS(Entry!$C$6:$H$6,Entry!$C$4:$H$4,CC$2,Entry!$C$5:$H$5,CC$1))</f>
        <v/>
      </c>
      <c r="CD20" s="15" t="str">
        <f>IF(OR($B20="",CD$2=""),"",SUMIFS(INDEX(Tbl_Marks,MATCH($B20,Tbl_Student_Names,0),),Entry!$A$4:$H$4,CD$2,Entry!$A$5:$H$5,CD$1) / SUMIFS(Entry!$C$6:$H$6,Entry!$C$4:$H$4,CD$2,Entry!$C$5:$H$5,CD$1))</f>
        <v/>
      </c>
      <c r="CE20" s="15" t="str">
        <f>IF(OR($B20="",CE$2=""),"",SUMIFS(INDEX(Tbl_Marks,MATCH($B20,Tbl_Student_Names,0),),Entry!$A$4:$H$4,CE$2,Entry!$A$5:$H$5,CE$1) / SUMIFS(Entry!$C$6:$H$6,Entry!$C$4:$H$4,CE$2,Entry!$C$5:$H$5,CE$1))</f>
        <v/>
      </c>
      <c r="CF20" s="15" t="str">
        <f>IF(OR($B20="",CF$2=""),"",SUMIFS(INDEX(Tbl_Marks,MATCH($B20,Tbl_Student_Names,0),),Entry!$A$4:$H$4,CF$2,Entry!$A$5:$H$5,CF$1) / SUMIFS(Entry!$C$6:$H$6,Entry!$C$4:$H$4,CF$2,Entry!$C$5:$H$5,CF$1))</f>
        <v/>
      </c>
      <c r="CG20" s="15" t="str">
        <f>IF(OR($B20="",CG$2=""),"",SUMIFS(INDEX(Tbl_Marks,MATCH($B20,Tbl_Student_Names,0),),Entry!$A$4:$H$4,CG$2,Entry!$A$5:$H$5,CG$1) / SUMIFS(Entry!$C$6:$H$6,Entry!$C$4:$H$4,CG$2,Entry!$C$5:$H$5,CG$1))</f>
        <v/>
      </c>
      <c r="CH20" s="15" t="str">
        <f>IF(OR($B20="",CH$2=""),"",SUMIFS(INDEX(Tbl_Marks,MATCH($B20,Tbl_Student_Names,0),),Entry!$A$4:$H$4,CH$2,Entry!$A$5:$H$5,CH$1) / SUMIFS(Entry!$C$6:$H$6,Entry!$C$4:$H$4,CH$2,Entry!$C$5:$H$5,CH$1))</f>
        <v/>
      </c>
      <c r="CI20" s="15" t="str">
        <f>IF(OR($B20="",CI$2=""),"",SUMIFS(INDEX(Tbl_Marks,MATCH($B20,Tbl_Student_Names,0),),Entry!$A$4:$H$4,CI$2,Entry!$A$5:$H$5,CI$1) / SUMIFS(Entry!$C$6:$H$6,Entry!$C$4:$H$4,CI$2,Entry!$C$5:$H$5,CI$1))</f>
        <v/>
      </c>
      <c r="CJ20" s="15" t="str">
        <f>IF(OR($B20="",CJ$2=""),"",SUMIFS(INDEX(Tbl_Marks,MATCH($B20,Tbl_Student_Names,0),),Entry!$A$4:$H$4,CJ$2,Entry!$A$5:$H$5,CJ$1) / SUMIFS(Entry!$C$6:$H$6,Entry!$C$4:$H$4,CJ$2,Entry!$C$5:$H$5,CJ$1))</f>
        <v/>
      </c>
      <c r="CK20" s="15" t="str">
        <f>IF(OR($B20="",CK$2=""),"",SUMIFS(INDEX(Tbl_Marks,MATCH($B20,Tbl_Student_Names,0),),Entry!$A$4:$H$4,CK$2,Entry!$A$5:$H$5,CK$1) / SUMIFS(Entry!$C$6:$H$6,Entry!$C$4:$H$4,CK$2,Entry!$C$5:$H$5,CK$1))</f>
        <v/>
      </c>
      <c r="CL20" s="15" t="str">
        <f>IF(OR($B20="",CL$2=""),"",SUMIFS(INDEX(Tbl_Marks,MATCH($B20,Tbl_Student_Names,0),),Entry!$A$4:$H$4,CL$2,Entry!$A$5:$H$5,CL$1) / SUMIFS(Entry!$C$6:$H$6,Entry!$C$4:$H$4,CL$2,Entry!$C$5:$H$5,CL$1))</f>
        <v/>
      </c>
      <c r="CM20" s="15" t="str">
        <f>IF(OR($B20="",CM$2=""),"",SUMIFS(INDEX(Tbl_Marks,MATCH($B20,Tbl_Student_Names,0),),Entry!$A$4:$H$4,CM$2,Entry!$A$5:$H$5,CM$1) / SUMIFS(Entry!$C$6:$H$6,Entry!$C$4:$H$4,CM$2,Entry!$C$5:$H$5,CM$1))</f>
        <v/>
      </c>
      <c r="CN20" s="15" t="str">
        <f>IF(OR($B20="",CN$2=""),"",SUMIFS(INDEX(Tbl_Marks,MATCH($B20,Tbl_Student_Names,0),),Entry!$A$4:$H$4,CN$2,Entry!$A$5:$H$5,CN$1) / SUMIFS(Entry!$C$6:$H$6,Entry!$C$4:$H$4,CN$2,Entry!$C$5:$H$5,CN$1))</f>
        <v/>
      </c>
      <c r="CO20" s="15" t="str">
        <f>IF(OR($B20="",CO$2=""),"",SUMIFS(INDEX(Tbl_Marks,MATCH($B20,Tbl_Student_Names,0),),Entry!$A$4:$H$4,CO$2,Entry!$A$5:$H$5,CO$1) / SUMIFS(Entry!$C$6:$H$6,Entry!$C$4:$H$4,CO$2,Entry!$C$5:$H$5,CO$1))</f>
        <v/>
      </c>
      <c r="CP20" s="15" t="str">
        <f>IF(OR($B20="",CP$2=""),"",SUMIFS(INDEX(Tbl_Marks,MATCH($B20,Tbl_Student_Names,0),),Entry!$A$4:$H$4,CP$2,Entry!$A$5:$H$5,CP$1) / SUMIFS(Entry!$C$6:$H$6,Entry!$C$4:$H$4,CP$2,Entry!$C$5:$H$5,CP$1))</f>
        <v/>
      </c>
      <c r="CQ20" s="15" t="str">
        <f>IF(OR($B20="",CQ$2=""),"",SUMIFS(INDEX(Tbl_Marks,MATCH($B20,Tbl_Student_Names,0),),Entry!$A$4:$H$4,CQ$2,Entry!$A$5:$H$5,CQ$1) / SUMIFS(Entry!$C$6:$H$6,Entry!$C$4:$H$4,CQ$2,Entry!$C$5:$H$5,CQ$1))</f>
        <v/>
      </c>
      <c r="CR20" s="15" t="str">
        <f>IF(OR($B20="",CR$2=""),"",SUMIFS(INDEX(Tbl_Marks,MATCH($B20,Tbl_Student_Names,0),),Entry!$A$4:$H$4,CR$2,Entry!$A$5:$H$5,CR$1) / SUMIFS(Entry!$C$6:$H$6,Entry!$C$4:$H$4,CR$2,Entry!$C$5:$H$5,CR$1))</f>
        <v/>
      </c>
      <c r="CS20" s="15" t="str">
        <f>IF(OR($B20="",CS$2=""),"",SUMIFS(INDEX(Tbl_Marks,MATCH($B20,Tbl_Student_Names,0),),Entry!$A$4:$H$4,CS$2,Entry!$A$5:$H$5,CS$1) / SUMIFS(Entry!$C$6:$H$6,Entry!$C$4:$H$4,CS$2,Entry!$C$5:$H$5,CS$1))</f>
        <v/>
      </c>
      <c r="CT20" s="15" t="str">
        <f>IF(OR($B20="",CT$2=""),"",SUMIFS(INDEX(Tbl_Marks,MATCH($B20,Tbl_Student_Names,0),),Entry!$A$4:$H$4,CT$2,Entry!$A$5:$H$5,CT$1) / SUMIFS(Entry!$C$6:$H$6,Entry!$C$4:$H$4,CT$2,Entry!$C$5:$H$5,CT$1))</f>
        <v/>
      </c>
      <c r="CU20" s="15" t="str">
        <f>IF(OR($B20="",CU$2=""),"",SUMIFS(INDEX(Tbl_Marks,MATCH($B20,Tbl_Student_Names,0),),Entry!$A$4:$H$4,CU$2,Entry!$A$5:$H$5,CU$1) / SUMIFS(Entry!$C$6:$H$6,Entry!$C$4:$H$4,CU$2,Entry!$C$5:$H$5,CU$1))</f>
        <v/>
      </c>
      <c r="CV20" s="15" t="str">
        <f>IF(OR($B20="",CV$2=""),"",SUMIFS(INDEX(Tbl_Marks,MATCH($B20,Tbl_Student_Names,0),),Entry!$A$4:$H$4,CV$2,Entry!$A$5:$H$5,CV$1) / SUMIFS(Entry!$C$6:$H$6,Entry!$C$4:$H$4,CV$2,Entry!$C$5:$H$5,CV$1))</f>
        <v/>
      </c>
      <c r="CW20" s="15" t="str">
        <f>IF(OR($B20="",CW$2=""),"",SUMIFS(INDEX(Tbl_Marks,MATCH($B20,Tbl_Student_Names,0),),Entry!$A$4:$H$4,CW$2,Entry!$A$5:$H$5,CW$1) / SUMIFS(Entry!$C$6:$H$6,Entry!$C$4:$H$4,CW$2,Entry!$C$5:$H$5,CW$1))</f>
        <v/>
      </c>
      <c r="CX20" s="15" t="str">
        <f>IF(OR($B20="",CX$2=""),"",SUMIFS(INDEX(Tbl_Marks,MATCH($B20,Tbl_Student_Names,0),),Entry!$A$4:$H$4,CX$2,Entry!$A$5:$H$5,CX$1) / SUMIFS(Entry!$C$6:$H$6,Entry!$C$4:$H$4,CX$2,Entry!$C$5:$H$5,CX$1))</f>
        <v/>
      </c>
      <c r="CY20" s="15" t="str">
        <f>IF(OR($B20="",CY$2=""),"",SUMIFS(INDEX(Tbl_Marks,MATCH($B20,Tbl_Student_Names,0),),Entry!$A$4:$H$4,CY$2,Entry!$A$5:$H$5,CY$1) / SUMIFS(Entry!$C$6:$H$6,Entry!$C$4:$H$4,CY$2,Entry!$C$5:$H$5,CY$1))</f>
        <v/>
      </c>
      <c r="CZ20" s="15" t="str">
        <f>IF(OR($B20="",CZ$2=""),"",SUMIFS(INDEX(Tbl_Marks,MATCH($B20,Tbl_Student_Names,0),),Entry!$A$4:$H$4,CZ$2,Entry!$A$5:$H$5,CZ$1) / SUMIFS(Entry!$C$6:$H$6,Entry!$C$4:$H$4,CZ$2,Entry!$C$5:$H$5,CZ$1))</f>
        <v/>
      </c>
      <c r="DA20" s="15" t="str">
        <f>IF(OR($B20="",DA$2=""),"",SUMIFS(INDEX(Tbl_Marks,MATCH($B20,Tbl_Student_Names,0),),Entry!$A$4:$H$4,DA$2,Entry!$A$5:$H$5,DA$1) / SUMIFS(Entry!$C$6:$H$6,Entry!$C$4:$H$4,DA$2,Entry!$C$5:$H$5,DA$1))</f>
        <v/>
      </c>
      <c r="DB20" s="15" t="str">
        <f>IF(OR($B20="",DB$2=""),"",SUMIFS(INDEX(Tbl_Marks,MATCH($B20,Tbl_Student_Names,0),),Entry!$A$4:$H$4,DB$2,Entry!$A$5:$H$5,DB$1) / SUMIFS(Entry!$C$6:$H$6,Entry!$C$4:$H$4,DB$2,Entry!$C$5:$H$5,DB$1))</f>
        <v/>
      </c>
      <c r="DC20" s="15" t="str">
        <f>IF(OR($B20="",DC$2=""),"",SUMIFS(INDEX(Tbl_Marks,MATCH($B20,Tbl_Student_Names,0),),Entry!$A$4:$H$4,DC$2,Entry!$A$5:$H$5,DC$1) / SUMIFS(Entry!$C$6:$H$6,Entry!$C$4:$H$4,DC$2,Entry!$C$5:$H$5,DC$1))</f>
        <v/>
      </c>
      <c r="DD20" s="15" t="str">
        <f>IF(OR($B20="",DD$2=""),"",SUMIFS(INDEX(Tbl_Marks,MATCH($B20,Tbl_Student_Names,0),),Entry!$A$4:$H$4,DD$2,Entry!$A$5:$H$5,DD$1) / SUMIFS(Entry!$C$6:$H$6,Entry!$C$4:$H$4,DD$2,Entry!$C$5:$H$5,DD$1))</f>
        <v/>
      </c>
      <c r="DE20" s="15" t="str">
        <f>IF(OR($B20="",DE$2=""),"",SUMIFS(INDEX(Tbl_Marks,MATCH($B20,Tbl_Student_Names,0),),Entry!$A$4:$H$4,DE$2,Entry!$A$5:$H$5,DE$1) / SUMIFS(Entry!$C$6:$H$6,Entry!$C$4:$H$4,DE$2,Entry!$C$5:$H$5,DE$1))</f>
        <v/>
      </c>
      <c r="DF20" s="15" t="str">
        <f>IF(OR($B20="",DF$2=""),"",SUMIFS(INDEX(Tbl_Marks,MATCH($B20,Tbl_Student_Names,0),),Entry!$A$4:$H$4,DF$2,Entry!$A$5:$H$5,DF$1) / SUMIFS(Entry!$C$6:$H$6,Entry!$C$4:$H$4,DF$2,Entry!$C$5:$H$5,DF$1))</f>
        <v/>
      </c>
      <c r="DG20" s="15" t="str">
        <f>IF(OR($B20="",DG$2=""),"",SUMIFS(INDEX(Tbl_Marks,MATCH($B20,Tbl_Student_Names,0),),Entry!$A$4:$H$4,DG$2,Entry!$A$5:$H$5,DG$1) / SUMIFS(Entry!$C$6:$H$6,Entry!$C$4:$H$4,DG$2,Entry!$C$5:$H$5,DG$1))</f>
        <v/>
      </c>
      <c r="DH20" s="15" t="str">
        <f>IF(OR($B20="",DH$2=""),"",SUMIFS(INDEX(Tbl_Marks,MATCH($B20,Tbl_Student_Names,0),),Entry!$A$4:$H$4,DH$2,Entry!$A$5:$H$5,DH$1) / SUMIFS(Entry!$C$6:$H$6,Entry!$C$4:$H$4,DH$2,Entry!$C$5:$H$5,DH$1))</f>
        <v/>
      </c>
      <c r="DI20" s="15" t="str">
        <f>IF(OR($B20="",DI$2=""),"",SUMIFS(INDEX(Tbl_Marks,MATCH($B20,Tbl_Student_Names,0),),Entry!$A$4:$H$4,DI$2,Entry!$A$5:$H$5,DI$1) / SUMIFS(Entry!$C$6:$H$6,Entry!$C$4:$H$4,DI$2,Entry!$C$5:$H$5,DI$1))</f>
        <v/>
      </c>
      <c r="DJ20" s="15" t="str">
        <f>IF(OR($B20="",DJ$2=""),"",SUMIFS(INDEX(Tbl_Marks,MATCH($B20,Tbl_Student_Names,0),),Entry!$A$4:$H$4,DJ$2,Entry!$A$5:$H$5,DJ$1) / SUMIFS(Entry!$C$6:$H$6,Entry!$C$4:$H$4,DJ$2,Entry!$C$5:$H$5,DJ$1))</f>
        <v/>
      </c>
      <c r="DK20" s="15" t="str">
        <f>IF(OR($B20="",DK$2=""),"",SUMIFS(INDEX(Tbl_Marks,MATCH($B20,Tbl_Student_Names,0),),Entry!$A$4:$H$4,DK$2,Entry!$A$5:$H$5,DK$1) / SUMIFS(Entry!$C$6:$H$6,Entry!$C$4:$H$4,DK$2,Entry!$C$5:$H$5,DK$1))</f>
        <v/>
      </c>
      <c r="DL20" s="15" t="str">
        <f>IF(OR($B20="",DL$2=""),"",SUMIFS(INDEX(Tbl_Marks,MATCH($B20,Tbl_Student_Names,0),),Entry!$A$4:$H$4,DL$2,Entry!$A$5:$H$5,DL$1) / SUMIFS(Entry!$C$6:$H$6,Entry!$C$4:$H$4,DL$2,Entry!$C$5:$H$5,DL$1))</f>
        <v/>
      </c>
      <c r="DM20" s="15" t="str">
        <f>IF(OR($B20="",DM$2=""),"",SUMIFS(INDEX(Tbl_Marks,MATCH($B20,Tbl_Student_Names,0),),Entry!$A$4:$H$4,DM$2,Entry!$A$5:$H$5,DM$1) / SUMIFS(Entry!$C$6:$H$6,Entry!$C$4:$H$4,DM$2,Entry!$C$5:$H$5,DM$1))</f>
        <v/>
      </c>
      <c r="DN20" s="15" t="str">
        <f>IF(OR($B20="",DN$2=""),"",SUMIFS(INDEX(Tbl_Marks,MATCH($B20,Tbl_Student_Names,0),),Entry!$A$4:$H$4,DN$2,Entry!$A$5:$H$5,DN$1) / SUMIFS(Entry!$C$6:$H$6,Entry!$C$4:$H$4,DN$2,Entry!$C$5:$H$5,DN$1))</f>
        <v/>
      </c>
      <c r="DO20" s="15" t="str">
        <f>IF(OR($B20="",DO$2=""),"",SUMIFS(INDEX(Tbl_Marks,MATCH($B20,Tbl_Student_Names,0),),Entry!$A$4:$H$4,DO$2,Entry!$A$5:$H$5,DO$1) / SUMIFS(Entry!$C$6:$H$6,Entry!$C$4:$H$4,DO$2,Entry!$C$5:$H$5,DO$1))</f>
        <v/>
      </c>
      <c r="DP20" s="15" t="str">
        <f>IF(OR($B20="",DP$2=""),"",SUMIFS(INDEX(Tbl_Marks,MATCH($B20,Tbl_Student_Names,0),),Entry!$A$4:$H$4,DP$2,Entry!$A$5:$H$5,DP$1) / SUMIFS(Entry!$C$6:$H$6,Entry!$C$4:$H$4,DP$2,Entry!$C$5:$H$5,DP$1))</f>
        <v/>
      </c>
      <c r="DQ20" s="15" t="str">
        <f>IF(OR($B20="",DQ$2=""),"",SUMIFS(INDEX(Tbl_Marks,MATCH($B20,Tbl_Student_Names,0),),Entry!$A$4:$H$4,DQ$2,Entry!$A$5:$H$5,DQ$1) / SUMIFS(Entry!$C$6:$H$6,Entry!$C$4:$H$4,DQ$2,Entry!$C$5:$H$5,DQ$1))</f>
        <v/>
      </c>
      <c r="DR20" s="15" t="str">
        <f>IF(OR($B20="",DR$2=""),"",SUMIFS(INDEX(Tbl_Marks,MATCH($B20,Tbl_Student_Names,0),),Entry!$A$4:$H$4,DR$2,Entry!$A$5:$H$5,DR$1) / SUMIFS(Entry!$C$6:$H$6,Entry!$C$4:$H$4,DR$2,Entry!$C$5:$H$5,DR$1))</f>
        <v/>
      </c>
      <c r="DS20" s="15" t="str">
        <f>IF(OR($B20="",DS$2=""),"",SUMIFS(INDEX(Tbl_Marks,MATCH($B20,Tbl_Student_Names,0),),Entry!$A$4:$H$4,DS$2,Entry!$A$5:$H$5,DS$1) / SUMIFS(Entry!$C$6:$H$6,Entry!$C$4:$H$4,DS$2,Entry!$C$5:$H$5,DS$1))</f>
        <v/>
      </c>
      <c r="DT20" s="15" t="str">
        <f>IF(OR($B20="",DT$2=""),"",SUMIFS(INDEX(Tbl_Marks,MATCH($B20,Tbl_Student_Names,0),),Entry!$A$4:$H$4,DT$2,Entry!$A$5:$H$5,DT$1) / SUMIFS(Entry!$C$6:$H$6,Entry!$C$4:$H$4,DT$2,Entry!$C$5:$H$5,DT$1))</f>
        <v/>
      </c>
      <c r="DU20" s="15" t="str">
        <f>IF(OR($B20="",DU$2=""),"",SUMIFS(INDEX(Tbl_Marks,MATCH($B20,Tbl_Student_Names,0),),Entry!$A$4:$H$4,DU$2,Entry!$A$5:$H$5,DU$1) / SUMIFS(Entry!$C$6:$H$6,Entry!$C$4:$H$4,DU$2,Entry!$C$5:$H$5,DU$1))</f>
        <v/>
      </c>
      <c r="DV20" s="15" t="str">
        <f>IF(OR($B20="",DV$2=""),"",SUMIFS(INDEX(Tbl_Marks,MATCH($B20,Tbl_Student_Names,0),),Entry!$A$4:$H$4,DV$2,Entry!$A$5:$H$5,DV$1) / SUMIFS(Entry!$C$6:$H$6,Entry!$C$4:$H$4,DV$2,Entry!$C$5:$H$5,DV$1))</f>
        <v/>
      </c>
      <c r="DW20" s="15" t="str">
        <f>IF(OR($B20="",DW$2=""),"",SUMIFS(INDEX(Tbl_Marks,MATCH($B20,Tbl_Student_Names,0),),Entry!$A$4:$H$4,DW$2,Entry!$A$5:$H$5,DW$1) / SUMIFS(Entry!$C$6:$H$6,Entry!$C$4:$H$4,DW$2,Entry!$C$5:$H$5,DW$1))</f>
        <v/>
      </c>
      <c r="DX20" s="15" t="str">
        <f>IF(OR($B20="",DX$2=""),"",SUMIFS(INDEX(Tbl_Marks,MATCH($B20,Tbl_Student_Names,0),),Entry!$A$4:$H$4,DX$2,Entry!$A$5:$H$5,DX$1) / SUMIFS(Entry!$C$6:$H$6,Entry!$C$4:$H$4,DX$2,Entry!$C$5:$H$5,DX$1))</f>
        <v/>
      </c>
      <c r="DY20" s="15" t="str">
        <f>IF(OR($B20="",DY$2=""),"",SUMIFS(INDEX(Tbl_Marks,MATCH($B20,Tbl_Student_Names,0),),Entry!$A$4:$H$4,DY$2,Entry!$A$5:$H$5,DY$1) / SUMIFS(Entry!$C$6:$H$6,Entry!$C$4:$H$4,DY$2,Entry!$C$5:$H$5,DY$1))</f>
        <v/>
      </c>
      <c r="DZ20" s="15" t="str">
        <f>IF(OR($B20="",DZ$2=""),"",SUMIFS(INDEX(Tbl_Marks,MATCH($B20,Tbl_Student_Names,0),),Entry!$A$4:$H$4,DZ$2,Entry!$A$5:$H$5,DZ$1) / SUMIFS(Entry!$C$6:$H$6,Entry!$C$4:$H$4,DZ$2,Entry!$C$5:$H$5,DZ$1))</f>
        <v/>
      </c>
      <c r="EA20" s="15" t="str">
        <f>IF(OR($B20="",EA$2=""),"",SUMIFS(INDEX(Tbl_Marks,MATCH($B20,Tbl_Student_Names,0),),Entry!$A$4:$H$4,EA$2,Entry!$A$5:$H$5,EA$1) / SUMIFS(Entry!$C$6:$H$6,Entry!$C$4:$H$4,EA$2,Entry!$C$5:$H$5,EA$1))</f>
        <v/>
      </c>
      <c r="EB20" s="15" t="str">
        <f>IF(OR($B20="",EB$2=""),"",SUMIFS(INDEX(Tbl_Marks,MATCH($B20,Tbl_Student_Names,0),),Entry!$A$4:$H$4,EB$2,Entry!$A$5:$H$5,EB$1) / SUMIFS(Entry!$C$6:$H$6,Entry!$C$4:$H$4,EB$2,Entry!$C$5:$H$5,EB$1))</f>
        <v/>
      </c>
      <c r="EC20" s="15" t="str">
        <f>IF(OR($B20="",EC$2=""),"",SUMIFS(INDEX(Tbl_Marks,MATCH($B20,Tbl_Student_Names,0),),Entry!$A$4:$H$4,EC$2,Entry!$A$5:$H$5,EC$1) / SUMIFS(Entry!$C$6:$H$6,Entry!$C$4:$H$4,EC$2,Entry!$C$5:$H$5,EC$1))</f>
        <v/>
      </c>
      <c r="ED20" s="15" t="str">
        <f>IF(OR($B20="",ED$2=""),"",SUMIFS(INDEX(Tbl_Marks,MATCH($B20,Tbl_Student_Names,0),),Entry!$A$4:$H$4,ED$2,Entry!$A$5:$H$5,ED$1) / SUMIFS(Entry!$C$6:$H$6,Entry!$C$4:$H$4,ED$2,Entry!$C$5:$H$5,ED$1))</f>
        <v/>
      </c>
      <c r="EE20" s="15" t="str">
        <f>IF(OR($B20="",EE$2=""),"",SUMIFS(INDEX(Tbl_Marks,MATCH($B20,Tbl_Student_Names,0),),Entry!$A$4:$H$4,EE$2,Entry!$A$5:$H$5,EE$1) / SUMIFS(Entry!$C$6:$H$6,Entry!$C$4:$H$4,EE$2,Entry!$C$5:$H$5,EE$1))</f>
        <v/>
      </c>
      <c r="EF20" s="15" t="str">
        <f>IF(OR($B20="",EF$2=""),"",SUMIFS(INDEX(Tbl_Marks,MATCH($B20,Tbl_Student_Names,0),),Entry!$A$4:$H$4,EF$2,Entry!$A$5:$H$5,EF$1) / SUMIFS(Entry!$C$6:$H$6,Entry!$C$4:$H$4,EF$2,Entry!$C$5:$H$5,EF$1))</f>
        <v/>
      </c>
      <c r="EG20" s="15" t="str">
        <f>IF(OR($B20="",EG$2=""),"",SUMIFS(INDEX(Tbl_Marks,MATCH($B20,Tbl_Student_Names,0),),Entry!$A$4:$H$4,EG$2,Entry!$A$5:$H$5,EG$1) / SUMIFS(Entry!$C$6:$H$6,Entry!$C$4:$H$4,EG$2,Entry!$C$5:$H$5,EG$1))</f>
        <v/>
      </c>
      <c r="EH20" s="15" t="str">
        <f>IF(OR($B20="",EH$2=""),"",SUMIFS(INDEX(Tbl_Marks,MATCH($B20,Tbl_Student_Names,0),),Entry!$A$4:$H$4,EH$2,Entry!$A$5:$H$5,EH$1) / SUMIFS(Entry!$C$6:$H$6,Entry!$C$4:$H$4,EH$2,Entry!$C$5:$H$5,EH$1))</f>
        <v/>
      </c>
      <c r="EI20" s="15" t="str">
        <f>IF(OR($B20="",EI$2=""),"",SUMIFS(INDEX(Tbl_Marks,MATCH($B20,Tbl_Student_Names,0),),Entry!$A$4:$H$4,EI$2,Entry!$A$5:$H$5,EI$1) / SUMIFS(Entry!$C$6:$H$6,Entry!$C$4:$H$4,EI$2,Entry!$C$5:$H$5,EI$1))</f>
        <v/>
      </c>
      <c r="EJ20" s="15" t="str">
        <f>IF(OR($B20="",EJ$2=""),"",SUMIFS(INDEX(Tbl_Marks,MATCH($B20,Tbl_Student_Names,0),),Entry!$A$4:$H$4,EJ$2,Entry!$A$5:$H$5,EJ$1) / SUMIFS(Entry!$C$6:$H$6,Entry!$C$4:$H$4,EJ$2,Entry!$C$5:$H$5,EJ$1))</f>
        <v/>
      </c>
      <c r="EK20" s="15" t="str">
        <f>IF(OR($B20="",EK$2=""),"",SUMIFS(INDEX(Tbl_Marks,MATCH($B20,Tbl_Student_Names,0),),Entry!$A$4:$H$4,EK$2,Entry!$A$5:$H$5,EK$1) / SUMIFS(Entry!$C$6:$H$6,Entry!$C$4:$H$4,EK$2,Entry!$C$5:$H$5,EK$1))</f>
        <v/>
      </c>
      <c r="EL20" s="15" t="str">
        <f>IF(OR($B20="",EL$2=""),"",SUMIFS(INDEX(Tbl_Marks,MATCH($B20,Tbl_Student_Names,0),),Entry!$A$4:$H$4,EL$2,Entry!$A$5:$H$5,EL$1) / SUMIFS(Entry!$C$6:$H$6,Entry!$C$4:$H$4,EL$2,Entry!$C$5:$H$5,EL$1))</f>
        <v/>
      </c>
      <c r="EM20" s="15" t="str">
        <f>IF(OR($B20="",EM$2=""),"",SUMIFS(INDEX(Tbl_Marks,MATCH($B20,Tbl_Student_Names,0),),Entry!$A$4:$H$4,EM$2,Entry!$A$5:$H$5,EM$1) / SUMIFS(Entry!$C$6:$H$6,Entry!$C$4:$H$4,EM$2,Entry!$C$5:$H$5,EM$1))</f>
        <v/>
      </c>
      <c r="EN20" s="15" t="str">
        <f>IF(OR($B20="",EN$2=""),"",SUMIFS(INDEX(Tbl_Marks,MATCH($B20,Tbl_Student_Names,0),),Entry!$A$4:$H$4,EN$2,Entry!$A$5:$H$5,EN$1) / SUMIFS(Entry!$C$6:$H$6,Entry!$C$4:$H$4,EN$2,Entry!$C$5:$H$5,EN$1))</f>
        <v/>
      </c>
      <c r="EO20" s="15" t="str">
        <f>IF(OR($B20="",EO$2=""),"",SUMIFS(INDEX(Tbl_Marks,MATCH($B20,Tbl_Student_Names,0),),Entry!$A$4:$H$4,EO$2,Entry!$A$5:$H$5,EO$1) / SUMIFS(Entry!$C$6:$H$6,Entry!$C$4:$H$4,EO$2,Entry!$C$5:$H$5,EO$1))</f>
        <v/>
      </c>
      <c r="EP20" s="15" t="str">
        <f>IF(OR($B20="",EP$2=""),"",SUMIFS(INDEX(Tbl_Marks,MATCH($B20,Tbl_Student_Names,0),),Entry!$A$4:$H$4,EP$2,Entry!$A$5:$H$5,EP$1) / SUMIFS(Entry!$C$6:$H$6,Entry!$C$4:$H$4,EP$2,Entry!$C$5:$H$5,EP$1))</f>
        <v/>
      </c>
      <c r="EQ20" s="15" t="str">
        <f>IF(OR($B20="",EQ$2=""),"",SUMIFS(INDEX(Tbl_Marks,MATCH($B20,Tbl_Student_Names,0),),Entry!$A$4:$H$4,EQ$2,Entry!$A$5:$H$5,EQ$1) / SUMIFS(Entry!$C$6:$H$6,Entry!$C$4:$H$4,EQ$2,Entry!$C$5:$H$5,EQ$1))</f>
        <v/>
      </c>
      <c r="ER20" s="15" t="str">
        <f>IF(OR($B20="",ER$2=""),"",SUMIFS(INDEX(Tbl_Marks,MATCH($B20,Tbl_Student_Names,0),),Entry!$A$4:$H$4,ER$2,Entry!$A$5:$H$5,ER$1) / SUMIFS(Entry!$C$6:$H$6,Entry!$C$4:$H$4,ER$2,Entry!$C$5:$H$5,ER$1))</f>
        <v/>
      </c>
      <c r="ES20" s="15" t="str">
        <f>IF(OR($B20="",ES$2=""),"",SUMIFS(INDEX(Tbl_Marks,MATCH($B20,Tbl_Student_Names,0),),Entry!$A$4:$H$4,ES$2,Entry!$A$5:$H$5,ES$1) / SUMIFS(Entry!$C$6:$H$6,Entry!$C$4:$H$4,ES$2,Entry!$C$5:$H$5,ES$1))</f>
        <v/>
      </c>
      <c r="ET20" s="15" t="str">
        <f>IF(OR($B20="",ET$2=""),"",SUMIFS(INDEX(Tbl_Marks,MATCH($B20,Tbl_Student_Names,0),),Entry!$A$4:$H$4,ET$2,Entry!$A$5:$H$5,ET$1) / SUMIFS(Entry!$C$6:$H$6,Entry!$C$4:$H$4,ET$2,Entry!$C$5:$H$5,ET$1))</f>
        <v/>
      </c>
      <c r="EU20" s="15" t="str">
        <f>IF(OR($B20="",EU$2=""),"",SUMIFS(INDEX(Tbl_Marks,MATCH($B20,Tbl_Student_Names,0),),Entry!$A$4:$H$4,EU$2,Entry!$A$5:$H$5,EU$1) / SUMIFS(Entry!$C$6:$H$6,Entry!$C$4:$H$4,EU$2,Entry!$C$5:$H$5,EU$1))</f>
        <v/>
      </c>
      <c r="EV20" s="15" t="str">
        <f>IF(OR($B20="",EV$2=""),"",SUMIFS(INDEX(Tbl_Marks,MATCH($B20,Tbl_Student_Names,0),),Entry!$A$4:$H$4,EV$2,Entry!$A$5:$H$5,EV$1) / SUMIFS(Entry!$C$6:$H$6,Entry!$C$4:$H$4,EV$2,Entry!$C$5:$H$5,EV$1))</f>
        <v/>
      </c>
      <c r="EW20" s="15" t="str">
        <f>IF(OR($B20="",EW$2=""),"",SUMIFS(INDEX(Tbl_Marks,MATCH($B20,Tbl_Student_Names,0),),Entry!$A$4:$H$4,EW$2,Entry!$A$5:$H$5,EW$1) / SUMIFS(Entry!$C$6:$H$6,Entry!$C$4:$H$4,EW$2,Entry!$C$5:$H$5,EW$1))</f>
        <v/>
      </c>
      <c r="EX20" s="15" t="str">
        <f>IF(OR($B20="",EX$2=""),"",SUMIFS(INDEX(Tbl_Marks,MATCH($B20,Tbl_Student_Names,0),),Entry!$A$4:$H$4,EX$2,Entry!$A$5:$H$5,EX$1) / SUMIFS(Entry!$C$6:$H$6,Entry!$C$4:$H$4,EX$2,Entry!$C$5:$H$5,EX$1))</f>
        <v/>
      </c>
      <c r="EY20" s="15" t="str">
        <f>IF(OR($B20="",EY$2=""),"",SUMIFS(INDEX(Tbl_Marks,MATCH($B20,Tbl_Student_Names,0),),Entry!$A$4:$H$4,EY$2,Entry!$A$5:$H$5,EY$1) / SUMIFS(Entry!$C$6:$H$6,Entry!$C$4:$H$4,EY$2,Entry!$C$5:$H$5,EY$1))</f>
        <v/>
      </c>
      <c r="EZ20" s="15" t="str">
        <f>IF(OR($B20="",EZ$2=""),"",SUMIFS(INDEX(Tbl_Marks,MATCH($B20,Tbl_Student_Names,0),),Entry!$A$4:$H$4,EZ$2,Entry!$A$5:$H$5,EZ$1) / SUMIFS(Entry!$C$6:$H$6,Entry!$C$4:$H$4,EZ$2,Entry!$C$5:$H$5,EZ$1))</f>
        <v/>
      </c>
      <c r="FA20" s="15" t="str">
        <f>IF(OR($B20="",FA$2=""),"",SUMIFS(INDEX(Tbl_Marks,MATCH($B20,Tbl_Student_Names,0),),Entry!$A$4:$H$4,FA$2,Entry!$A$5:$H$5,FA$1) / SUMIFS(Entry!$C$6:$H$6,Entry!$C$4:$H$4,FA$2,Entry!$C$5:$H$5,FA$1))</f>
        <v/>
      </c>
      <c r="FB20" s="15" t="str">
        <f>IF(OR($B20="",FB$2=""),"",SUMIFS(INDEX(Tbl_Marks,MATCH($B20,Tbl_Student_Names,0),),Entry!$A$4:$H$4,FB$2,Entry!$A$5:$H$5,FB$1) / SUMIFS(Entry!$C$6:$H$6,Entry!$C$4:$H$4,FB$2,Entry!$C$5:$H$5,FB$1))</f>
        <v/>
      </c>
      <c r="FC20" s="15" t="str">
        <f>IF(OR($B20="",FC$2=""),"",SUMIFS(INDEX(Tbl_Marks,MATCH($B20,Tbl_Student_Names,0),),Entry!$A$4:$H$4,FC$2,Entry!$A$5:$H$5,FC$1) / SUMIFS(Entry!$C$6:$H$6,Entry!$C$4:$H$4,FC$2,Entry!$C$5:$H$5,FC$1))</f>
        <v/>
      </c>
      <c r="FD20" s="15" t="str">
        <f>IF(OR($B20="",FD$2=""),"",SUMIFS(INDEX(Tbl_Marks,MATCH($B20,Tbl_Student_Names,0),),Entry!$A$4:$H$4,FD$2,Entry!$A$5:$H$5,FD$1) / SUMIFS(Entry!$C$6:$H$6,Entry!$C$4:$H$4,FD$2,Entry!$C$5:$H$5,FD$1))</f>
        <v/>
      </c>
      <c r="FE20" s="15" t="str">
        <f>IF(OR($B20="",FE$2=""),"",SUMIFS(INDEX(Tbl_Marks,MATCH($B20,Tbl_Student_Names,0),),Entry!$A$4:$H$4,FE$2,Entry!$A$5:$H$5,FE$1) / SUMIFS(Entry!$C$6:$H$6,Entry!$C$4:$H$4,FE$2,Entry!$C$5:$H$5,FE$1))</f>
        <v/>
      </c>
      <c r="FF20" s="15" t="str">
        <f>IF(OR($B20="",FF$2=""),"",SUMIFS(INDEX(Tbl_Marks,MATCH($B20,Tbl_Student_Names,0),),Entry!$A$4:$H$4,FF$2,Entry!$A$5:$H$5,FF$1) / SUMIFS(Entry!$C$6:$H$6,Entry!$C$4:$H$4,FF$2,Entry!$C$5:$H$5,FF$1))</f>
        <v/>
      </c>
      <c r="FG20" s="15" t="str">
        <f>IF(OR($B20="",FG$2=""),"",SUMIFS(INDEX(Tbl_Marks,MATCH($B20,Tbl_Student_Names,0),),Entry!$A$4:$H$4,FG$2,Entry!$A$5:$H$5,FG$1) / SUMIFS(Entry!$C$6:$H$6,Entry!$C$4:$H$4,FG$2,Entry!$C$5:$H$5,FG$1))</f>
        <v/>
      </c>
      <c r="FH20" s="15" t="str">
        <f>IF(OR($B20="",FH$2=""),"",SUMIFS(INDEX(Tbl_Marks,MATCH($B20,Tbl_Student_Names,0),),Entry!$A$4:$H$4,FH$2,Entry!$A$5:$H$5,FH$1) / SUMIFS(Entry!$C$6:$H$6,Entry!$C$4:$H$4,FH$2,Entry!$C$5:$H$5,FH$1))</f>
        <v/>
      </c>
      <c r="FI20" s="15" t="str">
        <f>IF(OR($B20="",FI$2=""),"",SUMIFS(INDEX(Tbl_Marks,MATCH($B20,Tbl_Student_Names,0),),Entry!$A$4:$H$4,FI$2,Entry!$A$5:$H$5,FI$1) / SUMIFS(Entry!$C$6:$H$6,Entry!$C$4:$H$4,FI$2,Entry!$C$5:$H$5,FI$1))</f>
        <v/>
      </c>
      <c r="FJ20" s="15" t="str">
        <f>IF(OR($B20="",FJ$2=""),"",SUMIFS(INDEX(Tbl_Marks,MATCH($B20,Tbl_Student_Names,0),),Entry!$A$4:$H$4,FJ$2,Entry!$A$5:$H$5,FJ$1) / SUMIFS(Entry!$C$6:$H$6,Entry!$C$4:$H$4,FJ$2,Entry!$C$5:$H$5,FJ$1))</f>
        <v/>
      </c>
      <c r="FK20" s="15" t="str">
        <f>IF(OR($B20="",FK$2=""),"",SUMIFS(INDEX(Tbl_Marks,MATCH($B20,Tbl_Student_Names,0),),Entry!$A$4:$H$4,FK$2,Entry!$A$5:$H$5,FK$1) / SUMIFS(Entry!$C$6:$H$6,Entry!$C$4:$H$4,FK$2,Entry!$C$5:$H$5,FK$1))</f>
        <v/>
      </c>
      <c r="FL20" s="15" t="str">
        <f>IF(OR($B20="",FL$2=""),"",SUMIFS(INDEX(Tbl_Marks,MATCH($B20,Tbl_Student_Names,0),),Entry!$A$4:$H$4,FL$2,Entry!$A$5:$H$5,FL$1) / SUMIFS(Entry!$C$6:$H$6,Entry!$C$4:$H$4,FL$2,Entry!$C$5:$H$5,FL$1))</f>
        <v/>
      </c>
      <c r="FM20" s="15" t="str">
        <f>IF(OR($B20="",FM$2=""),"",SUMIFS(INDEX(Tbl_Marks,MATCH($B20,Tbl_Student_Names,0),),Entry!$A$4:$H$4,FM$2,Entry!$A$5:$H$5,FM$1) / SUMIFS(Entry!$C$6:$H$6,Entry!$C$4:$H$4,FM$2,Entry!$C$5:$H$5,FM$1))</f>
        <v/>
      </c>
      <c r="FN20" s="15" t="str">
        <f>IF(OR($B20="",FN$2=""),"",SUMIFS(INDEX(Tbl_Marks,MATCH($B20,Tbl_Student_Names,0),),Entry!$A$4:$H$4,FN$2,Entry!$A$5:$H$5,FN$1) / SUMIFS(Entry!$C$6:$H$6,Entry!$C$4:$H$4,FN$2,Entry!$C$5:$H$5,FN$1))</f>
        <v/>
      </c>
      <c r="FO20" s="15" t="str">
        <f>IF(OR($B20="",FO$2=""),"",SUMIFS(INDEX(Tbl_Marks,MATCH($B20,Tbl_Student_Names,0),),Entry!$A$4:$H$4,FO$2,Entry!$A$5:$H$5,FO$1) / SUMIFS(Entry!$C$6:$H$6,Entry!$C$4:$H$4,FO$2,Entry!$C$5:$H$5,FO$1))</f>
        <v/>
      </c>
      <c r="FP20" s="15" t="str">
        <f>IF(OR($B20="",FP$2=""),"",SUMIFS(INDEX(Tbl_Marks,MATCH($B20,Tbl_Student_Names,0),),Entry!$A$4:$H$4,FP$2,Entry!$A$5:$H$5,FP$1) / SUMIFS(Entry!$C$6:$H$6,Entry!$C$4:$H$4,FP$2,Entry!$C$5:$H$5,FP$1))</f>
        <v/>
      </c>
      <c r="FQ20" s="15" t="str">
        <f>IF(OR($B20="",FQ$2=""),"",SUMIFS(INDEX(Tbl_Marks,MATCH($B20,Tbl_Student_Names,0),),Entry!$A$4:$H$4,FQ$2,Entry!$A$5:$H$5,FQ$1) / SUMIFS(Entry!$C$6:$H$6,Entry!$C$4:$H$4,FQ$2,Entry!$C$5:$H$5,FQ$1))</f>
        <v/>
      </c>
      <c r="FR20" s="15" t="str">
        <f>IF(OR($B20="",FR$2=""),"",SUMIFS(INDEX(Tbl_Marks,MATCH($B20,Tbl_Student_Names,0),),Entry!$A$4:$H$4,FR$2,Entry!$A$5:$H$5,FR$1) / SUMIFS(Entry!$C$6:$H$6,Entry!$C$4:$H$4,FR$2,Entry!$C$5:$H$5,FR$1))</f>
        <v/>
      </c>
      <c r="FS20" s="15" t="str">
        <f>IF(OR($B20="",FS$2=""),"",SUMIFS(INDEX(Tbl_Marks,MATCH($B20,Tbl_Student_Names,0),),Entry!$A$4:$H$4,FS$2,Entry!$A$5:$H$5,FS$1) / SUMIFS(Entry!$C$6:$H$6,Entry!$C$4:$H$4,FS$2,Entry!$C$5:$H$5,FS$1))</f>
        <v/>
      </c>
      <c r="FT20" s="15" t="str">
        <f>IF(OR($B20="",FT$2=""),"",SUMIFS(INDEX(Tbl_Marks,MATCH($B20,Tbl_Student_Names,0),),Entry!$A$4:$H$4,FT$2,Entry!$A$5:$H$5,FT$1) / SUMIFS(Entry!$C$6:$H$6,Entry!$C$4:$H$4,FT$2,Entry!$C$5:$H$5,FT$1))</f>
        <v/>
      </c>
      <c r="FU20" s="15" t="str">
        <f>IF(OR($B20="",FU$2=""),"",SUMIFS(INDEX(Tbl_Marks,MATCH($B20,Tbl_Student_Names,0),),Entry!$A$4:$H$4,FU$2,Entry!$A$5:$H$5,FU$1) / SUMIFS(Entry!$C$6:$H$6,Entry!$C$4:$H$4,FU$2,Entry!$C$5:$H$5,FU$1))</f>
        <v/>
      </c>
      <c r="FV20" s="15" t="str">
        <f>IF(OR($B20="",FV$2=""),"",SUMIFS(INDEX(Tbl_Marks,MATCH($B20,Tbl_Student_Names,0),),Entry!$A$4:$H$4,FV$2,Entry!$A$5:$H$5,FV$1) / SUMIFS(Entry!$C$6:$H$6,Entry!$C$4:$H$4,FV$2,Entry!$C$5:$H$5,FV$1))</f>
        <v/>
      </c>
      <c r="FW20" s="15" t="str">
        <f>IF(OR($B20="",FW$2=""),"",SUMIFS(INDEX(Tbl_Marks,MATCH($B20,Tbl_Student_Names,0),),Entry!$A$4:$H$4,FW$2,Entry!$A$5:$H$5,FW$1) / SUMIFS(Entry!$C$6:$H$6,Entry!$C$4:$H$4,FW$2,Entry!$C$5:$H$5,FW$1))</f>
        <v/>
      </c>
      <c r="FX20" s="15" t="str">
        <f>IF(OR($B20="",FX$2=""),"",SUMIFS(INDEX(Tbl_Marks,MATCH($B20,Tbl_Student_Names,0),),Entry!$A$4:$H$4,FX$2,Entry!$A$5:$H$5,FX$1) / SUMIFS(Entry!$C$6:$H$6,Entry!$C$4:$H$4,FX$2,Entry!$C$5:$H$5,FX$1))</f>
        <v/>
      </c>
      <c r="FY20" s="15" t="str">
        <f>IF(OR($B20="",FY$2=""),"",SUMIFS(INDEX(Tbl_Marks,MATCH($B20,Tbl_Student_Names,0),),Entry!$A$4:$H$4,FY$2,Entry!$A$5:$H$5,FY$1) / SUMIFS(Entry!$C$6:$H$6,Entry!$C$4:$H$4,FY$2,Entry!$C$5:$H$5,FY$1))</f>
        <v/>
      </c>
      <c r="FZ20" s="15" t="str">
        <f>IF(OR($B20="",FZ$2=""),"",SUMIFS(INDEX(Tbl_Marks,MATCH($B20,Tbl_Student_Names,0),),Entry!$A$4:$H$4,FZ$2,Entry!$A$5:$H$5,FZ$1) / SUMIFS(Entry!$C$6:$H$6,Entry!$C$4:$H$4,FZ$2,Entry!$C$5:$H$5,FZ$1))</f>
        <v/>
      </c>
      <c r="GA20" s="15" t="str">
        <f>IF(OR($B20="",GA$2=""),"",SUMIFS(INDEX(Tbl_Marks,MATCH($B20,Tbl_Student_Names,0),),Entry!$A$4:$H$4,GA$2,Entry!$A$5:$H$5,GA$1) / SUMIFS(Entry!$C$6:$H$6,Entry!$C$4:$H$4,GA$2,Entry!$C$5:$H$5,GA$1))</f>
        <v/>
      </c>
      <c r="GB20" s="15" t="str">
        <f>IF(OR($B20="",GB$2=""),"",SUMIFS(INDEX(Tbl_Marks,MATCH($B20,Tbl_Student_Names,0),),Entry!$A$4:$H$4,GB$2,Entry!$A$5:$H$5,GB$1) / SUMIFS(Entry!$C$6:$H$6,Entry!$C$4:$H$4,GB$2,Entry!$C$5:$H$5,GB$1))</f>
        <v/>
      </c>
      <c r="GC20" s="15" t="str">
        <f>IF(OR($B20="",GC$2=""),"",SUMIFS(INDEX(Tbl_Marks,MATCH($B20,Tbl_Student_Names,0),),Entry!$A$4:$H$4,GC$2,Entry!$A$5:$H$5,GC$1) / SUMIFS(Entry!$C$6:$H$6,Entry!$C$4:$H$4,GC$2,Entry!$C$5:$H$5,GC$1))</f>
        <v/>
      </c>
      <c r="GD20" s="15" t="str">
        <f>IF(OR($B20="",GD$2=""),"",SUMIFS(INDEX(Tbl_Marks,MATCH($B20,Tbl_Student_Names,0),),Entry!$A$4:$H$4,GD$2,Entry!$A$5:$H$5,GD$1) / SUMIFS(Entry!$C$6:$H$6,Entry!$C$4:$H$4,GD$2,Entry!$C$5:$H$5,GD$1))</f>
        <v/>
      </c>
      <c r="GE20" s="15" t="str">
        <f>IF(OR($B20="",GE$2=""),"",SUMIFS(INDEX(Tbl_Marks,MATCH($B20,Tbl_Student_Names,0),),Entry!$A$4:$H$4,GE$2,Entry!$A$5:$H$5,GE$1) / SUMIFS(Entry!$C$6:$H$6,Entry!$C$4:$H$4,GE$2,Entry!$C$5:$H$5,GE$1))</f>
        <v/>
      </c>
      <c r="GF20" s="15" t="str">
        <f>IF(OR($B20="",GF$2=""),"",SUMIFS(INDEX(Tbl_Marks,MATCH($B20,Tbl_Student_Names,0),),Entry!$A$4:$H$4,GF$2,Entry!$A$5:$H$5,GF$1) / SUMIFS(Entry!$C$6:$H$6,Entry!$C$4:$H$4,GF$2,Entry!$C$5:$H$5,GF$1))</f>
        <v/>
      </c>
      <c r="GG20" s="15" t="str">
        <f>IF(OR($B20="",GG$2=""),"",SUMIFS(INDEX(Tbl_Marks,MATCH($B20,Tbl_Student_Names,0),),Entry!$A$4:$H$4,GG$2,Entry!$A$5:$H$5,GG$1) / SUMIFS(Entry!$C$6:$H$6,Entry!$C$4:$H$4,GG$2,Entry!$C$5:$H$5,GG$1))</f>
        <v/>
      </c>
      <c r="GH20" s="15" t="str">
        <f>IF(OR($B20="",GH$2=""),"",SUMIFS(INDEX(Tbl_Marks,MATCH($B20,Tbl_Student_Names,0),),Entry!$A$4:$H$4,GH$2,Entry!$A$5:$H$5,GH$1) / SUMIFS(Entry!$C$6:$H$6,Entry!$C$4:$H$4,GH$2,Entry!$C$5:$H$5,GH$1))</f>
        <v/>
      </c>
      <c r="GI20" s="15" t="str">
        <f>IF(OR($B20="",GI$2=""),"",SUMIFS(INDEX(Tbl_Marks,MATCH($B20,Tbl_Student_Names,0),),Entry!$A$4:$H$4,GI$2,Entry!$A$5:$H$5,GI$1) / SUMIFS(Entry!$C$6:$H$6,Entry!$C$4:$H$4,GI$2,Entry!$C$5:$H$5,GI$1))</f>
        <v/>
      </c>
      <c r="GJ20" s="15" t="str">
        <f>IF(OR($B20="",GJ$2=""),"",SUMIFS(INDEX(Tbl_Marks,MATCH($B20,Tbl_Student_Names,0),),Entry!$A$4:$H$4,GJ$2,Entry!$A$5:$H$5,GJ$1) / SUMIFS(Entry!$C$6:$H$6,Entry!$C$4:$H$4,GJ$2,Entry!$C$5:$H$5,GJ$1))</f>
        <v/>
      </c>
      <c r="GK20" s="15" t="str">
        <f>IF(OR($B20="",GK$2=""),"",SUMIFS(INDEX(Tbl_Marks,MATCH($B20,Tbl_Student_Names,0),),Entry!$A$4:$H$4,GK$2,Entry!$A$5:$H$5,GK$1) / SUMIFS(Entry!$C$6:$H$6,Entry!$C$4:$H$4,GK$2,Entry!$C$5:$H$5,GK$1))</f>
        <v/>
      </c>
      <c r="GL20" s="15" t="str">
        <f>IF(OR($B20="",GL$2=""),"",SUMIFS(INDEX(Tbl_Marks,MATCH($B20,Tbl_Student_Names,0),),Entry!$A$4:$H$4,GL$2,Entry!$A$5:$H$5,GL$1) / SUMIFS(Entry!$C$6:$H$6,Entry!$C$4:$H$4,GL$2,Entry!$C$5:$H$5,GL$1))</f>
        <v/>
      </c>
      <c r="GM20" s="15" t="str">
        <f>IF(OR($B20="",GM$2=""),"",SUMIFS(INDEX(Tbl_Marks,MATCH($B20,Tbl_Student_Names,0),),Entry!$A$4:$H$4,GM$2,Entry!$A$5:$H$5,GM$1) / SUMIFS(Entry!$C$6:$H$6,Entry!$C$4:$H$4,GM$2,Entry!$C$5:$H$5,GM$1))</f>
        <v/>
      </c>
      <c r="GN20" s="15" t="str">
        <f>IF(OR($B20="",GN$2=""),"",SUMIFS(INDEX(Tbl_Marks,MATCH($B20,Tbl_Student_Names,0),),Entry!$A$4:$H$4,GN$2,Entry!$A$5:$H$5,GN$1) / SUMIFS(Entry!$C$6:$H$6,Entry!$C$4:$H$4,GN$2,Entry!$C$5:$H$5,GN$1))</f>
        <v/>
      </c>
      <c r="GO20" s="15" t="str">
        <f>IF(OR($B20="",GO$2=""),"",SUMIFS(INDEX(Tbl_Marks,MATCH($B20,Tbl_Student_Names,0),),Entry!$A$4:$H$4,GO$2,Entry!$A$5:$H$5,GO$1) / SUMIFS(Entry!$C$6:$H$6,Entry!$C$4:$H$4,GO$2,Entry!$C$5:$H$5,GO$1))</f>
        <v/>
      </c>
      <c r="GP20" s="15" t="str">
        <f>IF(OR($B20="",GP$2=""),"",SUMIFS(INDEX(Tbl_Marks,MATCH($B20,Tbl_Student_Names,0),),Entry!$A$4:$H$4,GP$2,Entry!$A$5:$H$5,GP$1) / SUMIFS(Entry!$C$6:$H$6,Entry!$C$4:$H$4,GP$2,Entry!$C$5:$H$5,GP$1))</f>
        <v/>
      </c>
      <c r="GQ20" s="32" t="str">
        <f t="array" ref="GQ20">IF(OR(GQ$1="",$B20=""),"",SUMPRODUCT(TRANSPOSE($BC20:$BN20),(Settings!$D$19:$D$30)))</f>
        <v/>
      </c>
      <c r="GR20" s="32" t="str">
        <f t="array" ref="GR20">IF(OR(GR$1="",$B20=""),"",SUMPRODUCT(TRANSPOSE($BO20:$BZ20),(Settings!$D$19:$D$30)))</f>
        <v/>
      </c>
      <c r="GS20" s="32" t="str">
        <f t="array" ref="GS20">IF(OR(GS$1="",$B20=""),"",SUMPRODUCT(TRANSPOSE($CA20:$CL20),(Settings!$D$19:$D$30)))</f>
        <v/>
      </c>
      <c r="GT20" s="32" t="str">
        <f t="array" ref="GT20">IF(OR(GT$1="",$B20=""),"",SUMPRODUCT(TRANSPOSE($CM20:$CX20),(Settings!$D$19:$D$30)))</f>
        <v/>
      </c>
      <c r="GU20" s="32" t="str">
        <f t="array" ref="GU20">IF(OR(GU$1="",$B20=""),"",SUMPRODUCT(TRANSPOSE($CY20:$DJ20),(Settings!$D$19:$D$30)))</f>
        <v/>
      </c>
      <c r="GV20" s="32" t="str">
        <f t="array" ref="GV20">IF(OR(GV$1="",$B20=""),"",SUMPRODUCT(TRANSPOSE($DK20:$DV20),(Settings!$D$19:$D$30)))</f>
        <v/>
      </c>
      <c r="GW20" s="32" t="str">
        <f t="array" ref="GW20">IF(OR(GW$1="",$B20=""),"",SUMPRODUCT(TRANSPOSE($DW20:$EH20),(Settings!$D$19:$D$30)))</f>
        <v/>
      </c>
      <c r="GX20" s="32" t="str">
        <f t="array" ref="GX20">IF(OR(GX$1="",$B20=""),"",SUMPRODUCT(TRANSPOSE($EI20:$ET20),(Settings!$D$19:$D$30)))</f>
        <v/>
      </c>
      <c r="GY20" s="32" t="str">
        <f t="array" ref="GY20">IF(OR(GY$1="",$B20=""),"",SUMPRODUCT(TRANSPOSE($EU20:$FF20),(Settings!$D$19:$D$30)))</f>
        <v/>
      </c>
      <c r="GZ20" s="32" t="str">
        <f t="array" ref="GZ20">IF(OR(GZ$1="",$B20=""),"",SUMPRODUCT(TRANSPOSE($FG20:$FR20),(Settings!$D$19:$D$30)))</f>
        <v/>
      </c>
      <c r="HA20" s="32" t="str">
        <f t="array" ref="HA20">IF(OR(HA$1="",$B20=""),"",SUMPRODUCT(TRANSPOSE($FS20:$GD20),(Settings!$D$19:$D$30)))</f>
        <v/>
      </c>
      <c r="HB20" s="33" t="str">
        <f t="array" ref="HB20">IF(OR(HB$1="",$B20=""),"",SUMPRODUCT(TRANSPOSE($GE20:$GP20),(Settings!$D$19:$D$30)))</f>
        <v/>
      </c>
      <c r="HC20" s="5"/>
      <c r="HD20" s="15" t="str">
        <f>IF(OR(HD$2="",$B20=""),"",SUMIFS(INDEX(Tbl_Marks,MATCH($B20,Tbl_Student_Names,0),),Entry!$A$4:$H$4,HD$2) / SUMIFS(Entry!$C$6:$H$6,Entry!$C$4:$H$4,HD$2))</f>
        <v/>
      </c>
      <c r="HE20" s="15" t="str">
        <f>IF(OR(HE$2="",$B20=""),"",SUMIFS(INDEX(Tbl_Marks,MATCH($B20,Tbl_Student_Names,0),),Entry!$A$4:$H$4,HE$2) / SUMIFS(Entry!$C$6:$H$6,Entry!$C$4:$H$4,HE$2))</f>
        <v/>
      </c>
      <c r="HF20" s="15" t="str">
        <f>IF(OR(HF$2="",$B20=""),"",SUMIFS(INDEX(Tbl_Marks,MATCH($B20,Tbl_Student_Names,0),),Entry!$A$4:$H$4,HF$2) / SUMIFS(Entry!$C$6:$H$6,Entry!$C$4:$H$4,HF$2))</f>
        <v/>
      </c>
      <c r="HG20" s="15" t="str">
        <f>IF(OR(HG$2="",$B20=""),"",SUMIFS(INDEX(Tbl_Marks,MATCH($B20,Tbl_Student_Names,0),),Entry!$A$4:$H$4,HG$2) / SUMIFS(Entry!$C$6:$H$6,Entry!$C$4:$H$4,HG$2))</f>
        <v/>
      </c>
      <c r="HH20" s="15" t="str">
        <f>IF(OR(HH$2="",$B20=""),"",SUMIFS(INDEX(Tbl_Marks,MATCH($B20,Tbl_Student_Names,0),),Entry!$A$4:$H$4,HH$2) / SUMIFS(Entry!$C$6:$H$6,Entry!$C$4:$H$4,HH$2))</f>
        <v/>
      </c>
      <c r="HI20" s="15" t="str">
        <f>IF(OR(HI$2="",$B20=""),"",SUMIFS(INDEX(Tbl_Marks,MATCH($B20,Tbl_Student_Names,0),),Entry!$A$4:$H$4,HI$2) / SUMIFS(Entry!$C$6:$H$6,Entry!$C$4:$H$4,HI$2))</f>
        <v/>
      </c>
      <c r="HJ20" s="15" t="str">
        <f>IF(OR(HJ$2="",$B20=""),"",SUMIFS(INDEX(Tbl_Marks,MATCH($B20,Tbl_Student_Names,0),),Entry!$A$4:$H$4,HJ$2) / SUMIFS(Entry!$C$6:$H$6,Entry!$C$4:$H$4,HJ$2))</f>
        <v/>
      </c>
      <c r="HK20" s="15" t="str">
        <f>IF(OR(HK$2="",$B20=""),"",SUMIFS(INDEX(Tbl_Marks,MATCH($B20,Tbl_Student_Names,0),),Entry!$A$4:$H$4,HK$2) / SUMIFS(Entry!$C$6:$H$6,Entry!$C$4:$H$4,HK$2))</f>
        <v/>
      </c>
      <c r="HL20" s="15" t="str">
        <f>IF(OR(HL$2="",$B20=""),"",SUMIFS(INDEX(Tbl_Marks,MATCH($B20,Tbl_Student_Names,0),),Entry!$A$4:$H$4,HL$2) / SUMIFS(Entry!$C$6:$H$6,Entry!$C$4:$H$4,HL$2))</f>
        <v/>
      </c>
      <c r="HM20" s="15" t="str">
        <f>IF(OR(HM$2="",$B20=""),"",SUMIFS(INDEX(Tbl_Marks,MATCH($B20,Tbl_Student_Names,0),),Entry!$A$4:$H$4,HM$2) / SUMIFS(Entry!$C$6:$H$6,Entry!$C$4:$H$4,HM$2))</f>
        <v/>
      </c>
      <c r="HN20" s="15" t="str">
        <f>IF(OR(HN$2="",$B20=""),"",SUMIFS(INDEX(Tbl_Marks,MATCH($B20,Tbl_Student_Names,0),),Entry!$A$4:$H$4,HN$2) / SUMIFS(Entry!$C$6:$H$6,Entry!$C$4:$H$4,HN$2))</f>
        <v/>
      </c>
      <c r="HO20" s="15" t="str">
        <f>IF(OR(HO$2="",$B20=""),"",SUMIFS(INDEX(Tbl_Marks,MATCH($B20,Tbl_Student_Names,0),),Entry!$A$4:$H$4,HO$2) / SUMIFS(Entry!$C$6:$H$6,Entry!$C$4:$H$4,HO$2))</f>
        <v/>
      </c>
      <c r="HP20" s="15" t="str">
        <f t="shared" si="40"/>
        <v/>
      </c>
    </row>
    <row r="21" spans="1:224" customFormat="1" x14ac:dyDescent="0.25">
      <c r="A21">
        <f t="shared" si="31"/>
        <v>0</v>
      </c>
      <c r="B21" t="str">
        <f t="shared" si="32"/>
        <v/>
      </c>
      <c r="C21" t="str">
        <f>IF(OR($B21="",C$2=""),"",SUMIF(Entry!$A$4:$H$4,C$2,INDEX(Tbl_Marks,MATCH($B21,Tbl_Student_Names,0),)))</f>
        <v/>
      </c>
      <c r="D21" t="str">
        <f>IF(OR($B21="",D$2=""),"",SUMIF(Entry!$A$4:$H$4,D$2,INDEX(Tbl_Marks,MATCH($B21,Tbl_Student_Names,0),)))</f>
        <v/>
      </c>
      <c r="E21" t="str">
        <f>IF(OR($B21="",E$2=""),"",SUMIF(Entry!$A$4:$H$4,E$2,INDEX(Tbl_Marks,MATCH($B21,Tbl_Student_Names,0),)))</f>
        <v/>
      </c>
      <c r="F21" t="str">
        <f>IF(OR($B21="",F$2=""),"",SUMIF(Entry!$A$4:$H$4,F$2,INDEX(Tbl_Marks,MATCH($B21,Tbl_Student_Names,0),)))</f>
        <v/>
      </c>
      <c r="G21" t="str">
        <f>IF(OR($B21="",G$2=""),"",SUMIF(Entry!$A$4:$H$4,G$2,INDEX(Tbl_Marks,MATCH($B21,Tbl_Student_Names,0),)))</f>
        <v/>
      </c>
      <c r="H21" t="str">
        <f>IF(OR($B21="",H$2=""),"",SUMIF(Entry!$A$4:$H$4,H$2,INDEX(Tbl_Marks,MATCH($B21,Tbl_Student_Names,0),)))</f>
        <v/>
      </c>
      <c r="I21" t="str">
        <f>IF(OR($B21="",I$2=""),"",SUMIF(Entry!$A$4:$H$4,I$2,INDEX(Tbl_Marks,MATCH($B21,Tbl_Student_Names,0),)))</f>
        <v/>
      </c>
      <c r="J21" t="str">
        <f>IF(OR($B21="",J$2=""),"",SUMIF(Entry!$A$4:$H$4,J$2,INDEX(Tbl_Marks,MATCH($B21,Tbl_Student_Names,0),)))</f>
        <v/>
      </c>
      <c r="K21" t="str">
        <f>IF(OR($B21="",K$2=""),"",SUMIF(Entry!$A$4:$H$4,K$2,INDEX(Tbl_Marks,MATCH($B21,Tbl_Student_Names,0),)))</f>
        <v/>
      </c>
      <c r="L21" t="str">
        <f>IF(OR($B21="",L$2=""),"",SUMIF(Entry!$A$4:$H$4,L$2,INDEX(Tbl_Marks,MATCH($B21,Tbl_Student_Names,0),)))</f>
        <v/>
      </c>
      <c r="M21" t="str">
        <f>IF(OR($B21="",M$2=""),"",SUMIF(Entry!$A$4:$H$4,M$2,INDEX(Tbl_Marks,MATCH($B21,Tbl_Student_Names,0),)))</f>
        <v/>
      </c>
      <c r="N21" t="str">
        <f>IF(OR($B21="",N$2=""),"",SUMIF(Entry!$A$4:$H$4,N$2,INDEX(Tbl_Marks,MATCH($B21,Tbl_Student_Names,0),)))</f>
        <v/>
      </c>
      <c r="O21" s="12" t="str">
        <f t="shared" si="33"/>
        <v/>
      </c>
      <c r="P21" s="24" t="str">
        <f t="array" ref="P21">IF(OR($B21="",P$2=""),"",IF(MIN(IF(Help_Lookup_Tests=P$2,$BC21:$GP21,""))&gt;=I_PassPercentage,"PASS","FAIL"))</f>
        <v/>
      </c>
      <c r="Q21" s="24" t="str">
        <f t="array" ref="Q21">IF(OR($B21="",Q$2=""),"",IF(MIN(IF(Help_Lookup_Tests=Q$2,$BC21:$GP21,""))&gt;=I_PassPercentage,"PASS","FAIL"))</f>
        <v/>
      </c>
      <c r="R21" s="24" t="str">
        <f t="array" ref="R21">IF(OR($B21="",R$2=""),"",IF(MIN(IF(Help_Lookup_Tests=R$2,$BC21:$GP21,""))&gt;=I_PassPercentage,"PASS","FAIL"))</f>
        <v/>
      </c>
      <c r="S21" s="24" t="str">
        <f t="array" ref="S21">IF(OR($B21="",S$2=""),"",IF(MIN(IF(Help_Lookup_Tests=S$2,$BC21:$GP21,""))&gt;=I_PassPercentage,"PASS","FAIL"))</f>
        <v/>
      </c>
      <c r="T21" s="24" t="str">
        <f t="array" ref="T21">IF(OR($B21="",T$2=""),"",IF(MIN(IF(Help_Lookup_Tests=T$2,$BC21:$GP21,""))&gt;=I_PassPercentage,"PASS","FAIL"))</f>
        <v/>
      </c>
      <c r="U21" s="24" t="str">
        <f t="array" ref="U21">IF(OR($B21="",U$2=""),"",IF(MIN(IF(Help_Lookup_Tests=U$2,$BC21:$GP21,""))&gt;=I_PassPercentage,"PASS","FAIL"))</f>
        <v/>
      </c>
      <c r="V21" s="24" t="str">
        <f t="array" ref="V21">IF(OR($B21="",V$2=""),"",IF(MIN(IF(Help_Lookup_Tests=V$2,$BC21:$GP21,""))&gt;=I_PassPercentage,"PASS","FAIL"))</f>
        <v/>
      </c>
      <c r="W21" s="24" t="str">
        <f t="array" ref="W21">IF(OR($B21="",W$2=""),"",IF(MIN(IF(Help_Lookup_Tests=W$2,$BC21:$GP21,""))&gt;=I_PassPercentage,"PASS","FAIL"))</f>
        <v/>
      </c>
      <c r="X21" s="24" t="str">
        <f t="array" ref="X21">IF(OR($B21="",X$2=""),"",IF(MIN(IF(Help_Lookup_Tests=X$2,$BC21:$GP21,""))&gt;=I_PassPercentage,"PASS","FAIL"))</f>
        <v/>
      </c>
      <c r="Y21" s="24" t="str">
        <f t="array" ref="Y21">IF(OR($B21="",Y$2=""),"",IF(MIN(IF(Help_Lookup_Tests=Y$2,$BC21:$GP21,""))&gt;=I_PassPercentage,"PASS","FAIL"))</f>
        <v/>
      </c>
      <c r="Z21" s="24" t="str">
        <f t="array" ref="Z21">IF(OR($B21="",Z$2=""),"",IF(MIN(IF(Help_Lookup_Tests=Z$2,$BC21:$GP21,""))&gt;=I_PassPercentage,"PASS","FAIL"))</f>
        <v/>
      </c>
      <c r="AA21" s="24" t="str">
        <f t="array" ref="AA21">IF(OR($B21="",AA$2=""),"",IF(MIN(IF(Help_Lookup_Tests=AA$2,$BC21:$GP21,""))&gt;=I_PassPercentage,"PASS","FAIL"))</f>
        <v/>
      </c>
      <c r="AB21" s="20" t="str">
        <f t="array" ref="AB21">IF(OR($B21=""),"",IF(MIN(IF($GQ$2:$HB$2="FINAL",$GQ21:$HB21,""))&gt;=I_PassPercentage,"PASS","FAIL"))</f>
        <v/>
      </c>
      <c r="AC21" t="str">
        <f t="shared" si="36"/>
        <v/>
      </c>
      <c r="AD21" t="str">
        <f t="shared" si="41"/>
        <v/>
      </c>
      <c r="AE21" t="str">
        <f t="shared" si="42"/>
        <v/>
      </c>
      <c r="AF21" t="str">
        <f t="shared" si="43"/>
        <v/>
      </c>
      <c r="AG21" t="str">
        <f t="shared" si="44"/>
        <v/>
      </c>
      <c r="AH21" t="str">
        <f t="shared" si="45"/>
        <v/>
      </c>
      <c r="AI21" t="str">
        <f t="shared" si="46"/>
        <v/>
      </c>
      <c r="AJ21" t="str">
        <f t="shared" si="47"/>
        <v/>
      </c>
      <c r="AK21" t="str">
        <f t="shared" si="48"/>
        <v/>
      </c>
      <c r="AL21" t="str">
        <f t="shared" si="49"/>
        <v/>
      </c>
      <c r="AM21" t="str">
        <f t="shared" si="50"/>
        <v/>
      </c>
      <c r="AN21" t="str">
        <f t="shared" si="51"/>
        <v/>
      </c>
      <c r="AO21" s="34" t="str">
        <f t="shared" si="37"/>
        <v/>
      </c>
      <c r="AP21" s="22" t="str">
        <f t="shared" si="38"/>
        <v/>
      </c>
      <c r="AQ21" s="22" t="str">
        <f t="shared" si="52"/>
        <v/>
      </c>
      <c r="AR21" s="22" t="str">
        <f t="shared" si="53"/>
        <v/>
      </c>
      <c r="AS21" s="22" t="str">
        <f t="shared" si="54"/>
        <v/>
      </c>
      <c r="AT21" s="22" t="str">
        <f t="shared" si="55"/>
        <v/>
      </c>
      <c r="AU21" s="22" t="str">
        <f t="shared" si="56"/>
        <v/>
      </c>
      <c r="AV21" s="22" t="str">
        <f t="shared" si="57"/>
        <v/>
      </c>
      <c r="AW21" s="22" t="str">
        <f t="shared" si="58"/>
        <v/>
      </c>
      <c r="AX21" s="22" t="str">
        <f t="shared" si="59"/>
        <v/>
      </c>
      <c r="AY21" s="22" t="str">
        <f t="shared" si="60"/>
        <v/>
      </c>
      <c r="AZ21" s="22" t="str">
        <f t="shared" si="61"/>
        <v/>
      </c>
      <c r="BA21" s="22" t="str">
        <f t="shared" si="62"/>
        <v/>
      </c>
      <c r="BB21" s="23" t="str">
        <f t="shared" si="39"/>
        <v/>
      </c>
      <c r="BC21" s="15" t="str">
        <f>IF(OR($B21="",BC$2=""),"",SUMIFS(INDEX(Tbl_Marks,MATCH($B21,Tbl_Student_Names,0),),Entry!$A$4:$H$4,BC$2,Entry!$A$5:$H$5,BC$1) / SUMIFS(Entry!$C$6:$H$6,Entry!$C$4:$H$4,BC$2,Entry!$C$5:$H$5,BC$1))</f>
        <v/>
      </c>
      <c r="BD21" s="15" t="str">
        <f>IF(OR($B21="",BD$2=""),"",SUMIFS(INDEX(Tbl_Marks,MATCH($B21,Tbl_Student_Names,0),),Entry!$A$4:$H$4,BD$2,Entry!$A$5:$H$5,BD$1) / SUMIFS(Entry!$C$6:$H$6,Entry!$C$4:$H$4,BD$2,Entry!$C$5:$H$5,BD$1))</f>
        <v/>
      </c>
      <c r="BE21" s="15" t="str">
        <f>IF(OR($B21="",BE$2=""),"",SUMIFS(INDEX(Tbl_Marks,MATCH($B21,Tbl_Student_Names,0),),Entry!$A$4:$H$4,BE$2,Entry!$A$5:$H$5,BE$1) / SUMIFS(Entry!$C$6:$H$6,Entry!$C$4:$H$4,BE$2,Entry!$C$5:$H$5,BE$1))</f>
        <v/>
      </c>
      <c r="BF21" s="15" t="str">
        <f>IF(OR($B21="",BF$2=""),"",SUMIFS(INDEX(Tbl_Marks,MATCH($B21,Tbl_Student_Names,0),),Entry!$A$4:$H$4,BF$2,Entry!$A$5:$H$5,BF$1) / SUMIFS(Entry!$C$6:$H$6,Entry!$C$4:$H$4,BF$2,Entry!$C$5:$H$5,BF$1))</f>
        <v/>
      </c>
      <c r="BG21" s="15" t="str">
        <f>IF(OR($B21="",BG$2=""),"",SUMIFS(INDEX(Tbl_Marks,MATCH($B21,Tbl_Student_Names,0),),Entry!$A$4:$H$4,BG$2,Entry!$A$5:$H$5,BG$1) / SUMIFS(Entry!$C$6:$H$6,Entry!$C$4:$H$4,BG$2,Entry!$C$5:$H$5,BG$1))</f>
        <v/>
      </c>
      <c r="BH21" s="15" t="str">
        <f>IF(OR($B21="",BH$2=""),"",SUMIFS(INDEX(Tbl_Marks,MATCH($B21,Tbl_Student_Names,0),),Entry!$A$4:$H$4,BH$2,Entry!$A$5:$H$5,BH$1) / SUMIFS(Entry!$C$6:$H$6,Entry!$C$4:$H$4,BH$2,Entry!$C$5:$H$5,BH$1))</f>
        <v/>
      </c>
      <c r="BI21" s="15" t="str">
        <f>IF(OR($B21="",BI$2=""),"",SUMIFS(INDEX(Tbl_Marks,MATCH($B21,Tbl_Student_Names,0),),Entry!$A$4:$H$4,BI$2,Entry!$A$5:$H$5,BI$1) / SUMIFS(Entry!$C$6:$H$6,Entry!$C$4:$H$4,BI$2,Entry!$C$5:$H$5,BI$1))</f>
        <v/>
      </c>
      <c r="BJ21" s="15" t="str">
        <f>IF(OR($B21="",BJ$2=""),"",SUMIFS(INDEX(Tbl_Marks,MATCH($B21,Tbl_Student_Names,0),),Entry!$A$4:$H$4,BJ$2,Entry!$A$5:$H$5,BJ$1) / SUMIFS(Entry!$C$6:$H$6,Entry!$C$4:$H$4,BJ$2,Entry!$C$5:$H$5,BJ$1))</f>
        <v/>
      </c>
      <c r="BK21" s="15" t="str">
        <f>IF(OR($B21="",BK$2=""),"",SUMIFS(INDEX(Tbl_Marks,MATCH($B21,Tbl_Student_Names,0),),Entry!$A$4:$H$4,BK$2,Entry!$A$5:$H$5,BK$1) / SUMIFS(Entry!$C$6:$H$6,Entry!$C$4:$H$4,BK$2,Entry!$C$5:$H$5,BK$1))</f>
        <v/>
      </c>
      <c r="BL21" s="15" t="str">
        <f>IF(OR($B21="",BL$2=""),"",SUMIFS(INDEX(Tbl_Marks,MATCH($B21,Tbl_Student_Names,0),),Entry!$A$4:$H$4,BL$2,Entry!$A$5:$H$5,BL$1) / SUMIFS(Entry!$C$6:$H$6,Entry!$C$4:$H$4,BL$2,Entry!$C$5:$H$5,BL$1))</f>
        <v/>
      </c>
      <c r="BM21" s="15" t="str">
        <f>IF(OR($B21="",BM$2=""),"",SUMIFS(INDEX(Tbl_Marks,MATCH($B21,Tbl_Student_Names,0),),Entry!$A$4:$H$4,BM$2,Entry!$A$5:$H$5,BM$1) / SUMIFS(Entry!$C$6:$H$6,Entry!$C$4:$H$4,BM$2,Entry!$C$5:$H$5,BM$1))</f>
        <v/>
      </c>
      <c r="BN21" s="15" t="str">
        <f>IF(OR($B21="",BN$2=""),"",SUMIFS(INDEX(Tbl_Marks,MATCH($B21,Tbl_Student_Names,0),),Entry!$A$4:$H$4,BN$2,Entry!$A$5:$H$5,BN$1) / SUMIFS(Entry!$C$6:$H$6,Entry!$C$4:$H$4,BN$2,Entry!$C$5:$H$5,BN$1))</f>
        <v/>
      </c>
      <c r="BO21" s="15" t="str">
        <f>IF(OR($B21="",BO$2=""),"",SUMIFS(INDEX(Tbl_Marks,MATCH($B21,Tbl_Student_Names,0),),Entry!$A$4:$H$4,BO$2,Entry!$A$5:$H$5,BO$1) / SUMIFS(Entry!$C$6:$H$6,Entry!$C$4:$H$4,BO$2,Entry!$C$5:$H$5,BO$1))</f>
        <v/>
      </c>
      <c r="BP21" s="15" t="str">
        <f>IF(OR($B21="",BP$2=""),"",SUMIFS(INDEX(Tbl_Marks,MATCH($B21,Tbl_Student_Names,0),),Entry!$A$4:$H$4,BP$2,Entry!$A$5:$H$5,BP$1) / SUMIFS(Entry!$C$6:$H$6,Entry!$C$4:$H$4,BP$2,Entry!$C$5:$H$5,BP$1))</f>
        <v/>
      </c>
      <c r="BQ21" s="15" t="str">
        <f>IF(OR($B21="",BQ$2=""),"",SUMIFS(INDEX(Tbl_Marks,MATCH($B21,Tbl_Student_Names,0),),Entry!$A$4:$H$4,BQ$2,Entry!$A$5:$H$5,BQ$1) / SUMIFS(Entry!$C$6:$H$6,Entry!$C$4:$H$4,BQ$2,Entry!$C$5:$H$5,BQ$1))</f>
        <v/>
      </c>
      <c r="BR21" s="15" t="str">
        <f>IF(OR($B21="",BR$2=""),"",SUMIFS(INDEX(Tbl_Marks,MATCH($B21,Tbl_Student_Names,0),),Entry!$A$4:$H$4,BR$2,Entry!$A$5:$H$5,BR$1) / SUMIFS(Entry!$C$6:$H$6,Entry!$C$4:$H$4,BR$2,Entry!$C$5:$H$5,BR$1))</f>
        <v/>
      </c>
      <c r="BS21" s="15" t="str">
        <f>IF(OR($B21="",BS$2=""),"",SUMIFS(INDEX(Tbl_Marks,MATCH($B21,Tbl_Student_Names,0),),Entry!$A$4:$H$4,BS$2,Entry!$A$5:$H$5,BS$1) / SUMIFS(Entry!$C$6:$H$6,Entry!$C$4:$H$4,BS$2,Entry!$C$5:$H$5,BS$1))</f>
        <v/>
      </c>
      <c r="BT21" s="15" t="str">
        <f>IF(OR($B21="",BT$2=""),"",SUMIFS(INDEX(Tbl_Marks,MATCH($B21,Tbl_Student_Names,0),),Entry!$A$4:$H$4,BT$2,Entry!$A$5:$H$5,BT$1) / SUMIFS(Entry!$C$6:$H$6,Entry!$C$4:$H$4,BT$2,Entry!$C$5:$H$5,BT$1))</f>
        <v/>
      </c>
      <c r="BU21" s="15" t="str">
        <f>IF(OR($B21="",BU$2=""),"",SUMIFS(INDEX(Tbl_Marks,MATCH($B21,Tbl_Student_Names,0),),Entry!$A$4:$H$4,BU$2,Entry!$A$5:$H$5,BU$1) / SUMIFS(Entry!$C$6:$H$6,Entry!$C$4:$H$4,BU$2,Entry!$C$5:$H$5,BU$1))</f>
        <v/>
      </c>
      <c r="BV21" s="15" t="str">
        <f>IF(OR($B21="",BV$2=""),"",SUMIFS(INDEX(Tbl_Marks,MATCH($B21,Tbl_Student_Names,0),),Entry!$A$4:$H$4,BV$2,Entry!$A$5:$H$5,BV$1) / SUMIFS(Entry!$C$6:$H$6,Entry!$C$4:$H$4,BV$2,Entry!$C$5:$H$5,BV$1))</f>
        <v/>
      </c>
      <c r="BW21" s="15" t="str">
        <f>IF(OR($B21="",BW$2=""),"",SUMIFS(INDEX(Tbl_Marks,MATCH($B21,Tbl_Student_Names,0),),Entry!$A$4:$H$4,BW$2,Entry!$A$5:$H$5,BW$1) / SUMIFS(Entry!$C$6:$H$6,Entry!$C$4:$H$4,BW$2,Entry!$C$5:$H$5,BW$1))</f>
        <v/>
      </c>
      <c r="BX21" s="15" t="str">
        <f>IF(OR($B21="",BX$2=""),"",SUMIFS(INDEX(Tbl_Marks,MATCH($B21,Tbl_Student_Names,0),),Entry!$A$4:$H$4,BX$2,Entry!$A$5:$H$5,BX$1) / SUMIFS(Entry!$C$6:$H$6,Entry!$C$4:$H$4,BX$2,Entry!$C$5:$H$5,BX$1))</f>
        <v/>
      </c>
      <c r="BY21" s="15" t="str">
        <f>IF(OR($B21="",BY$2=""),"",SUMIFS(INDEX(Tbl_Marks,MATCH($B21,Tbl_Student_Names,0),),Entry!$A$4:$H$4,BY$2,Entry!$A$5:$H$5,BY$1) / SUMIFS(Entry!$C$6:$H$6,Entry!$C$4:$H$4,BY$2,Entry!$C$5:$H$5,BY$1))</f>
        <v/>
      </c>
      <c r="BZ21" s="15" t="str">
        <f>IF(OR($B21="",BZ$2=""),"",SUMIFS(INDEX(Tbl_Marks,MATCH($B21,Tbl_Student_Names,0),),Entry!$A$4:$H$4,BZ$2,Entry!$A$5:$H$5,BZ$1) / SUMIFS(Entry!$C$6:$H$6,Entry!$C$4:$H$4,BZ$2,Entry!$C$5:$H$5,BZ$1))</f>
        <v/>
      </c>
      <c r="CA21" s="15" t="str">
        <f>IF(OR($B21="",CA$2=""),"",SUMIFS(INDEX(Tbl_Marks,MATCH($B21,Tbl_Student_Names,0),),Entry!$A$4:$H$4,CA$2,Entry!$A$5:$H$5,CA$1) / SUMIFS(Entry!$C$6:$H$6,Entry!$C$4:$H$4,CA$2,Entry!$C$5:$H$5,CA$1))</f>
        <v/>
      </c>
      <c r="CB21" s="15" t="str">
        <f>IF(OR($B21="",CB$2=""),"",SUMIFS(INDEX(Tbl_Marks,MATCH($B21,Tbl_Student_Names,0),),Entry!$A$4:$H$4,CB$2,Entry!$A$5:$H$5,CB$1) / SUMIFS(Entry!$C$6:$H$6,Entry!$C$4:$H$4,CB$2,Entry!$C$5:$H$5,CB$1))</f>
        <v/>
      </c>
      <c r="CC21" s="15" t="str">
        <f>IF(OR($B21="",CC$2=""),"",SUMIFS(INDEX(Tbl_Marks,MATCH($B21,Tbl_Student_Names,0),),Entry!$A$4:$H$4,CC$2,Entry!$A$5:$H$5,CC$1) / SUMIFS(Entry!$C$6:$H$6,Entry!$C$4:$H$4,CC$2,Entry!$C$5:$H$5,CC$1))</f>
        <v/>
      </c>
      <c r="CD21" s="15" t="str">
        <f>IF(OR($B21="",CD$2=""),"",SUMIFS(INDEX(Tbl_Marks,MATCH($B21,Tbl_Student_Names,0),),Entry!$A$4:$H$4,CD$2,Entry!$A$5:$H$5,CD$1) / SUMIFS(Entry!$C$6:$H$6,Entry!$C$4:$H$4,CD$2,Entry!$C$5:$H$5,CD$1))</f>
        <v/>
      </c>
      <c r="CE21" s="15" t="str">
        <f>IF(OR($B21="",CE$2=""),"",SUMIFS(INDEX(Tbl_Marks,MATCH($B21,Tbl_Student_Names,0),),Entry!$A$4:$H$4,CE$2,Entry!$A$5:$H$5,CE$1) / SUMIFS(Entry!$C$6:$H$6,Entry!$C$4:$H$4,CE$2,Entry!$C$5:$H$5,CE$1))</f>
        <v/>
      </c>
      <c r="CF21" s="15" t="str">
        <f>IF(OR($B21="",CF$2=""),"",SUMIFS(INDEX(Tbl_Marks,MATCH($B21,Tbl_Student_Names,0),),Entry!$A$4:$H$4,CF$2,Entry!$A$5:$H$5,CF$1) / SUMIFS(Entry!$C$6:$H$6,Entry!$C$4:$H$4,CF$2,Entry!$C$5:$H$5,CF$1))</f>
        <v/>
      </c>
      <c r="CG21" s="15" t="str">
        <f>IF(OR($B21="",CG$2=""),"",SUMIFS(INDEX(Tbl_Marks,MATCH($B21,Tbl_Student_Names,0),),Entry!$A$4:$H$4,CG$2,Entry!$A$5:$H$5,CG$1) / SUMIFS(Entry!$C$6:$H$6,Entry!$C$4:$H$4,CG$2,Entry!$C$5:$H$5,CG$1))</f>
        <v/>
      </c>
      <c r="CH21" s="15" t="str">
        <f>IF(OR($B21="",CH$2=""),"",SUMIFS(INDEX(Tbl_Marks,MATCH($B21,Tbl_Student_Names,0),),Entry!$A$4:$H$4,CH$2,Entry!$A$5:$H$5,CH$1) / SUMIFS(Entry!$C$6:$H$6,Entry!$C$4:$H$4,CH$2,Entry!$C$5:$H$5,CH$1))</f>
        <v/>
      </c>
      <c r="CI21" s="15" t="str">
        <f>IF(OR($B21="",CI$2=""),"",SUMIFS(INDEX(Tbl_Marks,MATCH($B21,Tbl_Student_Names,0),),Entry!$A$4:$H$4,CI$2,Entry!$A$5:$H$5,CI$1) / SUMIFS(Entry!$C$6:$H$6,Entry!$C$4:$H$4,CI$2,Entry!$C$5:$H$5,CI$1))</f>
        <v/>
      </c>
      <c r="CJ21" s="15" t="str">
        <f>IF(OR($B21="",CJ$2=""),"",SUMIFS(INDEX(Tbl_Marks,MATCH($B21,Tbl_Student_Names,0),),Entry!$A$4:$H$4,CJ$2,Entry!$A$5:$H$5,CJ$1) / SUMIFS(Entry!$C$6:$H$6,Entry!$C$4:$H$4,CJ$2,Entry!$C$5:$H$5,CJ$1))</f>
        <v/>
      </c>
      <c r="CK21" s="15" t="str">
        <f>IF(OR($B21="",CK$2=""),"",SUMIFS(INDEX(Tbl_Marks,MATCH($B21,Tbl_Student_Names,0),),Entry!$A$4:$H$4,CK$2,Entry!$A$5:$H$5,CK$1) / SUMIFS(Entry!$C$6:$H$6,Entry!$C$4:$H$4,CK$2,Entry!$C$5:$H$5,CK$1))</f>
        <v/>
      </c>
      <c r="CL21" s="15" t="str">
        <f>IF(OR($B21="",CL$2=""),"",SUMIFS(INDEX(Tbl_Marks,MATCH($B21,Tbl_Student_Names,0),),Entry!$A$4:$H$4,CL$2,Entry!$A$5:$H$5,CL$1) / SUMIFS(Entry!$C$6:$H$6,Entry!$C$4:$H$4,CL$2,Entry!$C$5:$H$5,CL$1))</f>
        <v/>
      </c>
      <c r="CM21" s="15" t="str">
        <f>IF(OR($B21="",CM$2=""),"",SUMIFS(INDEX(Tbl_Marks,MATCH($B21,Tbl_Student_Names,0),),Entry!$A$4:$H$4,CM$2,Entry!$A$5:$H$5,CM$1) / SUMIFS(Entry!$C$6:$H$6,Entry!$C$4:$H$4,CM$2,Entry!$C$5:$H$5,CM$1))</f>
        <v/>
      </c>
      <c r="CN21" s="15" t="str">
        <f>IF(OR($B21="",CN$2=""),"",SUMIFS(INDEX(Tbl_Marks,MATCH($B21,Tbl_Student_Names,0),),Entry!$A$4:$H$4,CN$2,Entry!$A$5:$H$5,CN$1) / SUMIFS(Entry!$C$6:$H$6,Entry!$C$4:$H$4,CN$2,Entry!$C$5:$H$5,CN$1))</f>
        <v/>
      </c>
      <c r="CO21" s="15" t="str">
        <f>IF(OR($B21="",CO$2=""),"",SUMIFS(INDEX(Tbl_Marks,MATCH($B21,Tbl_Student_Names,0),),Entry!$A$4:$H$4,CO$2,Entry!$A$5:$H$5,CO$1) / SUMIFS(Entry!$C$6:$H$6,Entry!$C$4:$H$4,CO$2,Entry!$C$5:$H$5,CO$1))</f>
        <v/>
      </c>
      <c r="CP21" s="15" t="str">
        <f>IF(OR($B21="",CP$2=""),"",SUMIFS(INDEX(Tbl_Marks,MATCH($B21,Tbl_Student_Names,0),),Entry!$A$4:$H$4,CP$2,Entry!$A$5:$H$5,CP$1) / SUMIFS(Entry!$C$6:$H$6,Entry!$C$4:$H$4,CP$2,Entry!$C$5:$H$5,CP$1))</f>
        <v/>
      </c>
      <c r="CQ21" s="15" t="str">
        <f>IF(OR($B21="",CQ$2=""),"",SUMIFS(INDEX(Tbl_Marks,MATCH($B21,Tbl_Student_Names,0),),Entry!$A$4:$H$4,CQ$2,Entry!$A$5:$H$5,CQ$1) / SUMIFS(Entry!$C$6:$H$6,Entry!$C$4:$H$4,CQ$2,Entry!$C$5:$H$5,CQ$1))</f>
        <v/>
      </c>
      <c r="CR21" s="15" t="str">
        <f>IF(OR($B21="",CR$2=""),"",SUMIFS(INDEX(Tbl_Marks,MATCH($B21,Tbl_Student_Names,0),),Entry!$A$4:$H$4,CR$2,Entry!$A$5:$H$5,CR$1) / SUMIFS(Entry!$C$6:$H$6,Entry!$C$4:$H$4,CR$2,Entry!$C$5:$H$5,CR$1))</f>
        <v/>
      </c>
      <c r="CS21" s="15" t="str">
        <f>IF(OR($B21="",CS$2=""),"",SUMIFS(INDEX(Tbl_Marks,MATCH($B21,Tbl_Student_Names,0),),Entry!$A$4:$H$4,CS$2,Entry!$A$5:$H$5,CS$1) / SUMIFS(Entry!$C$6:$H$6,Entry!$C$4:$H$4,CS$2,Entry!$C$5:$H$5,CS$1))</f>
        <v/>
      </c>
      <c r="CT21" s="15" t="str">
        <f>IF(OR($B21="",CT$2=""),"",SUMIFS(INDEX(Tbl_Marks,MATCH($B21,Tbl_Student_Names,0),),Entry!$A$4:$H$4,CT$2,Entry!$A$5:$H$5,CT$1) / SUMIFS(Entry!$C$6:$H$6,Entry!$C$4:$H$4,CT$2,Entry!$C$5:$H$5,CT$1))</f>
        <v/>
      </c>
      <c r="CU21" s="15" t="str">
        <f>IF(OR($B21="",CU$2=""),"",SUMIFS(INDEX(Tbl_Marks,MATCH($B21,Tbl_Student_Names,0),),Entry!$A$4:$H$4,CU$2,Entry!$A$5:$H$5,CU$1) / SUMIFS(Entry!$C$6:$H$6,Entry!$C$4:$H$4,CU$2,Entry!$C$5:$H$5,CU$1))</f>
        <v/>
      </c>
      <c r="CV21" s="15" t="str">
        <f>IF(OR($B21="",CV$2=""),"",SUMIFS(INDEX(Tbl_Marks,MATCH($B21,Tbl_Student_Names,0),),Entry!$A$4:$H$4,CV$2,Entry!$A$5:$H$5,CV$1) / SUMIFS(Entry!$C$6:$H$6,Entry!$C$4:$H$4,CV$2,Entry!$C$5:$H$5,CV$1))</f>
        <v/>
      </c>
      <c r="CW21" s="15" t="str">
        <f>IF(OR($B21="",CW$2=""),"",SUMIFS(INDEX(Tbl_Marks,MATCH($B21,Tbl_Student_Names,0),),Entry!$A$4:$H$4,CW$2,Entry!$A$5:$H$5,CW$1) / SUMIFS(Entry!$C$6:$H$6,Entry!$C$4:$H$4,CW$2,Entry!$C$5:$H$5,CW$1))</f>
        <v/>
      </c>
      <c r="CX21" s="15" t="str">
        <f>IF(OR($B21="",CX$2=""),"",SUMIFS(INDEX(Tbl_Marks,MATCH($B21,Tbl_Student_Names,0),),Entry!$A$4:$H$4,CX$2,Entry!$A$5:$H$5,CX$1) / SUMIFS(Entry!$C$6:$H$6,Entry!$C$4:$H$4,CX$2,Entry!$C$5:$H$5,CX$1))</f>
        <v/>
      </c>
      <c r="CY21" s="15" t="str">
        <f>IF(OR($B21="",CY$2=""),"",SUMIFS(INDEX(Tbl_Marks,MATCH($B21,Tbl_Student_Names,0),),Entry!$A$4:$H$4,CY$2,Entry!$A$5:$H$5,CY$1) / SUMIFS(Entry!$C$6:$H$6,Entry!$C$4:$H$4,CY$2,Entry!$C$5:$H$5,CY$1))</f>
        <v/>
      </c>
      <c r="CZ21" s="15" t="str">
        <f>IF(OR($B21="",CZ$2=""),"",SUMIFS(INDEX(Tbl_Marks,MATCH($B21,Tbl_Student_Names,0),),Entry!$A$4:$H$4,CZ$2,Entry!$A$5:$H$5,CZ$1) / SUMIFS(Entry!$C$6:$H$6,Entry!$C$4:$H$4,CZ$2,Entry!$C$5:$H$5,CZ$1))</f>
        <v/>
      </c>
      <c r="DA21" s="15" t="str">
        <f>IF(OR($B21="",DA$2=""),"",SUMIFS(INDEX(Tbl_Marks,MATCH($B21,Tbl_Student_Names,0),),Entry!$A$4:$H$4,DA$2,Entry!$A$5:$H$5,DA$1) / SUMIFS(Entry!$C$6:$H$6,Entry!$C$4:$H$4,DA$2,Entry!$C$5:$H$5,DA$1))</f>
        <v/>
      </c>
      <c r="DB21" s="15" t="str">
        <f>IF(OR($B21="",DB$2=""),"",SUMIFS(INDEX(Tbl_Marks,MATCH($B21,Tbl_Student_Names,0),),Entry!$A$4:$H$4,DB$2,Entry!$A$5:$H$5,DB$1) / SUMIFS(Entry!$C$6:$H$6,Entry!$C$4:$H$4,DB$2,Entry!$C$5:$H$5,DB$1))</f>
        <v/>
      </c>
      <c r="DC21" s="15" t="str">
        <f>IF(OR($B21="",DC$2=""),"",SUMIFS(INDEX(Tbl_Marks,MATCH($B21,Tbl_Student_Names,0),),Entry!$A$4:$H$4,DC$2,Entry!$A$5:$H$5,DC$1) / SUMIFS(Entry!$C$6:$H$6,Entry!$C$4:$H$4,DC$2,Entry!$C$5:$H$5,DC$1))</f>
        <v/>
      </c>
      <c r="DD21" s="15" t="str">
        <f>IF(OR($B21="",DD$2=""),"",SUMIFS(INDEX(Tbl_Marks,MATCH($B21,Tbl_Student_Names,0),),Entry!$A$4:$H$4,DD$2,Entry!$A$5:$H$5,DD$1) / SUMIFS(Entry!$C$6:$H$6,Entry!$C$4:$H$4,DD$2,Entry!$C$5:$H$5,DD$1))</f>
        <v/>
      </c>
      <c r="DE21" s="15" t="str">
        <f>IF(OR($B21="",DE$2=""),"",SUMIFS(INDEX(Tbl_Marks,MATCH($B21,Tbl_Student_Names,0),),Entry!$A$4:$H$4,DE$2,Entry!$A$5:$H$5,DE$1) / SUMIFS(Entry!$C$6:$H$6,Entry!$C$4:$H$4,DE$2,Entry!$C$5:$H$5,DE$1))</f>
        <v/>
      </c>
      <c r="DF21" s="15" t="str">
        <f>IF(OR($B21="",DF$2=""),"",SUMIFS(INDEX(Tbl_Marks,MATCH($B21,Tbl_Student_Names,0),),Entry!$A$4:$H$4,DF$2,Entry!$A$5:$H$5,DF$1) / SUMIFS(Entry!$C$6:$H$6,Entry!$C$4:$H$4,DF$2,Entry!$C$5:$H$5,DF$1))</f>
        <v/>
      </c>
      <c r="DG21" s="15" t="str">
        <f>IF(OR($B21="",DG$2=""),"",SUMIFS(INDEX(Tbl_Marks,MATCH($B21,Tbl_Student_Names,0),),Entry!$A$4:$H$4,DG$2,Entry!$A$5:$H$5,DG$1) / SUMIFS(Entry!$C$6:$H$6,Entry!$C$4:$H$4,DG$2,Entry!$C$5:$H$5,DG$1))</f>
        <v/>
      </c>
      <c r="DH21" s="15" t="str">
        <f>IF(OR($B21="",DH$2=""),"",SUMIFS(INDEX(Tbl_Marks,MATCH($B21,Tbl_Student_Names,0),),Entry!$A$4:$H$4,DH$2,Entry!$A$5:$H$5,DH$1) / SUMIFS(Entry!$C$6:$H$6,Entry!$C$4:$H$4,DH$2,Entry!$C$5:$H$5,DH$1))</f>
        <v/>
      </c>
      <c r="DI21" s="15" t="str">
        <f>IF(OR($B21="",DI$2=""),"",SUMIFS(INDEX(Tbl_Marks,MATCH($B21,Tbl_Student_Names,0),),Entry!$A$4:$H$4,DI$2,Entry!$A$5:$H$5,DI$1) / SUMIFS(Entry!$C$6:$H$6,Entry!$C$4:$H$4,DI$2,Entry!$C$5:$H$5,DI$1))</f>
        <v/>
      </c>
      <c r="DJ21" s="15" t="str">
        <f>IF(OR($B21="",DJ$2=""),"",SUMIFS(INDEX(Tbl_Marks,MATCH($B21,Tbl_Student_Names,0),),Entry!$A$4:$H$4,DJ$2,Entry!$A$5:$H$5,DJ$1) / SUMIFS(Entry!$C$6:$H$6,Entry!$C$4:$H$4,DJ$2,Entry!$C$5:$H$5,DJ$1))</f>
        <v/>
      </c>
      <c r="DK21" s="15" t="str">
        <f>IF(OR($B21="",DK$2=""),"",SUMIFS(INDEX(Tbl_Marks,MATCH($B21,Tbl_Student_Names,0),),Entry!$A$4:$H$4,DK$2,Entry!$A$5:$H$5,DK$1) / SUMIFS(Entry!$C$6:$H$6,Entry!$C$4:$H$4,DK$2,Entry!$C$5:$H$5,DK$1))</f>
        <v/>
      </c>
      <c r="DL21" s="15" t="str">
        <f>IF(OR($B21="",DL$2=""),"",SUMIFS(INDEX(Tbl_Marks,MATCH($B21,Tbl_Student_Names,0),),Entry!$A$4:$H$4,DL$2,Entry!$A$5:$H$5,DL$1) / SUMIFS(Entry!$C$6:$H$6,Entry!$C$4:$H$4,DL$2,Entry!$C$5:$H$5,DL$1))</f>
        <v/>
      </c>
      <c r="DM21" s="15" t="str">
        <f>IF(OR($B21="",DM$2=""),"",SUMIFS(INDEX(Tbl_Marks,MATCH($B21,Tbl_Student_Names,0),),Entry!$A$4:$H$4,DM$2,Entry!$A$5:$H$5,DM$1) / SUMIFS(Entry!$C$6:$H$6,Entry!$C$4:$H$4,DM$2,Entry!$C$5:$H$5,DM$1))</f>
        <v/>
      </c>
      <c r="DN21" s="15" t="str">
        <f>IF(OR($B21="",DN$2=""),"",SUMIFS(INDEX(Tbl_Marks,MATCH($B21,Tbl_Student_Names,0),),Entry!$A$4:$H$4,DN$2,Entry!$A$5:$H$5,DN$1) / SUMIFS(Entry!$C$6:$H$6,Entry!$C$4:$H$4,DN$2,Entry!$C$5:$H$5,DN$1))</f>
        <v/>
      </c>
      <c r="DO21" s="15" t="str">
        <f>IF(OR($B21="",DO$2=""),"",SUMIFS(INDEX(Tbl_Marks,MATCH($B21,Tbl_Student_Names,0),),Entry!$A$4:$H$4,DO$2,Entry!$A$5:$H$5,DO$1) / SUMIFS(Entry!$C$6:$H$6,Entry!$C$4:$H$4,DO$2,Entry!$C$5:$H$5,DO$1))</f>
        <v/>
      </c>
      <c r="DP21" s="15" t="str">
        <f>IF(OR($B21="",DP$2=""),"",SUMIFS(INDEX(Tbl_Marks,MATCH($B21,Tbl_Student_Names,0),),Entry!$A$4:$H$4,DP$2,Entry!$A$5:$H$5,DP$1) / SUMIFS(Entry!$C$6:$H$6,Entry!$C$4:$H$4,DP$2,Entry!$C$5:$H$5,DP$1))</f>
        <v/>
      </c>
      <c r="DQ21" s="15" t="str">
        <f>IF(OR($B21="",DQ$2=""),"",SUMIFS(INDEX(Tbl_Marks,MATCH($B21,Tbl_Student_Names,0),),Entry!$A$4:$H$4,DQ$2,Entry!$A$5:$H$5,DQ$1) / SUMIFS(Entry!$C$6:$H$6,Entry!$C$4:$H$4,DQ$2,Entry!$C$5:$H$5,DQ$1))</f>
        <v/>
      </c>
      <c r="DR21" s="15" t="str">
        <f>IF(OR($B21="",DR$2=""),"",SUMIFS(INDEX(Tbl_Marks,MATCH($B21,Tbl_Student_Names,0),),Entry!$A$4:$H$4,DR$2,Entry!$A$5:$H$5,DR$1) / SUMIFS(Entry!$C$6:$H$6,Entry!$C$4:$H$4,DR$2,Entry!$C$5:$H$5,DR$1))</f>
        <v/>
      </c>
      <c r="DS21" s="15" t="str">
        <f>IF(OR($B21="",DS$2=""),"",SUMIFS(INDEX(Tbl_Marks,MATCH($B21,Tbl_Student_Names,0),),Entry!$A$4:$H$4,DS$2,Entry!$A$5:$H$5,DS$1) / SUMIFS(Entry!$C$6:$H$6,Entry!$C$4:$H$4,DS$2,Entry!$C$5:$H$5,DS$1))</f>
        <v/>
      </c>
      <c r="DT21" s="15" t="str">
        <f>IF(OR($B21="",DT$2=""),"",SUMIFS(INDEX(Tbl_Marks,MATCH($B21,Tbl_Student_Names,0),),Entry!$A$4:$H$4,DT$2,Entry!$A$5:$H$5,DT$1) / SUMIFS(Entry!$C$6:$H$6,Entry!$C$4:$H$4,DT$2,Entry!$C$5:$H$5,DT$1))</f>
        <v/>
      </c>
      <c r="DU21" s="15" t="str">
        <f>IF(OR($B21="",DU$2=""),"",SUMIFS(INDEX(Tbl_Marks,MATCH($B21,Tbl_Student_Names,0),),Entry!$A$4:$H$4,DU$2,Entry!$A$5:$H$5,DU$1) / SUMIFS(Entry!$C$6:$H$6,Entry!$C$4:$H$4,DU$2,Entry!$C$5:$H$5,DU$1))</f>
        <v/>
      </c>
      <c r="DV21" s="15" t="str">
        <f>IF(OR($B21="",DV$2=""),"",SUMIFS(INDEX(Tbl_Marks,MATCH($B21,Tbl_Student_Names,0),),Entry!$A$4:$H$4,DV$2,Entry!$A$5:$H$5,DV$1) / SUMIFS(Entry!$C$6:$H$6,Entry!$C$4:$H$4,DV$2,Entry!$C$5:$H$5,DV$1))</f>
        <v/>
      </c>
      <c r="DW21" s="15" t="str">
        <f>IF(OR($B21="",DW$2=""),"",SUMIFS(INDEX(Tbl_Marks,MATCH($B21,Tbl_Student_Names,0),),Entry!$A$4:$H$4,DW$2,Entry!$A$5:$H$5,DW$1) / SUMIFS(Entry!$C$6:$H$6,Entry!$C$4:$H$4,DW$2,Entry!$C$5:$H$5,DW$1))</f>
        <v/>
      </c>
      <c r="DX21" s="15" t="str">
        <f>IF(OR($B21="",DX$2=""),"",SUMIFS(INDEX(Tbl_Marks,MATCH($B21,Tbl_Student_Names,0),),Entry!$A$4:$H$4,DX$2,Entry!$A$5:$H$5,DX$1) / SUMIFS(Entry!$C$6:$H$6,Entry!$C$4:$H$4,DX$2,Entry!$C$5:$H$5,DX$1))</f>
        <v/>
      </c>
      <c r="DY21" s="15" t="str">
        <f>IF(OR($B21="",DY$2=""),"",SUMIFS(INDEX(Tbl_Marks,MATCH($B21,Tbl_Student_Names,0),),Entry!$A$4:$H$4,DY$2,Entry!$A$5:$H$5,DY$1) / SUMIFS(Entry!$C$6:$H$6,Entry!$C$4:$H$4,DY$2,Entry!$C$5:$H$5,DY$1))</f>
        <v/>
      </c>
      <c r="DZ21" s="15" t="str">
        <f>IF(OR($B21="",DZ$2=""),"",SUMIFS(INDEX(Tbl_Marks,MATCH($B21,Tbl_Student_Names,0),),Entry!$A$4:$H$4,DZ$2,Entry!$A$5:$H$5,DZ$1) / SUMIFS(Entry!$C$6:$H$6,Entry!$C$4:$H$4,DZ$2,Entry!$C$5:$H$5,DZ$1))</f>
        <v/>
      </c>
      <c r="EA21" s="15" t="str">
        <f>IF(OR($B21="",EA$2=""),"",SUMIFS(INDEX(Tbl_Marks,MATCH($B21,Tbl_Student_Names,0),),Entry!$A$4:$H$4,EA$2,Entry!$A$5:$H$5,EA$1) / SUMIFS(Entry!$C$6:$H$6,Entry!$C$4:$H$4,EA$2,Entry!$C$5:$H$5,EA$1))</f>
        <v/>
      </c>
      <c r="EB21" s="15" t="str">
        <f>IF(OR($B21="",EB$2=""),"",SUMIFS(INDEX(Tbl_Marks,MATCH($B21,Tbl_Student_Names,0),),Entry!$A$4:$H$4,EB$2,Entry!$A$5:$H$5,EB$1) / SUMIFS(Entry!$C$6:$H$6,Entry!$C$4:$H$4,EB$2,Entry!$C$5:$H$5,EB$1))</f>
        <v/>
      </c>
      <c r="EC21" s="15" t="str">
        <f>IF(OR($B21="",EC$2=""),"",SUMIFS(INDEX(Tbl_Marks,MATCH($B21,Tbl_Student_Names,0),),Entry!$A$4:$H$4,EC$2,Entry!$A$5:$H$5,EC$1) / SUMIFS(Entry!$C$6:$H$6,Entry!$C$4:$H$4,EC$2,Entry!$C$5:$H$5,EC$1))</f>
        <v/>
      </c>
      <c r="ED21" s="15" t="str">
        <f>IF(OR($B21="",ED$2=""),"",SUMIFS(INDEX(Tbl_Marks,MATCH($B21,Tbl_Student_Names,0),),Entry!$A$4:$H$4,ED$2,Entry!$A$5:$H$5,ED$1) / SUMIFS(Entry!$C$6:$H$6,Entry!$C$4:$H$4,ED$2,Entry!$C$5:$H$5,ED$1))</f>
        <v/>
      </c>
      <c r="EE21" s="15" t="str">
        <f>IF(OR($B21="",EE$2=""),"",SUMIFS(INDEX(Tbl_Marks,MATCH($B21,Tbl_Student_Names,0),),Entry!$A$4:$H$4,EE$2,Entry!$A$5:$H$5,EE$1) / SUMIFS(Entry!$C$6:$H$6,Entry!$C$4:$H$4,EE$2,Entry!$C$5:$H$5,EE$1))</f>
        <v/>
      </c>
      <c r="EF21" s="15" t="str">
        <f>IF(OR($B21="",EF$2=""),"",SUMIFS(INDEX(Tbl_Marks,MATCH($B21,Tbl_Student_Names,0),),Entry!$A$4:$H$4,EF$2,Entry!$A$5:$H$5,EF$1) / SUMIFS(Entry!$C$6:$H$6,Entry!$C$4:$H$4,EF$2,Entry!$C$5:$H$5,EF$1))</f>
        <v/>
      </c>
      <c r="EG21" s="15" t="str">
        <f>IF(OR($B21="",EG$2=""),"",SUMIFS(INDEX(Tbl_Marks,MATCH($B21,Tbl_Student_Names,0),),Entry!$A$4:$H$4,EG$2,Entry!$A$5:$H$5,EG$1) / SUMIFS(Entry!$C$6:$H$6,Entry!$C$4:$H$4,EG$2,Entry!$C$5:$H$5,EG$1))</f>
        <v/>
      </c>
      <c r="EH21" s="15" t="str">
        <f>IF(OR($B21="",EH$2=""),"",SUMIFS(INDEX(Tbl_Marks,MATCH($B21,Tbl_Student_Names,0),),Entry!$A$4:$H$4,EH$2,Entry!$A$5:$H$5,EH$1) / SUMIFS(Entry!$C$6:$H$6,Entry!$C$4:$H$4,EH$2,Entry!$C$5:$H$5,EH$1))</f>
        <v/>
      </c>
      <c r="EI21" s="15" t="str">
        <f>IF(OR($B21="",EI$2=""),"",SUMIFS(INDEX(Tbl_Marks,MATCH($B21,Tbl_Student_Names,0),),Entry!$A$4:$H$4,EI$2,Entry!$A$5:$H$5,EI$1) / SUMIFS(Entry!$C$6:$H$6,Entry!$C$4:$H$4,EI$2,Entry!$C$5:$H$5,EI$1))</f>
        <v/>
      </c>
      <c r="EJ21" s="15" t="str">
        <f>IF(OR($B21="",EJ$2=""),"",SUMIFS(INDEX(Tbl_Marks,MATCH($B21,Tbl_Student_Names,0),),Entry!$A$4:$H$4,EJ$2,Entry!$A$5:$H$5,EJ$1) / SUMIFS(Entry!$C$6:$H$6,Entry!$C$4:$H$4,EJ$2,Entry!$C$5:$H$5,EJ$1))</f>
        <v/>
      </c>
      <c r="EK21" s="15" t="str">
        <f>IF(OR($B21="",EK$2=""),"",SUMIFS(INDEX(Tbl_Marks,MATCH($B21,Tbl_Student_Names,0),),Entry!$A$4:$H$4,EK$2,Entry!$A$5:$H$5,EK$1) / SUMIFS(Entry!$C$6:$H$6,Entry!$C$4:$H$4,EK$2,Entry!$C$5:$H$5,EK$1))</f>
        <v/>
      </c>
      <c r="EL21" s="15" t="str">
        <f>IF(OR($B21="",EL$2=""),"",SUMIFS(INDEX(Tbl_Marks,MATCH($B21,Tbl_Student_Names,0),),Entry!$A$4:$H$4,EL$2,Entry!$A$5:$H$5,EL$1) / SUMIFS(Entry!$C$6:$H$6,Entry!$C$4:$H$4,EL$2,Entry!$C$5:$H$5,EL$1))</f>
        <v/>
      </c>
      <c r="EM21" s="15" t="str">
        <f>IF(OR($B21="",EM$2=""),"",SUMIFS(INDEX(Tbl_Marks,MATCH($B21,Tbl_Student_Names,0),),Entry!$A$4:$H$4,EM$2,Entry!$A$5:$H$5,EM$1) / SUMIFS(Entry!$C$6:$H$6,Entry!$C$4:$H$4,EM$2,Entry!$C$5:$H$5,EM$1))</f>
        <v/>
      </c>
      <c r="EN21" s="15" t="str">
        <f>IF(OR($B21="",EN$2=""),"",SUMIFS(INDEX(Tbl_Marks,MATCH($B21,Tbl_Student_Names,0),),Entry!$A$4:$H$4,EN$2,Entry!$A$5:$H$5,EN$1) / SUMIFS(Entry!$C$6:$H$6,Entry!$C$4:$H$4,EN$2,Entry!$C$5:$H$5,EN$1))</f>
        <v/>
      </c>
      <c r="EO21" s="15" t="str">
        <f>IF(OR($B21="",EO$2=""),"",SUMIFS(INDEX(Tbl_Marks,MATCH($B21,Tbl_Student_Names,0),),Entry!$A$4:$H$4,EO$2,Entry!$A$5:$H$5,EO$1) / SUMIFS(Entry!$C$6:$H$6,Entry!$C$4:$H$4,EO$2,Entry!$C$5:$H$5,EO$1))</f>
        <v/>
      </c>
      <c r="EP21" s="15" t="str">
        <f>IF(OR($B21="",EP$2=""),"",SUMIFS(INDEX(Tbl_Marks,MATCH($B21,Tbl_Student_Names,0),),Entry!$A$4:$H$4,EP$2,Entry!$A$5:$H$5,EP$1) / SUMIFS(Entry!$C$6:$H$6,Entry!$C$4:$H$4,EP$2,Entry!$C$5:$H$5,EP$1))</f>
        <v/>
      </c>
      <c r="EQ21" s="15" t="str">
        <f>IF(OR($B21="",EQ$2=""),"",SUMIFS(INDEX(Tbl_Marks,MATCH($B21,Tbl_Student_Names,0),),Entry!$A$4:$H$4,EQ$2,Entry!$A$5:$H$5,EQ$1) / SUMIFS(Entry!$C$6:$H$6,Entry!$C$4:$H$4,EQ$2,Entry!$C$5:$H$5,EQ$1))</f>
        <v/>
      </c>
      <c r="ER21" s="15" t="str">
        <f>IF(OR($B21="",ER$2=""),"",SUMIFS(INDEX(Tbl_Marks,MATCH($B21,Tbl_Student_Names,0),),Entry!$A$4:$H$4,ER$2,Entry!$A$5:$H$5,ER$1) / SUMIFS(Entry!$C$6:$H$6,Entry!$C$4:$H$4,ER$2,Entry!$C$5:$H$5,ER$1))</f>
        <v/>
      </c>
      <c r="ES21" s="15" t="str">
        <f>IF(OR($B21="",ES$2=""),"",SUMIFS(INDEX(Tbl_Marks,MATCH($B21,Tbl_Student_Names,0),),Entry!$A$4:$H$4,ES$2,Entry!$A$5:$H$5,ES$1) / SUMIFS(Entry!$C$6:$H$6,Entry!$C$4:$H$4,ES$2,Entry!$C$5:$H$5,ES$1))</f>
        <v/>
      </c>
      <c r="ET21" s="15" t="str">
        <f>IF(OR($B21="",ET$2=""),"",SUMIFS(INDEX(Tbl_Marks,MATCH($B21,Tbl_Student_Names,0),),Entry!$A$4:$H$4,ET$2,Entry!$A$5:$H$5,ET$1) / SUMIFS(Entry!$C$6:$H$6,Entry!$C$4:$H$4,ET$2,Entry!$C$5:$H$5,ET$1))</f>
        <v/>
      </c>
      <c r="EU21" s="15" t="str">
        <f>IF(OR($B21="",EU$2=""),"",SUMIFS(INDEX(Tbl_Marks,MATCH($B21,Tbl_Student_Names,0),),Entry!$A$4:$H$4,EU$2,Entry!$A$5:$H$5,EU$1) / SUMIFS(Entry!$C$6:$H$6,Entry!$C$4:$H$4,EU$2,Entry!$C$5:$H$5,EU$1))</f>
        <v/>
      </c>
      <c r="EV21" s="15" t="str">
        <f>IF(OR($B21="",EV$2=""),"",SUMIFS(INDEX(Tbl_Marks,MATCH($B21,Tbl_Student_Names,0),),Entry!$A$4:$H$4,EV$2,Entry!$A$5:$H$5,EV$1) / SUMIFS(Entry!$C$6:$H$6,Entry!$C$4:$H$4,EV$2,Entry!$C$5:$H$5,EV$1))</f>
        <v/>
      </c>
      <c r="EW21" s="15" t="str">
        <f>IF(OR($B21="",EW$2=""),"",SUMIFS(INDEX(Tbl_Marks,MATCH($B21,Tbl_Student_Names,0),),Entry!$A$4:$H$4,EW$2,Entry!$A$5:$H$5,EW$1) / SUMIFS(Entry!$C$6:$H$6,Entry!$C$4:$H$4,EW$2,Entry!$C$5:$H$5,EW$1))</f>
        <v/>
      </c>
      <c r="EX21" s="15" t="str">
        <f>IF(OR($B21="",EX$2=""),"",SUMIFS(INDEX(Tbl_Marks,MATCH($B21,Tbl_Student_Names,0),),Entry!$A$4:$H$4,EX$2,Entry!$A$5:$H$5,EX$1) / SUMIFS(Entry!$C$6:$H$6,Entry!$C$4:$H$4,EX$2,Entry!$C$5:$H$5,EX$1))</f>
        <v/>
      </c>
      <c r="EY21" s="15" t="str">
        <f>IF(OR($B21="",EY$2=""),"",SUMIFS(INDEX(Tbl_Marks,MATCH($B21,Tbl_Student_Names,0),),Entry!$A$4:$H$4,EY$2,Entry!$A$5:$H$5,EY$1) / SUMIFS(Entry!$C$6:$H$6,Entry!$C$4:$H$4,EY$2,Entry!$C$5:$H$5,EY$1))</f>
        <v/>
      </c>
      <c r="EZ21" s="15" t="str">
        <f>IF(OR($B21="",EZ$2=""),"",SUMIFS(INDEX(Tbl_Marks,MATCH($B21,Tbl_Student_Names,0),),Entry!$A$4:$H$4,EZ$2,Entry!$A$5:$H$5,EZ$1) / SUMIFS(Entry!$C$6:$H$6,Entry!$C$4:$H$4,EZ$2,Entry!$C$5:$H$5,EZ$1))</f>
        <v/>
      </c>
      <c r="FA21" s="15" t="str">
        <f>IF(OR($B21="",FA$2=""),"",SUMIFS(INDEX(Tbl_Marks,MATCH($B21,Tbl_Student_Names,0),),Entry!$A$4:$H$4,FA$2,Entry!$A$5:$H$5,FA$1) / SUMIFS(Entry!$C$6:$H$6,Entry!$C$4:$H$4,FA$2,Entry!$C$5:$H$5,FA$1))</f>
        <v/>
      </c>
      <c r="FB21" s="15" t="str">
        <f>IF(OR($B21="",FB$2=""),"",SUMIFS(INDEX(Tbl_Marks,MATCH($B21,Tbl_Student_Names,0),),Entry!$A$4:$H$4,FB$2,Entry!$A$5:$H$5,FB$1) / SUMIFS(Entry!$C$6:$H$6,Entry!$C$4:$H$4,FB$2,Entry!$C$5:$H$5,FB$1))</f>
        <v/>
      </c>
      <c r="FC21" s="15" t="str">
        <f>IF(OR($B21="",FC$2=""),"",SUMIFS(INDEX(Tbl_Marks,MATCH($B21,Tbl_Student_Names,0),),Entry!$A$4:$H$4,FC$2,Entry!$A$5:$H$5,FC$1) / SUMIFS(Entry!$C$6:$H$6,Entry!$C$4:$H$4,FC$2,Entry!$C$5:$H$5,FC$1))</f>
        <v/>
      </c>
      <c r="FD21" s="15" t="str">
        <f>IF(OR($B21="",FD$2=""),"",SUMIFS(INDEX(Tbl_Marks,MATCH($B21,Tbl_Student_Names,0),),Entry!$A$4:$H$4,FD$2,Entry!$A$5:$H$5,FD$1) / SUMIFS(Entry!$C$6:$H$6,Entry!$C$4:$H$4,FD$2,Entry!$C$5:$H$5,FD$1))</f>
        <v/>
      </c>
      <c r="FE21" s="15" t="str">
        <f>IF(OR($B21="",FE$2=""),"",SUMIFS(INDEX(Tbl_Marks,MATCH($B21,Tbl_Student_Names,0),),Entry!$A$4:$H$4,FE$2,Entry!$A$5:$H$5,FE$1) / SUMIFS(Entry!$C$6:$H$6,Entry!$C$4:$H$4,FE$2,Entry!$C$5:$H$5,FE$1))</f>
        <v/>
      </c>
      <c r="FF21" s="15" t="str">
        <f>IF(OR($B21="",FF$2=""),"",SUMIFS(INDEX(Tbl_Marks,MATCH($B21,Tbl_Student_Names,0),),Entry!$A$4:$H$4,FF$2,Entry!$A$5:$H$5,FF$1) / SUMIFS(Entry!$C$6:$H$6,Entry!$C$4:$H$4,FF$2,Entry!$C$5:$H$5,FF$1))</f>
        <v/>
      </c>
      <c r="FG21" s="15" t="str">
        <f>IF(OR($B21="",FG$2=""),"",SUMIFS(INDEX(Tbl_Marks,MATCH($B21,Tbl_Student_Names,0),),Entry!$A$4:$H$4,FG$2,Entry!$A$5:$H$5,FG$1) / SUMIFS(Entry!$C$6:$H$6,Entry!$C$4:$H$4,FG$2,Entry!$C$5:$H$5,FG$1))</f>
        <v/>
      </c>
      <c r="FH21" s="15" t="str">
        <f>IF(OR($B21="",FH$2=""),"",SUMIFS(INDEX(Tbl_Marks,MATCH($B21,Tbl_Student_Names,0),),Entry!$A$4:$H$4,FH$2,Entry!$A$5:$H$5,FH$1) / SUMIFS(Entry!$C$6:$H$6,Entry!$C$4:$H$4,FH$2,Entry!$C$5:$H$5,FH$1))</f>
        <v/>
      </c>
      <c r="FI21" s="15" t="str">
        <f>IF(OR($B21="",FI$2=""),"",SUMIFS(INDEX(Tbl_Marks,MATCH($B21,Tbl_Student_Names,0),),Entry!$A$4:$H$4,FI$2,Entry!$A$5:$H$5,FI$1) / SUMIFS(Entry!$C$6:$H$6,Entry!$C$4:$H$4,FI$2,Entry!$C$5:$H$5,FI$1))</f>
        <v/>
      </c>
      <c r="FJ21" s="15" t="str">
        <f>IF(OR($B21="",FJ$2=""),"",SUMIFS(INDEX(Tbl_Marks,MATCH($B21,Tbl_Student_Names,0),),Entry!$A$4:$H$4,FJ$2,Entry!$A$5:$H$5,FJ$1) / SUMIFS(Entry!$C$6:$H$6,Entry!$C$4:$H$4,FJ$2,Entry!$C$5:$H$5,FJ$1))</f>
        <v/>
      </c>
      <c r="FK21" s="15" t="str">
        <f>IF(OR($B21="",FK$2=""),"",SUMIFS(INDEX(Tbl_Marks,MATCH($B21,Tbl_Student_Names,0),),Entry!$A$4:$H$4,FK$2,Entry!$A$5:$H$5,FK$1) / SUMIFS(Entry!$C$6:$H$6,Entry!$C$4:$H$4,FK$2,Entry!$C$5:$H$5,FK$1))</f>
        <v/>
      </c>
      <c r="FL21" s="15" t="str">
        <f>IF(OR($B21="",FL$2=""),"",SUMIFS(INDEX(Tbl_Marks,MATCH($B21,Tbl_Student_Names,0),),Entry!$A$4:$H$4,FL$2,Entry!$A$5:$H$5,FL$1) / SUMIFS(Entry!$C$6:$H$6,Entry!$C$4:$H$4,FL$2,Entry!$C$5:$H$5,FL$1))</f>
        <v/>
      </c>
      <c r="FM21" s="15" t="str">
        <f>IF(OR($B21="",FM$2=""),"",SUMIFS(INDEX(Tbl_Marks,MATCH($B21,Tbl_Student_Names,0),),Entry!$A$4:$H$4,FM$2,Entry!$A$5:$H$5,FM$1) / SUMIFS(Entry!$C$6:$H$6,Entry!$C$4:$H$4,FM$2,Entry!$C$5:$H$5,FM$1))</f>
        <v/>
      </c>
      <c r="FN21" s="15" t="str">
        <f>IF(OR($B21="",FN$2=""),"",SUMIFS(INDEX(Tbl_Marks,MATCH($B21,Tbl_Student_Names,0),),Entry!$A$4:$H$4,FN$2,Entry!$A$5:$H$5,FN$1) / SUMIFS(Entry!$C$6:$H$6,Entry!$C$4:$H$4,FN$2,Entry!$C$5:$H$5,FN$1))</f>
        <v/>
      </c>
      <c r="FO21" s="15" t="str">
        <f>IF(OR($B21="",FO$2=""),"",SUMIFS(INDEX(Tbl_Marks,MATCH($B21,Tbl_Student_Names,0),),Entry!$A$4:$H$4,FO$2,Entry!$A$5:$H$5,FO$1) / SUMIFS(Entry!$C$6:$H$6,Entry!$C$4:$H$4,FO$2,Entry!$C$5:$H$5,FO$1))</f>
        <v/>
      </c>
      <c r="FP21" s="15" t="str">
        <f>IF(OR($B21="",FP$2=""),"",SUMIFS(INDEX(Tbl_Marks,MATCH($B21,Tbl_Student_Names,0),),Entry!$A$4:$H$4,FP$2,Entry!$A$5:$H$5,FP$1) / SUMIFS(Entry!$C$6:$H$6,Entry!$C$4:$H$4,FP$2,Entry!$C$5:$H$5,FP$1))</f>
        <v/>
      </c>
      <c r="FQ21" s="15" t="str">
        <f>IF(OR($B21="",FQ$2=""),"",SUMIFS(INDEX(Tbl_Marks,MATCH($B21,Tbl_Student_Names,0),),Entry!$A$4:$H$4,FQ$2,Entry!$A$5:$H$5,FQ$1) / SUMIFS(Entry!$C$6:$H$6,Entry!$C$4:$H$4,FQ$2,Entry!$C$5:$H$5,FQ$1))</f>
        <v/>
      </c>
      <c r="FR21" s="15" t="str">
        <f>IF(OR($B21="",FR$2=""),"",SUMIFS(INDEX(Tbl_Marks,MATCH($B21,Tbl_Student_Names,0),),Entry!$A$4:$H$4,FR$2,Entry!$A$5:$H$5,FR$1) / SUMIFS(Entry!$C$6:$H$6,Entry!$C$4:$H$4,FR$2,Entry!$C$5:$H$5,FR$1))</f>
        <v/>
      </c>
      <c r="FS21" s="15" t="str">
        <f>IF(OR($B21="",FS$2=""),"",SUMIFS(INDEX(Tbl_Marks,MATCH($B21,Tbl_Student_Names,0),),Entry!$A$4:$H$4,FS$2,Entry!$A$5:$H$5,FS$1) / SUMIFS(Entry!$C$6:$H$6,Entry!$C$4:$H$4,FS$2,Entry!$C$5:$H$5,FS$1))</f>
        <v/>
      </c>
      <c r="FT21" s="15" t="str">
        <f>IF(OR($B21="",FT$2=""),"",SUMIFS(INDEX(Tbl_Marks,MATCH($B21,Tbl_Student_Names,0),),Entry!$A$4:$H$4,FT$2,Entry!$A$5:$H$5,FT$1) / SUMIFS(Entry!$C$6:$H$6,Entry!$C$4:$H$4,FT$2,Entry!$C$5:$H$5,FT$1))</f>
        <v/>
      </c>
      <c r="FU21" s="15" t="str">
        <f>IF(OR($B21="",FU$2=""),"",SUMIFS(INDEX(Tbl_Marks,MATCH($B21,Tbl_Student_Names,0),),Entry!$A$4:$H$4,FU$2,Entry!$A$5:$H$5,FU$1) / SUMIFS(Entry!$C$6:$H$6,Entry!$C$4:$H$4,FU$2,Entry!$C$5:$H$5,FU$1))</f>
        <v/>
      </c>
      <c r="FV21" s="15" t="str">
        <f>IF(OR($B21="",FV$2=""),"",SUMIFS(INDEX(Tbl_Marks,MATCH($B21,Tbl_Student_Names,0),),Entry!$A$4:$H$4,FV$2,Entry!$A$5:$H$5,FV$1) / SUMIFS(Entry!$C$6:$H$6,Entry!$C$4:$H$4,FV$2,Entry!$C$5:$H$5,FV$1))</f>
        <v/>
      </c>
      <c r="FW21" s="15" t="str">
        <f>IF(OR($B21="",FW$2=""),"",SUMIFS(INDEX(Tbl_Marks,MATCH($B21,Tbl_Student_Names,0),),Entry!$A$4:$H$4,FW$2,Entry!$A$5:$H$5,FW$1) / SUMIFS(Entry!$C$6:$H$6,Entry!$C$4:$H$4,FW$2,Entry!$C$5:$H$5,FW$1))</f>
        <v/>
      </c>
      <c r="FX21" s="15" t="str">
        <f>IF(OR($B21="",FX$2=""),"",SUMIFS(INDEX(Tbl_Marks,MATCH($B21,Tbl_Student_Names,0),),Entry!$A$4:$H$4,FX$2,Entry!$A$5:$H$5,FX$1) / SUMIFS(Entry!$C$6:$H$6,Entry!$C$4:$H$4,FX$2,Entry!$C$5:$H$5,FX$1))</f>
        <v/>
      </c>
      <c r="FY21" s="15" t="str">
        <f>IF(OR($B21="",FY$2=""),"",SUMIFS(INDEX(Tbl_Marks,MATCH($B21,Tbl_Student_Names,0),),Entry!$A$4:$H$4,FY$2,Entry!$A$5:$H$5,FY$1) / SUMIFS(Entry!$C$6:$H$6,Entry!$C$4:$H$4,FY$2,Entry!$C$5:$H$5,FY$1))</f>
        <v/>
      </c>
      <c r="FZ21" s="15" t="str">
        <f>IF(OR($B21="",FZ$2=""),"",SUMIFS(INDEX(Tbl_Marks,MATCH($B21,Tbl_Student_Names,0),),Entry!$A$4:$H$4,FZ$2,Entry!$A$5:$H$5,FZ$1) / SUMIFS(Entry!$C$6:$H$6,Entry!$C$4:$H$4,FZ$2,Entry!$C$5:$H$5,FZ$1))</f>
        <v/>
      </c>
      <c r="GA21" s="15" t="str">
        <f>IF(OR($B21="",GA$2=""),"",SUMIFS(INDEX(Tbl_Marks,MATCH($B21,Tbl_Student_Names,0),),Entry!$A$4:$H$4,GA$2,Entry!$A$5:$H$5,GA$1) / SUMIFS(Entry!$C$6:$H$6,Entry!$C$4:$H$4,GA$2,Entry!$C$5:$H$5,GA$1))</f>
        <v/>
      </c>
      <c r="GB21" s="15" t="str">
        <f>IF(OR($B21="",GB$2=""),"",SUMIFS(INDEX(Tbl_Marks,MATCH($B21,Tbl_Student_Names,0),),Entry!$A$4:$H$4,GB$2,Entry!$A$5:$H$5,GB$1) / SUMIFS(Entry!$C$6:$H$6,Entry!$C$4:$H$4,GB$2,Entry!$C$5:$H$5,GB$1))</f>
        <v/>
      </c>
      <c r="GC21" s="15" t="str">
        <f>IF(OR($B21="",GC$2=""),"",SUMIFS(INDEX(Tbl_Marks,MATCH($B21,Tbl_Student_Names,0),),Entry!$A$4:$H$4,GC$2,Entry!$A$5:$H$5,GC$1) / SUMIFS(Entry!$C$6:$H$6,Entry!$C$4:$H$4,GC$2,Entry!$C$5:$H$5,GC$1))</f>
        <v/>
      </c>
      <c r="GD21" s="15" t="str">
        <f>IF(OR($B21="",GD$2=""),"",SUMIFS(INDEX(Tbl_Marks,MATCH($B21,Tbl_Student_Names,0),),Entry!$A$4:$H$4,GD$2,Entry!$A$5:$H$5,GD$1) / SUMIFS(Entry!$C$6:$H$6,Entry!$C$4:$H$4,GD$2,Entry!$C$5:$H$5,GD$1))</f>
        <v/>
      </c>
      <c r="GE21" s="15" t="str">
        <f>IF(OR($B21="",GE$2=""),"",SUMIFS(INDEX(Tbl_Marks,MATCH($B21,Tbl_Student_Names,0),),Entry!$A$4:$H$4,GE$2,Entry!$A$5:$H$5,GE$1) / SUMIFS(Entry!$C$6:$H$6,Entry!$C$4:$H$4,GE$2,Entry!$C$5:$H$5,GE$1))</f>
        <v/>
      </c>
      <c r="GF21" s="15" t="str">
        <f>IF(OR($B21="",GF$2=""),"",SUMIFS(INDEX(Tbl_Marks,MATCH($B21,Tbl_Student_Names,0),),Entry!$A$4:$H$4,GF$2,Entry!$A$5:$H$5,GF$1) / SUMIFS(Entry!$C$6:$H$6,Entry!$C$4:$H$4,GF$2,Entry!$C$5:$H$5,GF$1))</f>
        <v/>
      </c>
      <c r="GG21" s="15" t="str">
        <f>IF(OR($B21="",GG$2=""),"",SUMIFS(INDEX(Tbl_Marks,MATCH($B21,Tbl_Student_Names,0),),Entry!$A$4:$H$4,GG$2,Entry!$A$5:$H$5,GG$1) / SUMIFS(Entry!$C$6:$H$6,Entry!$C$4:$H$4,GG$2,Entry!$C$5:$H$5,GG$1))</f>
        <v/>
      </c>
      <c r="GH21" s="15" t="str">
        <f>IF(OR($B21="",GH$2=""),"",SUMIFS(INDEX(Tbl_Marks,MATCH($B21,Tbl_Student_Names,0),),Entry!$A$4:$H$4,GH$2,Entry!$A$5:$H$5,GH$1) / SUMIFS(Entry!$C$6:$H$6,Entry!$C$4:$H$4,GH$2,Entry!$C$5:$H$5,GH$1))</f>
        <v/>
      </c>
      <c r="GI21" s="15" t="str">
        <f>IF(OR($B21="",GI$2=""),"",SUMIFS(INDEX(Tbl_Marks,MATCH($B21,Tbl_Student_Names,0),),Entry!$A$4:$H$4,GI$2,Entry!$A$5:$H$5,GI$1) / SUMIFS(Entry!$C$6:$H$6,Entry!$C$4:$H$4,GI$2,Entry!$C$5:$H$5,GI$1))</f>
        <v/>
      </c>
      <c r="GJ21" s="15" t="str">
        <f>IF(OR($B21="",GJ$2=""),"",SUMIFS(INDEX(Tbl_Marks,MATCH($B21,Tbl_Student_Names,0),),Entry!$A$4:$H$4,GJ$2,Entry!$A$5:$H$5,GJ$1) / SUMIFS(Entry!$C$6:$H$6,Entry!$C$4:$H$4,GJ$2,Entry!$C$5:$H$5,GJ$1))</f>
        <v/>
      </c>
      <c r="GK21" s="15" t="str">
        <f>IF(OR($B21="",GK$2=""),"",SUMIFS(INDEX(Tbl_Marks,MATCH($B21,Tbl_Student_Names,0),),Entry!$A$4:$H$4,GK$2,Entry!$A$5:$H$5,GK$1) / SUMIFS(Entry!$C$6:$H$6,Entry!$C$4:$H$4,GK$2,Entry!$C$5:$H$5,GK$1))</f>
        <v/>
      </c>
      <c r="GL21" s="15" t="str">
        <f>IF(OR($B21="",GL$2=""),"",SUMIFS(INDEX(Tbl_Marks,MATCH($B21,Tbl_Student_Names,0),),Entry!$A$4:$H$4,GL$2,Entry!$A$5:$H$5,GL$1) / SUMIFS(Entry!$C$6:$H$6,Entry!$C$4:$H$4,GL$2,Entry!$C$5:$H$5,GL$1))</f>
        <v/>
      </c>
      <c r="GM21" s="15" t="str">
        <f>IF(OR($B21="",GM$2=""),"",SUMIFS(INDEX(Tbl_Marks,MATCH($B21,Tbl_Student_Names,0),),Entry!$A$4:$H$4,GM$2,Entry!$A$5:$H$5,GM$1) / SUMIFS(Entry!$C$6:$H$6,Entry!$C$4:$H$4,GM$2,Entry!$C$5:$H$5,GM$1))</f>
        <v/>
      </c>
      <c r="GN21" s="15" t="str">
        <f>IF(OR($B21="",GN$2=""),"",SUMIFS(INDEX(Tbl_Marks,MATCH($B21,Tbl_Student_Names,0),),Entry!$A$4:$H$4,GN$2,Entry!$A$5:$H$5,GN$1) / SUMIFS(Entry!$C$6:$H$6,Entry!$C$4:$H$4,GN$2,Entry!$C$5:$H$5,GN$1))</f>
        <v/>
      </c>
      <c r="GO21" s="15" t="str">
        <f>IF(OR($B21="",GO$2=""),"",SUMIFS(INDEX(Tbl_Marks,MATCH($B21,Tbl_Student_Names,0),),Entry!$A$4:$H$4,GO$2,Entry!$A$5:$H$5,GO$1) / SUMIFS(Entry!$C$6:$H$6,Entry!$C$4:$H$4,GO$2,Entry!$C$5:$H$5,GO$1))</f>
        <v/>
      </c>
      <c r="GP21" s="15" t="str">
        <f>IF(OR($B21="",GP$2=""),"",SUMIFS(INDEX(Tbl_Marks,MATCH($B21,Tbl_Student_Names,0),),Entry!$A$4:$H$4,GP$2,Entry!$A$5:$H$5,GP$1) / SUMIFS(Entry!$C$6:$H$6,Entry!$C$4:$H$4,GP$2,Entry!$C$5:$H$5,GP$1))</f>
        <v/>
      </c>
      <c r="GQ21" s="32" t="str">
        <f t="array" ref="GQ21">IF(OR(GQ$1="",$B21=""),"",SUMPRODUCT(TRANSPOSE($BC21:$BN21),(Settings!$D$19:$D$30)))</f>
        <v/>
      </c>
      <c r="GR21" s="32" t="str">
        <f t="array" ref="GR21">IF(OR(GR$1="",$B21=""),"",SUMPRODUCT(TRANSPOSE($BO21:$BZ21),(Settings!$D$19:$D$30)))</f>
        <v/>
      </c>
      <c r="GS21" s="32" t="str">
        <f t="array" ref="GS21">IF(OR(GS$1="",$B21=""),"",SUMPRODUCT(TRANSPOSE($CA21:$CL21),(Settings!$D$19:$D$30)))</f>
        <v/>
      </c>
      <c r="GT21" s="32" t="str">
        <f t="array" ref="GT21">IF(OR(GT$1="",$B21=""),"",SUMPRODUCT(TRANSPOSE($CM21:$CX21),(Settings!$D$19:$D$30)))</f>
        <v/>
      </c>
      <c r="GU21" s="32" t="str">
        <f t="array" ref="GU21">IF(OR(GU$1="",$B21=""),"",SUMPRODUCT(TRANSPOSE($CY21:$DJ21),(Settings!$D$19:$D$30)))</f>
        <v/>
      </c>
      <c r="GV21" s="32" t="str">
        <f t="array" ref="GV21">IF(OR(GV$1="",$B21=""),"",SUMPRODUCT(TRANSPOSE($DK21:$DV21),(Settings!$D$19:$D$30)))</f>
        <v/>
      </c>
      <c r="GW21" s="32" t="str">
        <f t="array" ref="GW21">IF(OR(GW$1="",$B21=""),"",SUMPRODUCT(TRANSPOSE($DW21:$EH21),(Settings!$D$19:$D$30)))</f>
        <v/>
      </c>
      <c r="GX21" s="32" t="str">
        <f t="array" ref="GX21">IF(OR(GX$1="",$B21=""),"",SUMPRODUCT(TRANSPOSE($EI21:$ET21),(Settings!$D$19:$D$30)))</f>
        <v/>
      </c>
      <c r="GY21" s="32" t="str">
        <f t="array" ref="GY21">IF(OR(GY$1="",$B21=""),"",SUMPRODUCT(TRANSPOSE($EU21:$FF21),(Settings!$D$19:$D$30)))</f>
        <v/>
      </c>
      <c r="GZ21" s="32" t="str">
        <f t="array" ref="GZ21">IF(OR(GZ$1="",$B21=""),"",SUMPRODUCT(TRANSPOSE($FG21:$FR21),(Settings!$D$19:$D$30)))</f>
        <v/>
      </c>
      <c r="HA21" s="32" t="str">
        <f t="array" ref="HA21">IF(OR(HA$1="",$B21=""),"",SUMPRODUCT(TRANSPOSE($FS21:$GD21),(Settings!$D$19:$D$30)))</f>
        <v/>
      </c>
      <c r="HB21" s="33" t="str">
        <f t="array" ref="HB21">IF(OR(HB$1="",$B21=""),"",SUMPRODUCT(TRANSPOSE($GE21:$GP21),(Settings!$D$19:$D$30)))</f>
        <v/>
      </c>
      <c r="HC21" s="5"/>
      <c r="HD21" s="15" t="str">
        <f>IF(OR(HD$2="",$B21=""),"",SUMIFS(INDEX(Tbl_Marks,MATCH($B21,Tbl_Student_Names,0),),Entry!$A$4:$H$4,HD$2) / SUMIFS(Entry!$C$6:$H$6,Entry!$C$4:$H$4,HD$2))</f>
        <v/>
      </c>
      <c r="HE21" s="15" t="str">
        <f>IF(OR(HE$2="",$B21=""),"",SUMIFS(INDEX(Tbl_Marks,MATCH($B21,Tbl_Student_Names,0),),Entry!$A$4:$H$4,HE$2) / SUMIFS(Entry!$C$6:$H$6,Entry!$C$4:$H$4,HE$2))</f>
        <v/>
      </c>
      <c r="HF21" s="15" t="str">
        <f>IF(OR(HF$2="",$B21=""),"",SUMIFS(INDEX(Tbl_Marks,MATCH($B21,Tbl_Student_Names,0),),Entry!$A$4:$H$4,HF$2) / SUMIFS(Entry!$C$6:$H$6,Entry!$C$4:$H$4,HF$2))</f>
        <v/>
      </c>
      <c r="HG21" s="15" t="str">
        <f>IF(OR(HG$2="",$B21=""),"",SUMIFS(INDEX(Tbl_Marks,MATCH($B21,Tbl_Student_Names,0),),Entry!$A$4:$H$4,HG$2) / SUMIFS(Entry!$C$6:$H$6,Entry!$C$4:$H$4,HG$2))</f>
        <v/>
      </c>
      <c r="HH21" s="15" t="str">
        <f>IF(OR(HH$2="",$B21=""),"",SUMIFS(INDEX(Tbl_Marks,MATCH($B21,Tbl_Student_Names,0),),Entry!$A$4:$H$4,HH$2) / SUMIFS(Entry!$C$6:$H$6,Entry!$C$4:$H$4,HH$2))</f>
        <v/>
      </c>
      <c r="HI21" s="15" t="str">
        <f>IF(OR(HI$2="",$B21=""),"",SUMIFS(INDEX(Tbl_Marks,MATCH($B21,Tbl_Student_Names,0),),Entry!$A$4:$H$4,HI$2) / SUMIFS(Entry!$C$6:$H$6,Entry!$C$4:$H$4,HI$2))</f>
        <v/>
      </c>
      <c r="HJ21" s="15" t="str">
        <f>IF(OR(HJ$2="",$B21=""),"",SUMIFS(INDEX(Tbl_Marks,MATCH($B21,Tbl_Student_Names,0),),Entry!$A$4:$H$4,HJ$2) / SUMIFS(Entry!$C$6:$H$6,Entry!$C$4:$H$4,HJ$2))</f>
        <v/>
      </c>
      <c r="HK21" s="15" t="str">
        <f>IF(OR(HK$2="",$B21=""),"",SUMIFS(INDEX(Tbl_Marks,MATCH($B21,Tbl_Student_Names,0),),Entry!$A$4:$H$4,HK$2) / SUMIFS(Entry!$C$6:$H$6,Entry!$C$4:$H$4,HK$2))</f>
        <v/>
      </c>
      <c r="HL21" s="15" t="str">
        <f>IF(OR(HL$2="",$B21=""),"",SUMIFS(INDEX(Tbl_Marks,MATCH($B21,Tbl_Student_Names,0),),Entry!$A$4:$H$4,HL$2) / SUMIFS(Entry!$C$6:$H$6,Entry!$C$4:$H$4,HL$2))</f>
        <v/>
      </c>
      <c r="HM21" s="15" t="str">
        <f>IF(OR(HM$2="",$B21=""),"",SUMIFS(INDEX(Tbl_Marks,MATCH($B21,Tbl_Student_Names,0),),Entry!$A$4:$H$4,HM$2) / SUMIFS(Entry!$C$6:$H$6,Entry!$C$4:$H$4,HM$2))</f>
        <v/>
      </c>
      <c r="HN21" s="15" t="str">
        <f>IF(OR(HN$2="",$B21=""),"",SUMIFS(INDEX(Tbl_Marks,MATCH($B21,Tbl_Student_Names,0),),Entry!$A$4:$H$4,HN$2) / SUMIFS(Entry!$C$6:$H$6,Entry!$C$4:$H$4,HN$2))</f>
        <v/>
      </c>
      <c r="HO21" s="15" t="str">
        <f>IF(OR(HO$2="",$B21=""),"",SUMIFS(INDEX(Tbl_Marks,MATCH($B21,Tbl_Student_Names,0),),Entry!$A$4:$H$4,HO$2) / SUMIFS(Entry!$C$6:$H$6,Entry!$C$4:$H$4,HO$2))</f>
        <v/>
      </c>
      <c r="HP21" s="15" t="str">
        <f t="shared" si="40"/>
        <v/>
      </c>
    </row>
    <row r="22" spans="1:224" customFormat="1" x14ac:dyDescent="0.25">
      <c r="A22">
        <f t="shared" si="31"/>
        <v>0</v>
      </c>
      <c r="B22" t="str">
        <f t="shared" si="32"/>
        <v/>
      </c>
      <c r="C22" t="str">
        <f>IF(OR($B22="",C$2=""),"",SUMIF(Entry!$A$4:$H$4,C$2,INDEX(Tbl_Marks,MATCH($B22,Tbl_Student_Names,0),)))</f>
        <v/>
      </c>
      <c r="D22" t="str">
        <f>IF(OR($B22="",D$2=""),"",SUMIF(Entry!$A$4:$H$4,D$2,INDEX(Tbl_Marks,MATCH($B22,Tbl_Student_Names,0),)))</f>
        <v/>
      </c>
      <c r="E22" t="str">
        <f>IF(OR($B22="",E$2=""),"",SUMIF(Entry!$A$4:$H$4,E$2,INDEX(Tbl_Marks,MATCH($B22,Tbl_Student_Names,0),)))</f>
        <v/>
      </c>
      <c r="F22" t="str">
        <f>IF(OR($B22="",F$2=""),"",SUMIF(Entry!$A$4:$H$4,F$2,INDEX(Tbl_Marks,MATCH($B22,Tbl_Student_Names,0),)))</f>
        <v/>
      </c>
      <c r="G22" t="str">
        <f>IF(OR($B22="",G$2=""),"",SUMIF(Entry!$A$4:$H$4,G$2,INDEX(Tbl_Marks,MATCH($B22,Tbl_Student_Names,0),)))</f>
        <v/>
      </c>
      <c r="H22" t="str">
        <f>IF(OR($B22="",H$2=""),"",SUMIF(Entry!$A$4:$H$4,H$2,INDEX(Tbl_Marks,MATCH($B22,Tbl_Student_Names,0),)))</f>
        <v/>
      </c>
      <c r="I22" t="str">
        <f>IF(OR($B22="",I$2=""),"",SUMIF(Entry!$A$4:$H$4,I$2,INDEX(Tbl_Marks,MATCH($B22,Tbl_Student_Names,0),)))</f>
        <v/>
      </c>
      <c r="J22" t="str">
        <f>IF(OR($B22="",J$2=""),"",SUMIF(Entry!$A$4:$H$4,J$2,INDEX(Tbl_Marks,MATCH($B22,Tbl_Student_Names,0),)))</f>
        <v/>
      </c>
      <c r="K22" t="str">
        <f>IF(OR($B22="",K$2=""),"",SUMIF(Entry!$A$4:$H$4,K$2,INDEX(Tbl_Marks,MATCH($B22,Tbl_Student_Names,0),)))</f>
        <v/>
      </c>
      <c r="L22" t="str">
        <f>IF(OR($B22="",L$2=""),"",SUMIF(Entry!$A$4:$H$4,L$2,INDEX(Tbl_Marks,MATCH($B22,Tbl_Student_Names,0),)))</f>
        <v/>
      </c>
      <c r="M22" t="str">
        <f>IF(OR($B22="",M$2=""),"",SUMIF(Entry!$A$4:$H$4,M$2,INDEX(Tbl_Marks,MATCH($B22,Tbl_Student_Names,0),)))</f>
        <v/>
      </c>
      <c r="N22" t="str">
        <f>IF(OR($B22="",N$2=""),"",SUMIF(Entry!$A$4:$H$4,N$2,INDEX(Tbl_Marks,MATCH($B22,Tbl_Student_Names,0),)))</f>
        <v/>
      </c>
      <c r="O22" s="12" t="str">
        <f t="shared" si="33"/>
        <v/>
      </c>
      <c r="P22" s="24" t="str">
        <f t="array" ref="P22">IF(OR($B22="",P$2=""),"",IF(MIN(IF(Help_Lookup_Tests=P$2,$BC22:$GP22,""))&gt;=I_PassPercentage,"PASS","FAIL"))</f>
        <v/>
      </c>
      <c r="Q22" s="24" t="str">
        <f t="array" ref="Q22">IF(OR($B22="",Q$2=""),"",IF(MIN(IF(Help_Lookup_Tests=Q$2,$BC22:$GP22,""))&gt;=I_PassPercentage,"PASS","FAIL"))</f>
        <v/>
      </c>
      <c r="R22" s="24" t="str">
        <f t="array" ref="R22">IF(OR($B22="",R$2=""),"",IF(MIN(IF(Help_Lookup_Tests=R$2,$BC22:$GP22,""))&gt;=I_PassPercentage,"PASS","FAIL"))</f>
        <v/>
      </c>
      <c r="S22" s="24" t="str">
        <f t="array" ref="S22">IF(OR($B22="",S$2=""),"",IF(MIN(IF(Help_Lookup_Tests=S$2,$BC22:$GP22,""))&gt;=I_PassPercentage,"PASS","FAIL"))</f>
        <v/>
      </c>
      <c r="T22" s="24" t="str">
        <f t="array" ref="T22">IF(OR($B22="",T$2=""),"",IF(MIN(IF(Help_Lookup_Tests=T$2,$BC22:$GP22,""))&gt;=I_PassPercentage,"PASS","FAIL"))</f>
        <v/>
      </c>
      <c r="U22" s="24" t="str">
        <f t="array" ref="U22">IF(OR($B22="",U$2=""),"",IF(MIN(IF(Help_Lookup_Tests=U$2,$BC22:$GP22,""))&gt;=I_PassPercentage,"PASS","FAIL"))</f>
        <v/>
      </c>
      <c r="V22" s="24" t="str">
        <f t="array" ref="V22">IF(OR($B22="",V$2=""),"",IF(MIN(IF(Help_Lookup_Tests=V$2,$BC22:$GP22,""))&gt;=I_PassPercentage,"PASS","FAIL"))</f>
        <v/>
      </c>
      <c r="W22" s="24" t="str">
        <f t="array" ref="W22">IF(OR($B22="",W$2=""),"",IF(MIN(IF(Help_Lookup_Tests=W$2,$BC22:$GP22,""))&gt;=I_PassPercentage,"PASS","FAIL"))</f>
        <v/>
      </c>
      <c r="X22" s="24" t="str">
        <f t="array" ref="X22">IF(OR($B22="",X$2=""),"",IF(MIN(IF(Help_Lookup_Tests=X$2,$BC22:$GP22,""))&gt;=I_PassPercentage,"PASS","FAIL"))</f>
        <v/>
      </c>
      <c r="Y22" s="24" t="str">
        <f t="array" ref="Y22">IF(OR($B22="",Y$2=""),"",IF(MIN(IF(Help_Lookup_Tests=Y$2,$BC22:$GP22,""))&gt;=I_PassPercentage,"PASS","FAIL"))</f>
        <v/>
      </c>
      <c r="Z22" s="24" t="str">
        <f t="array" ref="Z22">IF(OR($B22="",Z$2=""),"",IF(MIN(IF(Help_Lookup_Tests=Z$2,$BC22:$GP22,""))&gt;=I_PassPercentage,"PASS","FAIL"))</f>
        <v/>
      </c>
      <c r="AA22" s="24" t="str">
        <f t="array" ref="AA22">IF(OR($B22="",AA$2=""),"",IF(MIN(IF(Help_Lookup_Tests=AA$2,$BC22:$GP22,""))&gt;=I_PassPercentage,"PASS","FAIL"))</f>
        <v/>
      </c>
      <c r="AB22" s="20" t="str">
        <f t="array" ref="AB22">IF(OR($B22=""),"",IF(MIN(IF($GQ$2:$HB$2="FINAL",$GQ22:$HB22,""))&gt;=I_PassPercentage,"PASS","FAIL"))</f>
        <v/>
      </c>
      <c r="AC22" t="str">
        <f t="shared" si="36"/>
        <v/>
      </c>
      <c r="AD22" t="str">
        <f t="shared" si="41"/>
        <v/>
      </c>
      <c r="AE22" t="str">
        <f t="shared" si="42"/>
        <v/>
      </c>
      <c r="AF22" t="str">
        <f t="shared" si="43"/>
        <v/>
      </c>
      <c r="AG22" t="str">
        <f t="shared" si="44"/>
        <v/>
      </c>
      <c r="AH22" t="str">
        <f t="shared" si="45"/>
        <v/>
      </c>
      <c r="AI22" t="str">
        <f t="shared" si="46"/>
        <v/>
      </c>
      <c r="AJ22" t="str">
        <f t="shared" si="47"/>
        <v/>
      </c>
      <c r="AK22" t="str">
        <f t="shared" si="48"/>
        <v/>
      </c>
      <c r="AL22" t="str">
        <f t="shared" si="49"/>
        <v/>
      </c>
      <c r="AM22" t="str">
        <f t="shared" si="50"/>
        <v/>
      </c>
      <c r="AN22" t="str">
        <f t="shared" si="51"/>
        <v/>
      </c>
      <c r="AO22" s="34" t="str">
        <f t="shared" si="37"/>
        <v/>
      </c>
      <c r="AP22" s="22" t="str">
        <f t="shared" si="38"/>
        <v/>
      </c>
      <c r="AQ22" s="22" t="str">
        <f t="shared" si="52"/>
        <v/>
      </c>
      <c r="AR22" s="22" t="str">
        <f t="shared" si="53"/>
        <v/>
      </c>
      <c r="AS22" s="22" t="str">
        <f t="shared" si="54"/>
        <v/>
      </c>
      <c r="AT22" s="22" t="str">
        <f t="shared" si="55"/>
        <v/>
      </c>
      <c r="AU22" s="22" t="str">
        <f t="shared" si="56"/>
        <v/>
      </c>
      <c r="AV22" s="22" t="str">
        <f t="shared" si="57"/>
        <v/>
      </c>
      <c r="AW22" s="22" t="str">
        <f t="shared" si="58"/>
        <v/>
      </c>
      <c r="AX22" s="22" t="str">
        <f t="shared" si="59"/>
        <v/>
      </c>
      <c r="AY22" s="22" t="str">
        <f t="shared" si="60"/>
        <v/>
      </c>
      <c r="AZ22" s="22" t="str">
        <f t="shared" si="61"/>
        <v/>
      </c>
      <c r="BA22" s="22" t="str">
        <f t="shared" si="62"/>
        <v/>
      </c>
      <c r="BB22" s="23" t="str">
        <f t="shared" si="39"/>
        <v/>
      </c>
      <c r="BC22" s="15" t="str">
        <f>IF(OR($B22="",BC$2=""),"",SUMIFS(INDEX(Tbl_Marks,MATCH($B22,Tbl_Student_Names,0),),Entry!$A$4:$H$4,BC$2,Entry!$A$5:$H$5,BC$1) / SUMIFS(Entry!$C$6:$H$6,Entry!$C$4:$H$4,BC$2,Entry!$C$5:$H$5,BC$1))</f>
        <v/>
      </c>
      <c r="BD22" s="15" t="str">
        <f>IF(OR($B22="",BD$2=""),"",SUMIFS(INDEX(Tbl_Marks,MATCH($B22,Tbl_Student_Names,0),),Entry!$A$4:$H$4,BD$2,Entry!$A$5:$H$5,BD$1) / SUMIFS(Entry!$C$6:$H$6,Entry!$C$4:$H$4,BD$2,Entry!$C$5:$H$5,BD$1))</f>
        <v/>
      </c>
      <c r="BE22" s="15" t="str">
        <f>IF(OR($B22="",BE$2=""),"",SUMIFS(INDEX(Tbl_Marks,MATCH($B22,Tbl_Student_Names,0),),Entry!$A$4:$H$4,BE$2,Entry!$A$5:$H$5,BE$1) / SUMIFS(Entry!$C$6:$H$6,Entry!$C$4:$H$4,BE$2,Entry!$C$5:$H$5,BE$1))</f>
        <v/>
      </c>
      <c r="BF22" s="15" t="str">
        <f>IF(OR($B22="",BF$2=""),"",SUMIFS(INDEX(Tbl_Marks,MATCH($B22,Tbl_Student_Names,0),),Entry!$A$4:$H$4,BF$2,Entry!$A$5:$H$5,BF$1) / SUMIFS(Entry!$C$6:$H$6,Entry!$C$4:$H$4,BF$2,Entry!$C$5:$H$5,BF$1))</f>
        <v/>
      </c>
      <c r="BG22" s="15" t="str">
        <f>IF(OR($B22="",BG$2=""),"",SUMIFS(INDEX(Tbl_Marks,MATCH($B22,Tbl_Student_Names,0),),Entry!$A$4:$H$4,BG$2,Entry!$A$5:$H$5,BG$1) / SUMIFS(Entry!$C$6:$H$6,Entry!$C$4:$H$4,BG$2,Entry!$C$5:$H$5,BG$1))</f>
        <v/>
      </c>
      <c r="BH22" s="15" t="str">
        <f>IF(OR($B22="",BH$2=""),"",SUMIFS(INDEX(Tbl_Marks,MATCH($B22,Tbl_Student_Names,0),),Entry!$A$4:$H$4,BH$2,Entry!$A$5:$H$5,BH$1) / SUMIFS(Entry!$C$6:$H$6,Entry!$C$4:$H$4,BH$2,Entry!$C$5:$H$5,BH$1))</f>
        <v/>
      </c>
      <c r="BI22" s="15" t="str">
        <f>IF(OR($B22="",BI$2=""),"",SUMIFS(INDEX(Tbl_Marks,MATCH($B22,Tbl_Student_Names,0),),Entry!$A$4:$H$4,BI$2,Entry!$A$5:$H$5,BI$1) / SUMIFS(Entry!$C$6:$H$6,Entry!$C$4:$H$4,BI$2,Entry!$C$5:$H$5,BI$1))</f>
        <v/>
      </c>
      <c r="BJ22" s="15" t="str">
        <f>IF(OR($B22="",BJ$2=""),"",SUMIFS(INDEX(Tbl_Marks,MATCH($B22,Tbl_Student_Names,0),),Entry!$A$4:$H$4,BJ$2,Entry!$A$5:$H$5,BJ$1) / SUMIFS(Entry!$C$6:$H$6,Entry!$C$4:$H$4,BJ$2,Entry!$C$5:$H$5,BJ$1))</f>
        <v/>
      </c>
      <c r="BK22" s="15" t="str">
        <f>IF(OR($B22="",BK$2=""),"",SUMIFS(INDEX(Tbl_Marks,MATCH($B22,Tbl_Student_Names,0),),Entry!$A$4:$H$4,BK$2,Entry!$A$5:$H$5,BK$1) / SUMIFS(Entry!$C$6:$H$6,Entry!$C$4:$H$4,BK$2,Entry!$C$5:$H$5,BK$1))</f>
        <v/>
      </c>
      <c r="BL22" s="15" t="str">
        <f>IF(OR($B22="",BL$2=""),"",SUMIFS(INDEX(Tbl_Marks,MATCH($B22,Tbl_Student_Names,0),),Entry!$A$4:$H$4,BL$2,Entry!$A$5:$H$5,BL$1) / SUMIFS(Entry!$C$6:$H$6,Entry!$C$4:$H$4,BL$2,Entry!$C$5:$H$5,BL$1))</f>
        <v/>
      </c>
      <c r="BM22" s="15" t="str">
        <f>IF(OR($B22="",BM$2=""),"",SUMIFS(INDEX(Tbl_Marks,MATCH($B22,Tbl_Student_Names,0),),Entry!$A$4:$H$4,BM$2,Entry!$A$5:$H$5,BM$1) / SUMIFS(Entry!$C$6:$H$6,Entry!$C$4:$H$4,BM$2,Entry!$C$5:$H$5,BM$1))</f>
        <v/>
      </c>
      <c r="BN22" s="15" t="str">
        <f>IF(OR($B22="",BN$2=""),"",SUMIFS(INDEX(Tbl_Marks,MATCH($B22,Tbl_Student_Names,0),),Entry!$A$4:$H$4,BN$2,Entry!$A$5:$H$5,BN$1) / SUMIFS(Entry!$C$6:$H$6,Entry!$C$4:$H$4,BN$2,Entry!$C$5:$H$5,BN$1))</f>
        <v/>
      </c>
      <c r="BO22" s="15" t="str">
        <f>IF(OR($B22="",BO$2=""),"",SUMIFS(INDEX(Tbl_Marks,MATCH($B22,Tbl_Student_Names,0),),Entry!$A$4:$H$4,BO$2,Entry!$A$5:$H$5,BO$1) / SUMIFS(Entry!$C$6:$H$6,Entry!$C$4:$H$4,BO$2,Entry!$C$5:$H$5,BO$1))</f>
        <v/>
      </c>
      <c r="BP22" s="15" t="str">
        <f>IF(OR($B22="",BP$2=""),"",SUMIFS(INDEX(Tbl_Marks,MATCH($B22,Tbl_Student_Names,0),),Entry!$A$4:$H$4,BP$2,Entry!$A$5:$H$5,BP$1) / SUMIFS(Entry!$C$6:$H$6,Entry!$C$4:$H$4,BP$2,Entry!$C$5:$H$5,BP$1))</f>
        <v/>
      </c>
      <c r="BQ22" s="15" t="str">
        <f>IF(OR($B22="",BQ$2=""),"",SUMIFS(INDEX(Tbl_Marks,MATCH($B22,Tbl_Student_Names,0),),Entry!$A$4:$H$4,BQ$2,Entry!$A$5:$H$5,BQ$1) / SUMIFS(Entry!$C$6:$H$6,Entry!$C$4:$H$4,BQ$2,Entry!$C$5:$H$5,BQ$1))</f>
        <v/>
      </c>
      <c r="BR22" s="15" t="str">
        <f>IF(OR($B22="",BR$2=""),"",SUMIFS(INDEX(Tbl_Marks,MATCH($B22,Tbl_Student_Names,0),),Entry!$A$4:$H$4,BR$2,Entry!$A$5:$H$5,BR$1) / SUMIFS(Entry!$C$6:$H$6,Entry!$C$4:$H$4,BR$2,Entry!$C$5:$H$5,BR$1))</f>
        <v/>
      </c>
      <c r="BS22" s="15" t="str">
        <f>IF(OR($B22="",BS$2=""),"",SUMIFS(INDEX(Tbl_Marks,MATCH($B22,Tbl_Student_Names,0),),Entry!$A$4:$H$4,BS$2,Entry!$A$5:$H$5,BS$1) / SUMIFS(Entry!$C$6:$H$6,Entry!$C$4:$H$4,BS$2,Entry!$C$5:$H$5,BS$1))</f>
        <v/>
      </c>
      <c r="BT22" s="15" t="str">
        <f>IF(OR($B22="",BT$2=""),"",SUMIFS(INDEX(Tbl_Marks,MATCH($B22,Tbl_Student_Names,0),),Entry!$A$4:$H$4,BT$2,Entry!$A$5:$H$5,BT$1) / SUMIFS(Entry!$C$6:$H$6,Entry!$C$4:$H$4,BT$2,Entry!$C$5:$H$5,BT$1))</f>
        <v/>
      </c>
      <c r="BU22" s="15" t="str">
        <f>IF(OR($B22="",BU$2=""),"",SUMIFS(INDEX(Tbl_Marks,MATCH($B22,Tbl_Student_Names,0),),Entry!$A$4:$H$4,BU$2,Entry!$A$5:$H$5,BU$1) / SUMIFS(Entry!$C$6:$H$6,Entry!$C$4:$H$4,BU$2,Entry!$C$5:$H$5,BU$1))</f>
        <v/>
      </c>
      <c r="BV22" s="15" t="str">
        <f>IF(OR($B22="",BV$2=""),"",SUMIFS(INDEX(Tbl_Marks,MATCH($B22,Tbl_Student_Names,0),),Entry!$A$4:$H$4,BV$2,Entry!$A$5:$H$5,BV$1) / SUMIFS(Entry!$C$6:$H$6,Entry!$C$4:$H$4,BV$2,Entry!$C$5:$H$5,BV$1))</f>
        <v/>
      </c>
      <c r="BW22" s="15" t="str">
        <f>IF(OR($B22="",BW$2=""),"",SUMIFS(INDEX(Tbl_Marks,MATCH($B22,Tbl_Student_Names,0),),Entry!$A$4:$H$4,BW$2,Entry!$A$5:$H$5,BW$1) / SUMIFS(Entry!$C$6:$H$6,Entry!$C$4:$H$4,BW$2,Entry!$C$5:$H$5,BW$1))</f>
        <v/>
      </c>
      <c r="BX22" s="15" t="str">
        <f>IF(OR($B22="",BX$2=""),"",SUMIFS(INDEX(Tbl_Marks,MATCH($B22,Tbl_Student_Names,0),),Entry!$A$4:$H$4,BX$2,Entry!$A$5:$H$5,BX$1) / SUMIFS(Entry!$C$6:$H$6,Entry!$C$4:$H$4,BX$2,Entry!$C$5:$H$5,BX$1))</f>
        <v/>
      </c>
      <c r="BY22" s="15" t="str">
        <f>IF(OR($B22="",BY$2=""),"",SUMIFS(INDEX(Tbl_Marks,MATCH($B22,Tbl_Student_Names,0),),Entry!$A$4:$H$4,BY$2,Entry!$A$5:$H$5,BY$1) / SUMIFS(Entry!$C$6:$H$6,Entry!$C$4:$H$4,BY$2,Entry!$C$5:$H$5,BY$1))</f>
        <v/>
      </c>
      <c r="BZ22" s="15" t="str">
        <f>IF(OR($B22="",BZ$2=""),"",SUMIFS(INDEX(Tbl_Marks,MATCH($B22,Tbl_Student_Names,0),),Entry!$A$4:$H$4,BZ$2,Entry!$A$5:$H$5,BZ$1) / SUMIFS(Entry!$C$6:$H$6,Entry!$C$4:$H$4,BZ$2,Entry!$C$5:$H$5,BZ$1))</f>
        <v/>
      </c>
      <c r="CA22" s="15" t="str">
        <f>IF(OR($B22="",CA$2=""),"",SUMIFS(INDEX(Tbl_Marks,MATCH($B22,Tbl_Student_Names,0),),Entry!$A$4:$H$4,CA$2,Entry!$A$5:$H$5,CA$1) / SUMIFS(Entry!$C$6:$H$6,Entry!$C$4:$H$4,CA$2,Entry!$C$5:$H$5,CA$1))</f>
        <v/>
      </c>
      <c r="CB22" s="15" t="str">
        <f>IF(OR($B22="",CB$2=""),"",SUMIFS(INDEX(Tbl_Marks,MATCH($B22,Tbl_Student_Names,0),),Entry!$A$4:$H$4,CB$2,Entry!$A$5:$H$5,CB$1) / SUMIFS(Entry!$C$6:$H$6,Entry!$C$4:$H$4,CB$2,Entry!$C$5:$H$5,CB$1))</f>
        <v/>
      </c>
      <c r="CC22" s="15" t="str">
        <f>IF(OR($B22="",CC$2=""),"",SUMIFS(INDEX(Tbl_Marks,MATCH($B22,Tbl_Student_Names,0),),Entry!$A$4:$H$4,CC$2,Entry!$A$5:$H$5,CC$1) / SUMIFS(Entry!$C$6:$H$6,Entry!$C$4:$H$4,CC$2,Entry!$C$5:$H$5,CC$1))</f>
        <v/>
      </c>
      <c r="CD22" s="15" t="str">
        <f>IF(OR($B22="",CD$2=""),"",SUMIFS(INDEX(Tbl_Marks,MATCH($B22,Tbl_Student_Names,0),),Entry!$A$4:$H$4,CD$2,Entry!$A$5:$H$5,CD$1) / SUMIFS(Entry!$C$6:$H$6,Entry!$C$4:$H$4,CD$2,Entry!$C$5:$H$5,CD$1))</f>
        <v/>
      </c>
      <c r="CE22" s="15" t="str">
        <f>IF(OR($B22="",CE$2=""),"",SUMIFS(INDEX(Tbl_Marks,MATCH($B22,Tbl_Student_Names,0),),Entry!$A$4:$H$4,CE$2,Entry!$A$5:$H$5,CE$1) / SUMIFS(Entry!$C$6:$H$6,Entry!$C$4:$H$4,CE$2,Entry!$C$5:$H$5,CE$1))</f>
        <v/>
      </c>
      <c r="CF22" s="15" t="str">
        <f>IF(OR($B22="",CF$2=""),"",SUMIFS(INDEX(Tbl_Marks,MATCH($B22,Tbl_Student_Names,0),),Entry!$A$4:$H$4,CF$2,Entry!$A$5:$H$5,CF$1) / SUMIFS(Entry!$C$6:$H$6,Entry!$C$4:$H$4,CF$2,Entry!$C$5:$H$5,CF$1))</f>
        <v/>
      </c>
      <c r="CG22" s="15" t="str">
        <f>IF(OR($B22="",CG$2=""),"",SUMIFS(INDEX(Tbl_Marks,MATCH($B22,Tbl_Student_Names,0),),Entry!$A$4:$H$4,CG$2,Entry!$A$5:$H$5,CG$1) / SUMIFS(Entry!$C$6:$H$6,Entry!$C$4:$H$4,CG$2,Entry!$C$5:$H$5,CG$1))</f>
        <v/>
      </c>
      <c r="CH22" s="15" t="str">
        <f>IF(OR($B22="",CH$2=""),"",SUMIFS(INDEX(Tbl_Marks,MATCH($B22,Tbl_Student_Names,0),),Entry!$A$4:$H$4,CH$2,Entry!$A$5:$H$5,CH$1) / SUMIFS(Entry!$C$6:$H$6,Entry!$C$4:$H$4,CH$2,Entry!$C$5:$H$5,CH$1))</f>
        <v/>
      </c>
      <c r="CI22" s="15" t="str">
        <f>IF(OR($B22="",CI$2=""),"",SUMIFS(INDEX(Tbl_Marks,MATCH($B22,Tbl_Student_Names,0),),Entry!$A$4:$H$4,CI$2,Entry!$A$5:$H$5,CI$1) / SUMIFS(Entry!$C$6:$H$6,Entry!$C$4:$H$4,CI$2,Entry!$C$5:$H$5,CI$1))</f>
        <v/>
      </c>
      <c r="CJ22" s="15" t="str">
        <f>IF(OR($B22="",CJ$2=""),"",SUMIFS(INDEX(Tbl_Marks,MATCH($B22,Tbl_Student_Names,0),),Entry!$A$4:$H$4,CJ$2,Entry!$A$5:$H$5,CJ$1) / SUMIFS(Entry!$C$6:$H$6,Entry!$C$4:$H$4,CJ$2,Entry!$C$5:$H$5,CJ$1))</f>
        <v/>
      </c>
      <c r="CK22" s="15" t="str">
        <f>IF(OR($B22="",CK$2=""),"",SUMIFS(INDEX(Tbl_Marks,MATCH($B22,Tbl_Student_Names,0),),Entry!$A$4:$H$4,CK$2,Entry!$A$5:$H$5,CK$1) / SUMIFS(Entry!$C$6:$H$6,Entry!$C$4:$H$4,CK$2,Entry!$C$5:$H$5,CK$1))</f>
        <v/>
      </c>
      <c r="CL22" s="15" t="str">
        <f>IF(OR($B22="",CL$2=""),"",SUMIFS(INDEX(Tbl_Marks,MATCH($B22,Tbl_Student_Names,0),),Entry!$A$4:$H$4,CL$2,Entry!$A$5:$H$5,CL$1) / SUMIFS(Entry!$C$6:$H$6,Entry!$C$4:$H$4,CL$2,Entry!$C$5:$H$5,CL$1))</f>
        <v/>
      </c>
      <c r="CM22" s="15" t="str">
        <f>IF(OR($B22="",CM$2=""),"",SUMIFS(INDEX(Tbl_Marks,MATCH($B22,Tbl_Student_Names,0),),Entry!$A$4:$H$4,CM$2,Entry!$A$5:$H$5,CM$1) / SUMIFS(Entry!$C$6:$H$6,Entry!$C$4:$H$4,CM$2,Entry!$C$5:$H$5,CM$1))</f>
        <v/>
      </c>
      <c r="CN22" s="15" t="str">
        <f>IF(OR($B22="",CN$2=""),"",SUMIFS(INDEX(Tbl_Marks,MATCH($B22,Tbl_Student_Names,0),),Entry!$A$4:$H$4,CN$2,Entry!$A$5:$H$5,CN$1) / SUMIFS(Entry!$C$6:$H$6,Entry!$C$4:$H$4,CN$2,Entry!$C$5:$H$5,CN$1))</f>
        <v/>
      </c>
      <c r="CO22" s="15" t="str">
        <f>IF(OR($B22="",CO$2=""),"",SUMIFS(INDEX(Tbl_Marks,MATCH($B22,Tbl_Student_Names,0),),Entry!$A$4:$H$4,CO$2,Entry!$A$5:$H$5,CO$1) / SUMIFS(Entry!$C$6:$H$6,Entry!$C$4:$H$4,CO$2,Entry!$C$5:$H$5,CO$1))</f>
        <v/>
      </c>
      <c r="CP22" s="15" t="str">
        <f>IF(OR($B22="",CP$2=""),"",SUMIFS(INDEX(Tbl_Marks,MATCH($B22,Tbl_Student_Names,0),),Entry!$A$4:$H$4,CP$2,Entry!$A$5:$H$5,CP$1) / SUMIFS(Entry!$C$6:$H$6,Entry!$C$4:$H$4,CP$2,Entry!$C$5:$H$5,CP$1))</f>
        <v/>
      </c>
      <c r="CQ22" s="15" t="str">
        <f>IF(OR($B22="",CQ$2=""),"",SUMIFS(INDEX(Tbl_Marks,MATCH($B22,Tbl_Student_Names,0),),Entry!$A$4:$H$4,CQ$2,Entry!$A$5:$H$5,CQ$1) / SUMIFS(Entry!$C$6:$H$6,Entry!$C$4:$H$4,CQ$2,Entry!$C$5:$H$5,CQ$1))</f>
        <v/>
      </c>
      <c r="CR22" s="15" t="str">
        <f>IF(OR($B22="",CR$2=""),"",SUMIFS(INDEX(Tbl_Marks,MATCH($B22,Tbl_Student_Names,0),),Entry!$A$4:$H$4,CR$2,Entry!$A$5:$H$5,CR$1) / SUMIFS(Entry!$C$6:$H$6,Entry!$C$4:$H$4,CR$2,Entry!$C$5:$H$5,CR$1))</f>
        <v/>
      </c>
      <c r="CS22" s="15" t="str">
        <f>IF(OR($B22="",CS$2=""),"",SUMIFS(INDEX(Tbl_Marks,MATCH($B22,Tbl_Student_Names,0),),Entry!$A$4:$H$4,CS$2,Entry!$A$5:$H$5,CS$1) / SUMIFS(Entry!$C$6:$H$6,Entry!$C$4:$H$4,CS$2,Entry!$C$5:$H$5,CS$1))</f>
        <v/>
      </c>
      <c r="CT22" s="15" t="str">
        <f>IF(OR($B22="",CT$2=""),"",SUMIFS(INDEX(Tbl_Marks,MATCH($B22,Tbl_Student_Names,0),),Entry!$A$4:$H$4,CT$2,Entry!$A$5:$H$5,CT$1) / SUMIFS(Entry!$C$6:$H$6,Entry!$C$4:$H$4,CT$2,Entry!$C$5:$H$5,CT$1))</f>
        <v/>
      </c>
      <c r="CU22" s="15" t="str">
        <f>IF(OR($B22="",CU$2=""),"",SUMIFS(INDEX(Tbl_Marks,MATCH($B22,Tbl_Student_Names,0),),Entry!$A$4:$H$4,CU$2,Entry!$A$5:$H$5,CU$1) / SUMIFS(Entry!$C$6:$H$6,Entry!$C$4:$H$4,CU$2,Entry!$C$5:$H$5,CU$1))</f>
        <v/>
      </c>
      <c r="CV22" s="15" t="str">
        <f>IF(OR($B22="",CV$2=""),"",SUMIFS(INDEX(Tbl_Marks,MATCH($B22,Tbl_Student_Names,0),),Entry!$A$4:$H$4,CV$2,Entry!$A$5:$H$5,CV$1) / SUMIFS(Entry!$C$6:$H$6,Entry!$C$4:$H$4,CV$2,Entry!$C$5:$H$5,CV$1))</f>
        <v/>
      </c>
      <c r="CW22" s="15" t="str">
        <f>IF(OR($B22="",CW$2=""),"",SUMIFS(INDEX(Tbl_Marks,MATCH($B22,Tbl_Student_Names,0),),Entry!$A$4:$H$4,CW$2,Entry!$A$5:$H$5,CW$1) / SUMIFS(Entry!$C$6:$H$6,Entry!$C$4:$H$4,CW$2,Entry!$C$5:$H$5,CW$1))</f>
        <v/>
      </c>
      <c r="CX22" s="15" t="str">
        <f>IF(OR($B22="",CX$2=""),"",SUMIFS(INDEX(Tbl_Marks,MATCH($B22,Tbl_Student_Names,0),),Entry!$A$4:$H$4,CX$2,Entry!$A$5:$H$5,CX$1) / SUMIFS(Entry!$C$6:$H$6,Entry!$C$4:$H$4,CX$2,Entry!$C$5:$H$5,CX$1))</f>
        <v/>
      </c>
      <c r="CY22" s="15" t="str">
        <f>IF(OR($B22="",CY$2=""),"",SUMIFS(INDEX(Tbl_Marks,MATCH($B22,Tbl_Student_Names,0),),Entry!$A$4:$H$4,CY$2,Entry!$A$5:$H$5,CY$1) / SUMIFS(Entry!$C$6:$H$6,Entry!$C$4:$H$4,CY$2,Entry!$C$5:$H$5,CY$1))</f>
        <v/>
      </c>
      <c r="CZ22" s="15" t="str">
        <f>IF(OR($B22="",CZ$2=""),"",SUMIFS(INDEX(Tbl_Marks,MATCH($B22,Tbl_Student_Names,0),),Entry!$A$4:$H$4,CZ$2,Entry!$A$5:$H$5,CZ$1) / SUMIFS(Entry!$C$6:$H$6,Entry!$C$4:$H$4,CZ$2,Entry!$C$5:$H$5,CZ$1))</f>
        <v/>
      </c>
      <c r="DA22" s="15" t="str">
        <f>IF(OR($B22="",DA$2=""),"",SUMIFS(INDEX(Tbl_Marks,MATCH($B22,Tbl_Student_Names,0),),Entry!$A$4:$H$4,DA$2,Entry!$A$5:$H$5,DA$1) / SUMIFS(Entry!$C$6:$H$6,Entry!$C$4:$H$4,DA$2,Entry!$C$5:$H$5,DA$1))</f>
        <v/>
      </c>
      <c r="DB22" s="15" t="str">
        <f>IF(OR($B22="",DB$2=""),"",SUMIFS(INDEX(Tbl_Marks,MATCH($B22,Tbl_Student_Names,0),),Entry!$A$4:$H$4,DB$2,Entry!$A$5:$H$5,DB$1) / SUMIFS(Entry!$C$6:$H$6,Entry!$C$4:$H$4,DB$2,Entry!$C$5:$H$5,DB$1))</f>
        <v/>
      </c>
      <c r="DC22" s="15" t="str">
        <f>IF(OR($B22="",DC$2=""),"",SUMIFS(INDEX(Tbl_Marks,MATCH($B22,Tbl_Student_Names,0),),Entry!$A$4:$H$4,DC$2,Entry!$A$5:$H$5,DC$1) / SUMIFS(Entry!$C$6:$H$6,Entry!$C$4:$H$4,DC$2,Entry!$C$5:$H$5,DC$1))</f>
        <v/>
      </c>
      <c r="DD22" s="15" t="str">
        <f>IF(OR($B22="",DD$2=""),"",SUMIFS(INDEX(Tbl_Marks,MATCH($B22,Tbl_Student_Names,0),),Entry!$A$4:$H$4,DD$2,Entry!$A$5:$H$5,DD$1) / SUMIFS(Entry!$C$6:$H$6,Entry!$C$4:$H$4,DD$2,Entry!$C$5:$H$5,DD$1))</f>
        <v/>
      </c>
      <c r="DE22" s="15" t="str">
        <f>IF(OR($B22="",DE$2=""),"",SUMIFS(INDEX(Tbl_Marks,MATCH($B22,Tbl_Student_Names,0),),Entry!$A$4:$H$4,DE$2,Entry!$A$5:$H$5,DE$1) / SUMIFS(Entry!$C$6:$H$6,Entry!$C$4:$H$4,DE$2,Entry!$C$5:$H$5,DE$1))</f>
        <v/>
      </c>
      <c r="DF22" s="15" t="str">
        <f>IF(OR($B22="",DF$2=""),"",SUMIFS(INDEX(Tbl_Marks,MATCH($B22,Tbl_Student_Names,0),),Entry!$A$4:$H$4,DF$2,Entry!$A$5:$H$5,DF$1) / SUMIFS(Entry!$C$6:$H$6,Entry!$C$4:$H$4,DF$2,Entry!$C$5:$H$5,DF$1))</f>
        <v/>
      </c>
      <c r="DG22" s="15" t="str">
        <f>IF(OR($B22="",DG$2=""),"",SUMIFS(INDEX(Tbl_Marks,MATCH($B22,Tbl_Student_Names,0),),Entry!$A$4:$H$4,DG$2,Entry!$A$5:$H$5,DG$1) / SUMIFS(Entry!$C$6:$H$6,Entry!$C$4:$H$4,DG$2,Entry!$C$5:$H$5,DG$1))</f>
        <v/>
      </c>
      <c r="DH22" s="15" t="str">
        <f>IF(OR($B22="",DH$2=""),"",SUMIFS(INDEX(Tbl_Marks,MATCH($B22,Tbl_Student_Names,0),),Entry!$A$4:$H$4,DH$2,Entry!$A$5:$H$5,DH$1) / SUMIFS(Entry!$C$6:$H$6,Entry!$C$4:$H$4,DH$2,Entry!$C$5:$H$5,DH$1))</f>
        <v/>
      </c>
      <c r="DI22" s="15" t="str">
        <f>IF(OR($B22="",DI$2=""),"",SUMIFS(INDEX(Tbl_Marks,MATCH($B22,Tbl_Student_Names,0),),Entry!$A$4:$H$4,DI$2,Entry!$A$5:$H$5,DI$1) / SUMIFS(Entry!$C$6:$H$6,Entry!$C$4:$H$4,DI$2,Entry!$C$5:$H$5,DI$1))</f>
        <v/>
      </c>
      <c r="DJ22" s="15" t="str">
        <f>IF(OR($B22="",DJ$2=""),"",SUMIFS(INDEX(Tbl_Marks,MATCH($B22,Tbl_Student_Names,0),),Entry!$A$4:$H$4,DJ$2,Entry!$A$5:$H$5,DJ$1) / SUMIFS(Entry!$C$6:$H$6,Entry!$C$4:$H$4,DJ$2,Entry!$C$5:$H$5,DJ$1))</f>
        <v/>
      </c>
      <c r="DK22" s="15" t="str">
        <f>IF(OR($B22="",DK$2=""),"",SUMIFS(INDEX(Tbl_Marks,MATCH($B22,Tbl_Student_Names,0),),Entry!$A$4:$H$4,DK$2,Entry!$A$5:$H$5,DK$1) / SUMIFS(Entry!$C$6:$H$6,Entry!$C$4:$H$4,DK$2,Entry!$C$5:$H$5,DK$1))</f>
        <v/>
      </c>
      <c r="DL22" s="15" t="str">
        <f>IF(OR($B22="",DL$2=""),"",SUMIFS(INDEX(Tbl_Marks,MATCH($B22,Tbl_Student_Names,0),),Entry!$A$4:$H$4,DL$2,Entry!$A$5:$H$5,DL$1) / SUMIFS(Entry!$C$6:$H$6,Entry!$C$4:$H$4,DL$2,Entry!$C$5:$H$5,DL$1))</f>
        <v/>
      </c>
      <c r="DM22" s="15" t="str">
        <f>IF(OR($B22="",DM$2=""),"",SUMIFS(INDEX(Tbl_Marks,MATCH($B22,Tbl_Student_Names,0),),Entry!$A$4:$H$4,DM$2,Entry!$A$5:$H$5,DM$1) / SUMIFS(Entry!$C$6:$H$6,Entry!$C$4:$H$4,DM$2,Entry!$C$5:$H$5,DM$1))</f>
        <v/>
      </c>
      <c r="DN22" s="15" t="str">
        <f>IF(OR($B22="",DN$2=""),"",SUMIFS(INDEX(Tbl_Marks,MATCH($B22,Tbl_Student_Names,0),),Entry!$A$4:$H$4,DN$2,Entry!$A$5:$H$5,DN$1) / SUMIFS(Entry!$C$6:$H$6,Entry!$C$4:$H$4,DN$2,Entry!$C$5:$H$5,DN$1))</f>
        <v/>
      </c>
      <c r="DO22" s="15" t="str">
        <f>IF(OR($B22="",DO$2=""),"",SUMIFS(INDEX(Tbl_Marks,MATCH($B22,Tbl_Student_Names,0),),Entry!$A$4:$H$4,DO$2,Entry!$A$5:$H$5,DO$1) / SUMIFS(Entry!$C$6:$H$6,Entry!$C$4:$H$4,DO$2,Entry!$C$5:$H$5,DO$1))</f>
        <v/>
      </c>
      <c r="DP22" s="15" t="str">
        <f>IF(OR($B22="",DP$2=""),"",SUMIFS(INDEX(Tbl_Marks,MATCH($B22,Tbl_Student_Names,0),),Entry!$A$4:$H$4,DP$2,Entry!$A$5:$H$5,DP$1) / SUMIFS(Entry!$C$6:$H$6,Entry!$C$4:$H$4,DP$2,Entry!$C$5:$H$5,DP$1))</f>
        <v/>
      </c>
      <c r="DQ22" s="15" t="str">
        <f>IF(OR($B22="",DQ$2=""),"",SUMIFS(INDEX(Tbl_Marks,MATCH($B22,Tbl_Student_Names,0),),Entry!$A$4:$H$4,DQ$2,Entry!$A$5:$H$5,DQ$1) / SUMIFS(Entry!$C$6:$H$6,Entry!$C$4:$H$4,DQ$2,Entry!$C$5:$H$5,DQ$1))</f>
        <v/>
      </c>
      <c r="DR22" s="15" t="str">
        <f>IF(OR($B22="",DR$2=""),"",SUMIFS(INDEX(Tbl_Marks,MATCH($B22,Tbl_Student_Names,0),),Entry!$A$4:$H$4,DR$2,Entry!$A$5:$H$5,DR$1) / SUMIFS(Entry!$C$6:$H$6,Entry!$C$4:$H$4,DR$2,Entry!$C$5:$H$5,DR$1))</f>
        <v/>
      </c>
      <c r="DS22" s="15" t="str">
        <f>IF(OR($B22="",DS$2=""),"",SUMIFS(INDEX(Tbl_Marks,MATCH($B22,Tbl_Student_Names,0),),Entry!$A$4:$H$4,DS$2,Entry!$A$5:$H$5,DS$1) / SUMIFS(Entry!$C$6:$H$6,Entry!$C$4:$H$4,DS$2,Entry!$C$5:$H$5,DS$1))</f>
        <v/>
      </c>
      <c r="DT22" s="15" t="str">
        <f>IF(OR($B22="",DT$2=""),"",SUMIFS(INDEX(Tbl_Marks,MATCH($B22,Tbl_Student_Names,0),),Entry!$A$4:$H$4,DT$2,Entry!$A$5:$H$5,DT$1) / SUMIFS(Entry!$C$6:$H$6,Entry!$C$4:$H$4,DT$2,Entry!$C$5:$H$5,DT$1))</f>
        <v/>
      </c>
      <c r="DU22" s="15" t="str">
        <f>IF(OR($B22="",DU$2=""),"",SUMIFS(INDEX(Tbl_Marks,MATCH($B22,Tbl_Student_Names,0),),Entry!$A$4:$H$4,DU$2,Entry!$A$5:$H$5,DU$1) / SUMIFS(Entry!$C$6:$H$6,Entry!$C$4:$H$4,DU$2,Entry!$C$5:$H$5,DU$1))</f>
        <v/>
      </c>
      <c r="DV22" s="15" t="str">
        <f>IF(OR($B22="",DV$2=""),"",SUMIFS(INDEX(Tbl_Marks,MATCH($B22,Tbl_Student_Names,0),),Entry!$A$4:$H$4,DV$2,Entry!$A$5:$H$5,DV$1) / SUMIFS(Entry!$C$6:$H$6,Entry!$C$4:$H$4,DV$2,Entry!$C$5:$H$5,DV$1))</f>
        <v/>
      </c>
      <c r="DW22" s="15" t="str">
        <f>IF(OR($B22="",DW$2=""),"",SUMIFS(INDEX(Tbl_Marks,MATCH($B22,Tbl_Student_Names,0),),Entry!$A$4:$H$4,DW$2,Entry!$A$5:$H$5,DW$1) / SUMIFS(Entry!$C$6:$H$6,Entry!$C$4:$H$4,DW$2,Entry!$C$5:$H$5,DW$1))</f>
        <v/>
      </c>
      <c r="DX22" s="15" t="str">
        <f>IF(OR($B22="",DX$2=""),"",SUMIFS(INDEX(Tbl_Marks,MATCH($B22,Tbl_Student_Names,0),),Entry!$A$4:$H$4,DX$2,Entry!$A$5:$H$5,DX$1) / SUMIFS(Entry!$C$6:$H$6,Entry!$C$4:$H$4,DX$2,Entry!$C$5:$H$5,DX$1))</f>
        <v/>
      </c>
      <c r="DY22" s="15" t="str">
        <f>IF(OR($B22="",DY$2=""),"",SUMIFS(INDEX(Tbl_Marks,MATCH($B22,Tbl_Student_Names,0),),Entry!$A$4:$H$4,DY$2,Entry!$A$5:$H$5,DY$1) / SUMIFS(Entry!$C$6:$H$6,Entry!$C$4:$H$4,DY$2,Entry!$C$5:$H$5,DY$1))</f>
        <v/>
      </c>
      <c r="DZ22" s="15" t="str">
        <f>IF(OR($B22="",DZ$2=""),"",SUMIFS(INDEX(Tbl_Marks,MATCH($B22,Tbl_Student_Names,0),),Entry!$A$4:$H$4,DZ$2,Entry!$A$5:$H$5,DZ$1) / SUMIFS(Entry!$C$6:$H$6,Entry!$C$4:$H$4,DZ$2,Entry!$C$5:$H$5,DZ$1))</f>
        <v/>
      </c>
      <c r="EA22" s="15" t="str">
        <f>IF(OR($B22="",EA$2=""),"",SUMIFS(INDEX(Tbl_Marks,MATCH($B22,Tbl_Student_Names,0),),Entry!$A$4:$H$4,EA$2,Entry!$A$5:$H$5,EA$1) / SUMIFS(Entry!$C$6:$H$6,Entry!$C$4:$H$4,EA$2,Entry!$C$5:$H$5,EA$1))</f>
        <v/>
      </c>
      <c r="EB22" s="15" t="str">
        <f>IF(OR($B22="",EB$2=""),"",SUMIFS(INDEX(Tbl_Marks,MATCH($B22,Tbl_Student_Names,0),),Entry!$A$4:$H$4,EB$2,Entry!$A$5:$H$5,EB$1) / SUMIFS(Entry!$C$6:$H$6,Entry!$C$4:$H$4,EB$2,Entry!$C$5:$H$5,EB$1))</f>
        <v/>
      </c>
      <c r="EC22" s="15" t="str">
        <f>IF(OR($B22="",EC$2=""),"",SUMIFS(INDEX(Tbl_Marks,MATCH($B22,Tbl_Student_Names,0),),Entry!$A$4:$H$4,EC$2,Entry!$A$5:$H$5,EC$1) / SUMIFS(Entry!$C$6:$H$6,Entry!$C$4:$H$4,EC$2,Entry!$C$5:$H$5,EC$1))</f>
        <v/>
      </c>
      <c r="ED22" s="15" t="str">
        <f>IF(OR($B22="",ED$2=""),"",SUMIFS(INDEX(Tbl_Marks,MATCH($B22,Tbl_Student_Names,0),),Entry!$A$4:$H$4,ED$2,Entry!$A$5:$H$5,ED$1) / SUMIFS(Entry!$C$6:$H$6,Entry!$C$4:$H$4,ED$2,Entry!$C$5:$H$5,ED$1))</f>
        <v/>
      </c>
      <c r="EE22" s="15" t="str">
        <f>IF(OR($B22="",EE$2=""),"",SUMIFS(INDEX(Tbl_Marks,MATCH($B22,Tbl_Student_Names,0),),Entry!$A$4:$H$4,EE$2,Entry!$A$5:$H$5,EE$1) / SUMIFS(Entry!$C$6:$H$6,Entry!$C$4:$H$4,EE$2,Entry!$C$5:$H$5,EE$1))</f>
        <v/>
      </c>
      <c r="EF22" s="15" t="str">
        <f>IF(OR($B22="",EF$2=""),"",SUMIFS(INDEX(Tbl_Marks,MATCH($B22,Tbl_Student_Names,0),),Entry!$A$4:$H$4,EF$2,Entry!$A$5:$H$5,EF$1) / SUMIFS(Entry!$C$6:$H$6,Entry!$C$4:$H$4,EF$2,Entry!$C$5:$H$5,EF$1))</f>
        <v/>
      </c>
      <c r="EG22" s="15" t="str">
        <f>IF(OR($B22="",EG$2=""),"",SUMIFS(INDEX(Tbl_Marks,MATCH($B22,Tbl_Student_Names,0),),Entry!$A$4:$H$4,EG$2,Entry!$A$5:$H$5,EG$1) / SUMIFS(Entry!$C$6:$H$6,Entry!$C$4:$H$4,EG$2,Entry!$C$5:$H$5,EG$1))</f>
        <v/>
      </c>
      <c r="EH22" s="15" t="str">
        <f>IF(OR($B22="",EH$2=""),"",SUMIFS(INDEX(Tbl_Marks,MATCH($B22,Tbl_Student_Names,0),),Entry!$A$4:$H$4,EH$2,Entry!$A$5:$H$5,EH$1) / SUMIFS(Entry!$C$6:$H$6,Entry!$C$4:$H$4,EH$2,Entry!$C$5:$H$5,EH$1))</f>
        <v/>
      </c>
      <c r="EI22" s="15" t="str">
        <f>IF(OR($B22="",EI$2=""),"",SUMIFS(INDEX(Tbl_Marks,MATCH($B22,Tbl_Student_Names,0),),Entry!$A$4:$H$4,EI$2,Entry!$A$5:$H$5,EI$1) / SUMIFS(Entry!$C$6:$H$6,Entry!$C$4:$H$4,EI$2,Entry!$C$5:$H$5,EI$1))</f>
        <v/>
      </c>
      <c r="EJ22" s="15" t="str">
        <f>IF(OR($B22="",EJ$2=""),"",SUMIFS(INDEX(Tbl_Marks,MATCH($B22,Tbl_Student_Names,0),),Entry!$A$4:$H$4,EJ$2,Entry!$A$5:$H$5,EJ$1) / SUMIFS(Entry!$C$6:$H$6,Entry!$C$4:$H$4,EJ$2,Entry!$C$5:$H$5,EJ$1))</f>
        <v/>
      </c>
      <c r="EK22" s="15" t="str">
        <f>IF(OR($B22="",EK$2=""),"",SUMIFS(INDEX(Tbl_Marks,MATCH($B22,Tbl_Student_Names,0),),Entry!$A$4:$H$4,EK$2,Entry!$A$5:$H$5,EK$1) / SUMIFS(Entry!$C$6:$H$6,Entry!$C$4:$H$4,EK$2,Entry!$C$5:$H$5,EK$1))</f>
        <v/>
      </c>
      <c r="EL22" s="15" t="str">
        <f>IF(OR($B22="",EL$2=""),"",SUMIFS(INDEX(Tbl_Marks,MATCH($B22,Tbl_Student_Names,0),),Entry!$A$4:$H$4,EL$2,Entry!$A$5:$H$5,EL$1) / SUMIFS(Entry!$C$6:$H$6,Entry!$C$4:$H$4,EL$2,Entry!$C$5:$H$5,EL$1))</f>
        <v/>
      </c>
      <c r="EM22" s="15" t="str">
        <f>IF(OR($B22="",EM$2=""),"",SUMIFS(INDEX(Tbl_Marks,MATCH($B22,Tbl_Student_Names,0),),Entry!$A$4:$H$4,EM$2,Entry!$A$5:$H$5,EM$1) / SUMIFS(Entry!$C$6:$H$6,Entry!$C$4:$H$4,EM$2,Entry!$C$5:$H$5,EM$1))</f>
        <v/>
      </c>
      <c r="EN22" s="15" t="str">
        <f>IF(OR($B22="",EN$2=""),"",SUMIFS(INDEX(Tbl_Marks,MATCH($B22,Tbl_Student_Names,0),),Entry!$A$4:$H$4,EN$2,Entry!$A$5:$H$5,EN$1) / SUMIFS(Entry!$C$6:$H$6,Entry!$C$4:$H$4,EN$2,Entry!$C$5:$H$5,EN$1))</f>
        <v/>
      </c>
      <c r="EO22" s="15" t="str">
        <f>IF(OR($B22="",EO$2=""),"",SUMIFS(INDEX(Tbl_Marks,MATCH($B22,Tbl_Student_Names,0),),Entry!$A$4:$H$4,EO$2,Entry!$A$5:$H$5,EO$1) / SUMIFS(Entry!$C$6:$H$6,Entry!$C$4:$H$4,EO$2,Entry!$C$5:$H$5,EO$1))</f>
        <v/>
      </c>
      <c r="EP22" s="15" t="str">
        <f>IF(OR($B22="",EP$2=""),"",SUMIFS(INDEX(Tbl_Marks,MATCH($B22,Tbl_Student_Names,0),),Entry!$A$4:$H$4,EP$2,Entry!$A$5:$H$5,EP$1) / SUMIFS(Entry!$C$6:$H$6,Entry!$C$4:$H$4,EP$2,Entry!$C$5:$H$5,EP$1))</f>
        <v/>
      </c>
      <c r="EQ22" s="15" t="str">
        <f>IF(OR($B22="",EQ$2=""),"",SUMIFS(INDEX(Tbl_Marks,MATCH($B22,Tbl_Student_Names,0),),Entry!$A$4:$H$4,EQ$2,Entry!$A$5:$H$5,EQ$1) / SUMIFS(Entry!$C$6:$H$6,Entry!$C$4:$H$4,EQ$2,Entry!$C$5:$H$5,EQ$1))</f>
        <v/>
      </c>
      <c r="ER22" s="15" t="str">
        <f>IF(OR($B22="",ER$2=""),"",SUMIFS(INDEX(Tbl_Marks,MATCH($B22,Tbl_Student_Names,0),),Entry!$A$4:$H$4,ER$2,Entry!$A$5:$H$5,ER$1) / SUMIFS(Entry!$C$6:$H$6,Entry!$C$4:$H$4,ER$2,Entry!$C$5:$H$5,ER$1))</f>
        <v/>
      </c>
      <c r="ES22" s="15" t="str">
        <f>IF(OR($B22="",ES$2=""),"",SUMIFS(INDEX(Tbl_Marks,MATCH($B22,Tbl_Student_Names,0),),Entry!$A$4:$H$4,ES$2,Entry!$A$5:$H$5,ES$1) / SUMIFS(Entry!$C$6:$H$6,Entry!$C$4:$H$4,ES$2,Entry!$C$5:$H$5,ES$1))</f>
        <v/>
      </c>
      <c r="ET22" s="15" t="str">
        <f>IF(OR($B22="",ET$2=""),"",SUMIFS(INDEX(Tbl_Marks,MATCH($B22,Tbl_Student_Names,0),),Entry!$A$4:$H$4,ET$2,Entry!$A$5:$H$5,ET$1) / SUMIFS(Entry!$C$6:$H$6,Entry!$C$4:$H$4,ET$2,Entry!$C$5:$H$5,ET$1))</f>
        <v/>
      </c>
      <c r="EU22" s="15" t="str">
        <f>IF(OR($B22="",EU$2=""),"",SUMIFS(INDEX(Tbl_Marks,MATCH($B22,Tbl_Student_Names,0),),Entry!$A$4:$H$4,EU$2,Entry!$A$5:$H$5,EU$1) / SUMIFS(Entry!$C$6:$H$6,Entry!$C$4:$H$4,EU$2,Entry!$C$5:$H$5,EU$1))</f>
        <v/>
      </c>
      <c r="EV22" s="15" t="str">
        <f>IF(OR($B22="",EV$2=""),"",SUMIFS(INDEX(Tbl_Marks,MATCH($B22,Tbl_Student_Names,0),),Entry!$A$4:$H$4,EV$2,Entry!$A$5:$H$5,EV$1) / SUMIFS(Entry!$C$6:$H$6,Entry!$C$4:$H$4,EV$2,Entry!$C$5:$H$5,EV$1))</f>
        <v/>
      </c>
      <c r="EW22" s="15" t="str">
        <f>IF(OR($B22="",EW$2=""),"",SUMIFS(INDEX(Tbl_Marks,MATCH($B22,Tbl_Student_Names,0),),Entry!$A$4:$H$4,EW$2,Entry!$A$5:$H$5,EW$1) / SUMIFS(Entry!$C$6:$H$6,Entry!$C$4:$H$4,EW$2,Entry!$C$5:$H$5,EW$1))</f>
        <v/>
      </c>
      <c r="EX22" s="15" t="str">
        <f>IF(OR($B22="",EX$2=""),"",SUMIFS(INDEX(Tbl_Marks,MATCH($B22,Tbl_Student_Names,0),),Entry!$A$4:$H$4,EX$2,Entry!$A$5:$H$5,EX$1) / SUMIFS(Entry!$C$6:$H$6,Entry!$C$4:$H$4,EX$2,Entry!$C$5:$H$5,EX$1))</f>
        <v/>
      </c>
      <c r="EY22" s="15" t="str">
        <f>IF(OR($B22="",EY$2=""),"",SUMIFS(INDEX(Tbl_Marks,MATCH($B22,Tbl_Student_Names,0),),Entry!$A$4:$H$4,EY$2,Entry!$A$5:$H$5,EY$1) / SUMIFS(Entry!$C$6:$H$6,Entry!$C$4:$H$4,EY$2,Entry!$C$5:$H$5,EY$1))</f>
        <v/>
      </c>
      <c r="EZ22" s="15" t="str">
        <f>IF(OR($B22="",EZ$2=""),"",SUMIFS(INDEX(Tbl_Marks,MATCH($B22,Tbl_Student_Names,0),),Entry!$A$4:$H$4,EZ$2,Entry!$A$5:$H$5,EZ$1) / SUMIFS(Entry!$C$6:$H$6,Entry!$C$4:$H$4,EZ$2,Entry!$C$5:$H$5,EZ$1))</f>
        <v/>
      </c>
      <c r="FA22" s="15" t="str">
        <f>IF(OR($B22="",FA$2=""),"",SUMIFS(INDEX(Tbl_Marks,MATCH($B22,Tbl_Student_Names,0),),Entry!$A$4:$H$4,FA$2,Entry!$A$5:$H$5,FA$1) / SUMIFS(Entry!$C$6:$H$6,Entry!$C$4:$H$4,FA$2,Entry!$C$5:$H$5,FA$1))</f>
        <v/>
      </c>
      <c r="FB22" s="15" t="str">
        <f>IF(OR($B22="",FB$2=""),"",SUMIFS(INDEX(Tbl_Marks,MATCH($B22,Tbl_Student_Names,0),),Entry!$A$4:$H$4,FB$2,Entry!$A$5:$H$5,FB$1) / SUMIFS(Entry!$C$6:$H$6,Entry!$C$4:$H$4,FB$2,Entry!$C$5:$H$5,FB$1))</f>
        <v/>
      </c>
      <c r="FC22" s="15" t="str">
        <f>IF(OR($B22="",FC$2=""),"",SUMIFS(INDEX(Tbl_Marks,MATCH($B22,Tbl_Student_Names,0),),Entry!$A$4:$H$4,FC$2,Entry!$A$5:$H$5,FC$1) / SUMIFS(Entry!$C$6:$H$6,Entry!$C$4:$H$4,FC$2,Entry!$C$5:$H$5,FC$1))</f>
        <v/>
      </c>
      <c r="FD22" s="15" t="str">
        <f>IF(OR($B22="",FD$2=""),"",SUMIFS(INDEX(Tbl_Marks,MATCH($B22,Tbl_Student_Names,0),),Entry!$A$4:$H$4,FD$2,Entry!$A$5:$H$5,FD$1) / SUMIFS(Entry!$C$6:$H$6,Entry!$C$4:$H$4,FD$2,Entry!$C$5:$H$5,FD$1))</f>
        <v/>
      </c>
      <c r="FE22" s="15" t="str">
        <f>IF(OR($B22="",FE$2=""),"",SUMIFS(INDEX(Tbl_Marks,MATCH($B22,Tbl_Student_Names,0),),Entry!$A$4:$H$4,FE$2,Entry!$A$5:$H$5,FE$1) / SUMIFS(Entry!$C$6:$H$6,Entry!$C$4:$H$4,FE$2,Entry!$C$5:$H$5,FE$1))</f>
        <v/>
      </c>
      <c r="FF22" s="15" t="str">
        <f>IF(OR($B22="",FF$2=""),"",SUMIFS(INDEX(Tbl_Marks,MATCH($B22,Tbl_Student_Names,0),),Entry!$A$4:$H$4,FF$2,Entry!$A$5:$H$5,FF$1) / SUMIFS(Entry!$C$6:$H$6,Entry!$C$4:$H$4,FF$2,Entry!$C$5:$H$5,FF$1))</f>
        <v/>
      </c>
      <c r="FG22" s="15" t="str">
        <f>IF(OR($B22="",FG$2=""),"",SUMIFS(INDEX(Tbl_Marks,MATCH($B22,Tbl_Student_Names,0),),Entry!$A$4:$H$4,FG$2,Entry!$A$5:$H$5,FG$1) / SUMIFS(Entry!$C$6:$H$6,Entry!$C$4:$H$4,FG$2,Entry!$C$5:$H$5,FG$1))</f>
        <v/>
      </c>
      <c r="FH22" s="15" t="str">
        <f>IF(OR($B22="",FH$2=""),"",SUMIFS(INDEX(Tbl_Marks,MATCH($B22,Tbl_Student_Names,0),),Entry!$A$4:$H$4,FH$2,Entry!$A$5:$H$5,FH$1) / SUMIFS(Entry!$C$6:$H$6,Entry!$C$4:$H$4,FH$2,Entry!$C$5:$H$5,FH$1))</f>
        <v/>
      </c>
      <c r="FI22" s="15" t="str">
        <f>IF(OR($B22="",FI$2=""),"",SUMIFS(INDEX(Tbl_Marks,MATCH($B22,Tbl_Student_Names,0),),Entry!$A$4:$H$4,FI$2,Entry!$A$5:$H$5,FI$1) / SUMIFS(Entry!$C$6:$H$6,Entry!$C$4:$H$4,FI$2,Entry!$C$5:$H$5,FI$1))</f>
        <v/>
      </c>
      <c r="FJ22" s="15" t="str">
        <f>IF(OR($B22="",FJ$2=""),"",SUMIFS(INDEX(Tbl_Marks,MATCH($B22,Tbl_Student_Names,0),),Entry!$A$4:$H$4,FJ$2,Entry!$A$5:$H$5,FJ$1) / SUMIFS(Entry!$C$6:$H$6,Entry!$C$4:$H$4,FJ$2,Entry!$C$5:$H$5,FJ$1))</f>
        <v/>
      </c>
      <c r="FK22" s="15" t="str">
        <f>IF(OR($B22="",FK$2=""),"",SUMIFS(INDEX(Tbl_Marks,MATCH($B22,Tbl_Student_Names,0),),Entry!$A$4:$H$4,FK$2,Entry!$A$5:$H$5,FK$1) / SUMIFS(Entry!$C$6:$H$6,Entry!$C$4:$H$4,FK$2,Entry!$C$5:$H$5,FK$1))</f>
        <v/>
      </c>
      <c r="FL22" s="15" t="str">
        <f>IF(OR($B22="",FL$2=""),"",SUMIFS(INDEX(Tbl_Marks,MATCH($B22,Tbl_Student_Names,0),),Entry!$A$4:$H$4,FL$2,Entry!$A$5:$H$5,FL$1) / SUMIFS(Entry!$C$6:$H$6,Entry!$C$4:$H$4,FL$2,Entry!$C$5:$H$5,FL$1))</f>
        <v/>
      </c>
      <c r="FM22" s="15" t="str">
        <f>IF(OR($B22="",FM$2=""),"",SUMIFS(INDEX(Tbl_Marks,MATCH($B22,Tbl_Student_Names,0),),Entry!$A$4:$H$4,FM$2,Entry!$A$5:$H$5,FM$1) / SUMIFS(Entry!$C$6:$H$6,Entry!$C$4:$H$4,FM$2,Entry!$C$5:$H$5,FM$1))</f>
        <v/>
      </c>
      <c r="FN22" s="15" t="str">
        <f>IF(OR($B22="",FN$2=""),"",SUMIFS(INDEX(Tbl_Marks,MATCH($B22,Tbl_Student_Names,0),),Entry!$A$4:$H$4,FN$2,Entry!$A$5:$H$5,FN$1) / SUMIFS(Entry!$C$6:$H$6,Entry!$C$4:$H$4,FN$2,Entry!$C$5:$H$5,FN$1))</f>
        <v/>
      </c>
      <c r="FO22" s="15" t="str">
        <f>IF(OR($B22="",FO$2=""),"",SUMIFS(INDEX(Tbl_Marks,MATCH($B22,Tbl_Student_Names,0),),Entry!$A$4:$H$4,FO$2,Entry!$A$5:$H$5,FO$1) / SUMIFS(Entry!$C$6:$H$6,Entry!$C$4:$H$4,FO$2,Entry!$C$5:$H$5,FO$1))</f>
        <v/>
      </c>
      <c r="FP22" s="15" t="str">
        <f>IF(OR($B22="",FP$2=""),"",SUMIFS(INDEX(Tbl_Marks,MATCH($B22,Tbl_Student_Names,0),),Entry!$A$4:$H$4,FP$2,Entry!$A$5:$H$5,FP$1) / SUMIFS(Entry!$C$6:$H$6,Entry!$C$4:$H$4,FP$2,Entry!$C$5:$H$5,FP$1))</f>
        <v/>
      </c>
      <c r="FQ22" s="15" t="str">
        <f>IF(OR($B22="",FQ$2=""),"",SUMIFS(INDEX(Tbl_Marks,MATCH($B22,Tbl_Student_Names,0),),Entry!$A$4:$H$4,FQ$2,Entry!$A$5:$H$5,FQ$1) / SUMIFS(Entry!$C$6:$H$6,Entry!$C$4:$H$4,FQ$2,Entry!$C$5:$H$5,FQ$1))</f>
        <v/>
      </c>
      <c r="FR22" s="15" t="str">
        <f>IF(OR($B22="",FR$2=""),"",SUMIFS(INDEX(Tbl_Marks,MATCH($B22,Tbl_Student_Names,0),),Entry!$A$4:$H$4,FR$2,Entry!$A$5:$H$5,FR$1) / SUMIFS(Entry!$C$6:$H$6,Entry!$C$4:$H$4,FR$2,Entry!$C$5:$H$5,FR$1))</f>
        <v/>
      </c>
      <c r="FS22" s="15" t="str">
        <f>IF(OR($B22="",FS$2=""),"",SUMIFS(INDEX(Tbl_Marks,MATCH($B22,Tbl_Student_Names,0),),Entry!$A$4:$H$4,FS$2,Entry!$A$5:$H$5,FS$1) / SUMIFS(Entry!$C$6:$H$6,Entry!$C$4:$H$4,FS$2,Entry!$C$5:$H$5,FS$1))</f>
        <v/>
      </c>
      <c r="FT22" s="15" t="str">
        <f>IF(OR($B22="",FT$2=""),"",SUMIFS(INDEX(Tbl_Marks,MATCH($B22,Tbl_Student_Names,0),),Entry!$A$4:$H$4,FT$2,Entry!$A$5:$H$5,FT$1) / SUMIFS(Entry!$C$6:$H$6,Entry!$C$4:$H$4,FT$2,Entry!$C$5:$H$5,FT$1))</f>
        <v/>
      </c>
      <c r="FU22" s="15" t="str">
        <f>IF(OR($B22="",FU$2=""),"",SUMIFS(INDEX(Tbl_Marks,MATCH($B22,Tbl_Student_Names,0),),Entry!$A$4:$H$4,FU$2,Entry!$A$5:$H$5,FU$1) / SUMIFS(Entry!$C$6:$H$6,Entry!$C$4:$H$4,FU$2,Entry!$C$5:$H$5,FU$1))</f>
        <v/>
      </c>
      <c r="FV22" s="15" t="str">
        <f>IF(OR($B22="",FV$2=""),"",SUMIFS(INDEX(Tbl_Marks,MATCH($B22,Tbl_Student_Names,0),),Entry!$A$4:$H$4,FV$2,Entry!$A$5:$H$5,FV$1) / SUMIFS(Entry!$C$6:$H$6,Entry!$C$4:$H$4,FV$2,Entry!$C$5:$H$5,FV$1))</f>
        <v/>
      </c>
      <c r="FW22" s="15" t="str">
        <f>IF(OR($B22="",FW$2=""),"",SUMIFS(INDEX(Tbl_Marks,MATCH($B22,Tbl_Student_Names,0),),Entry!$A$4:$H$4,FW$2,Entry!$A$5:$H$5,FW$1) / SUMIFS(Entry!$C$6:$H$6,Entry!$C$4:$H$4,FW$2,Entry!$C$5:$H$5,FW$1))</f>
        <v/>
      </c>
      <c r="FX22" s="15" t="str">
        <f>IF(OR($B22="",FX$2=""),"",SUMIFS(INDEX(Tbl_Marks,MATCH($B22,Tbl_Student_Names,0),),Entry!$A$4:$H$4,FX$2,Entry!$A$5:$H$5,FX$1) / SUMIFS(Entry!$C$6:$H$6,Entry!$C$4:$H$4,FX$2,Entry!$C$5:$H$5,FX$1))</f>
        <v/>
      </c>
      <c r="FY22" s="15" t="str">
        <f>IF(OR($B22="",FY$2=""),"",SUMIFS(INDEX(Tbl_Marks,MATCH($B22,Tbl_Student_Names,0),),Entry!$A$4:$H$4,FY$2,Entry!$A$5:$H$5,FY$1) / SUMIFS(Entry!$C$6:$H$6,Entry!$C$4:$H$4,FY$2,Entry!$C$5:$H$5,FY$1))</f>
        <v/>
      </c>
      <c r="FZ22" s="15" t="str">
        <f>IF(OR($B22="",FZ$2=""),"",SUMIFS(INDEX(Tbl_Marks,MATCH($B22,Tbl_Student_Names,0),),Entry!$A$4:$H$4,FZ$2,Entry!$A$5:$H$5,FZ$1) / SUMIFS(Entry!$C$6:$H$6,Entry!$C$4:$H$4,FZ$2,Entry!$C$5:$H$5,FZ$1))</f>
        <v/>
      </c>
      <c r="GA22" s="15" t="str">
        <f>IF(OR($B22="",GA$2=""),"",SUMIFS(INDEX(Tbl_Marks,MATCH($B22,Tbl_Student_Names,0),),Entry!$A$4:$H$4,GA$2,Entry!$A$5:$H$5,GA$1) / SUMIFS(Entry!$C$6:$H$6,Entry!$C$4:$H$4,GA$2,Entry!$C$5:$H$5,GA$1))</f>
        <v/>
      </c>
      <c r="GB22" s="15" t="str">
        <f>IF(OR($B22="",GB$2=""),"",SUMIFS(INDEX(Tbl_Marks,MATCH($B22,Tbl_Student_Names,0),),Entry!$A$4:$H$4,GB$2,Entry!$A$5:$H$5,GB$1) / SUMIFS(Entry!$C$6:$H$6,Entry!$C$4:$H$4,GB$2,Entry!$C$5:$H$5,GB$1))</f>
        <v/>
      </c>
      <c r="GC22" s="15" t="str">
        <f>IF(OR($B22="",GC$2=""),"",SUMIFS(INDEX(Tbl_Marks,MATCH($B22,Tbl_Student_Names,0),),Entry!$A$4:$H$4,GC$2,Entry!$A$5:$H$5,GC$1) / SUMIFS(Entry!$C$6:$H$6,Entry!$C$4:$H$4,GC$2,Entry!$C$5:$H$5,GC$1))</f>
        <v/>
      </c>
      <c r="GD22" s="15" t="str">
        <f>IF(OR($B22="",GD$2=""),"",SUMIFS(INDEX(Tbl_Marks,MATCH($B22,Tbl_Student_Names,0),),Entry!$A$4:$H$4,GD$2,Entry!$A$5:$H$5,GD$1) / SUMIFS(Entry!$C$6:$H$6,Entry!$C$4:$H$4,GD$2,Entry!$C$5:$H$5,GD$1))</f>
        <v/>
      </c>
      <c r="GE22" s="15" t="str">
        <f>IF(OR($B22="",GE$2=""),"",SUMIFS(INDEX(Tbl_Marks,MATCH($B22,Tbl_Student_Names,0),),Entry!$A$4:$H$4,GE$2,Entry!$A$5:$H$5,GE$1) / SUMIFS(Entry!$C$6:$H$6,Entry!$C$4:$H$4,GE$2,Entry!$C$5:$H$5,GE$1))</f>
        <v/>
      </c>
      <c r="GF22" s="15" t="str">
        <f>IF(OR($B22="",GF$2=""),"",SUMIFS(INDEX(Tbl_Marks,MATCH($B22,Tbl_Student_Names,0),),Entry!$A$4:$H$4,GF$2,Entry!$A$5:$H$5,GF$1) / SUMIFS(Entry!$C$6:$H$6,Entry!$C$4:$H$4,GF$2,Entry!$C$5:$H$5,GF$1))</f>
        <v/>
      </c>
      <c r="GG22" s="15" t="str">
        <f>IF(OR($B22="",GG$2=""),"",SUMIFS(INDEX(Tbl_Marks,MATCH($B22,Tbl_Student_Names,0),),Entry!$A$4:$H$4,GG$2,Entry!$A$5:$H$5,GG$1) / SUMIFS(Entry!$C$6:$H$6,Entry!$C$4:$H$4,GG$2,Entry!$C$5:$H$5,GG$1))</f>
        <v/>
      </c>
      <c r="GH22" s="15" t="str">
        <f>IF(OR($B22="",GH$2=""),"",SUMIFS(INDEX(Tbl_Marks,MATCH($B22,Tbl_Student_Names,0),),Entry!$A$4:$H$4,GH$2,Entry!$A$5:$H$5,GH$1) / SUMIFS(Entry!$C$6:$H$6,Entry!$C$4:$H$4,GH$2,Entry!$C$5:$H$5,GH$1))</f>
        <v/>
      </c>
      <c r="GI22" s="15" t="str">
        <f>IF(OR($B22="",GI$2=""),"",SUMIFS(INDEX(Tbl_Marks,MATCH($B22,Tbl_Student_Names,0),),Entry!$A$4:$H$4,GI$2,Entry!$A$5:$H$5,GI$1) / SUMIFS(Entry!$C$6:$H$6,Entry!$C$4:$H$4,GI$2,Entry!$C$5:$H$5,GI$1))</f>
        <v/>
      </c>
      <c r="GJ22" s="15" t="str">
        <f>IF(OR($B22="",GJ$2=""),"",SUMIFS(INDEX(Tbl_Marks,MATCH($B22,Tbl_Student_Names,0),),Entry!$A$4:$H$4,GJ$2,Entry!$A$5:$H$5,GJ$1) / SUMIFS(Entry!$C$6:$H$6,Entry!$C$4:$H$4,GJ$2,Entry!$C$5:$H$5,GJ$1))</f>
        <v/>
      </c>
      <c r="GK22" s="15" t="str">
        <f>IF(OR($B22="",GK$2=""),"",SUMIFS(INDEX(Tbl_Marks,MATCH($B22,Tbl_Student_Names,0),),Entry!$A$4:$H$4,GK$2,Entry!$A$5:$H$5,GK$1) / SUMIFS(Entry!$C$6:$H$6,Entry!$C$4:$H$4,GK$2,Entry!$C$5:$H$5,GK$1))</f>
        <v/>
      </c>
      <c r="GL22" s="15" t="str">
        <f>IF(OR($B22="",GL$2=""),"",SUMIFS(INDEX(Tbl_Marks,MATCH($B22,Tbl_Student_Names,0),),Entry!$A$4:$H$4,GL$2,Entry!$A$5:$H$5,GL$1) / SUMIFS(Entry!$C$6:$H$6,Entry!$C$4:$H$4,GL$2,Entry!$C$5:$H$5,GL$1))</f>
        <v/>
      </c>
      <c r="GM22" s="15" t="str">
        <f>IF(OR($B22="",GM$2=""),"",SUMIFS(INDEX(Tbl_Marks,MATCH($B22,Tbl_Student_Names,0),),Entry!$A$4:$H$4,GM$2,Entry!$A$5:$H$5,GM$1) / SUMIFS(Entry!$C$6:$H$6,Entry!$C$4:$H$4,GM$2,Entry!$C$5:$H$5,GM$1))</f>
        <v/>
      </c>
      <c r="GN22" s="15" t="str">
        <f>IF(OR($B22="",GN$2=""),"",SUMIFS(INDEX(Tbl_Marks,MATCH($B22,Tbl_Student_Names,0),),Entry!$A$4:$H$4,GN$2,Entry!$A$5:$H$5,GN$1) / SUMIFS(Entry!$C$6:$H$6,Entry!$C$4:$H$4,GN$2,Entry!$C$5:$H$5,GN$1))</f>
        <v/>
      </c>
      <c r="GO22" s="15" t="str">
        <f>IF(OR($B22="",GO$2=""),"",SUMIFS(INDEX(Tbl_Marks,MATCH($B22,Tbl_Student_Names,0),),Entry!$A$4:$H$4,GO$2,Entry!$A$5:$H$5,GO$1) / SUMIFS(Entry!$C$6:$H$6,Entry!$C$4:$H$4,GO$2,Entry!$C$5:$H$5,GO$1))</f>
        <v/>
      </c>
      <c r="GP22" s="15" t="str">
        <f>IF(OR($B22="",GP$2=""),"",SUMIFS(INDEX(Tbl_Marks,MATCH($B22,Tbl_Student_Names,0),),Entry!$A$4:$H$4,GP$2,Entry!$A$5:$H$5,GP$1) / SUMIFS(Entry!$C$6:$H$6,Entry!$C$4:$H$4,GP$2,Entry!$C$5:$H$5,GP$1))</f>
        <v/>
      </c>
      <c r="GQ22" s="32" t="str">
        <f t="array" ref="GQ22">IF(OR(GQ$1="",$B22=""),"",SUMPRODUCT(TRANSPOSE($BC22:$BN22),(Settings!$D$19:$D$30)))</f>
        <v/>
      </c>
      <c r="GR22" s="32" t="str">
        <f t="array" ref="GR22">IF(OR(GR$1="",$B22=""),"",SUMPRODUCT(TRANSPOSE($BO22:$BZ22),(Settings!$D$19:$D$30)))</f>
        <v/>
      </c>
      <c r="GS22" s="32" t="str">
        <f t="array" ref="GS22">IF(OR(GS$1="",$B22=""),"",SUMPRODUCT(TRANSPOSE($CA22:$CL22),(Settings!$D$19:$D$30)))</f>
        <v/>
      </c>
      <c r="GT22" s="32" t="str">
        <f t="array" ref="GT22">IF(OR(GT$1="",$B22=""),"",SUMPRODUCT(TRANSPOSE($CM22:$CX22),(Settings!$D$19:$D$30)))</f>
        <v/>
      </c>
      <c r="GU22" s="32" t="str">
        <f t="array" ref="GU22">IF(OR(GU$1="",$B22=""),"",SUMPRODUCT(TRANSPOSE($CY22:$DJ22),(Settings!$D$19:$D$30)))</f>
        <v/>
      </c>
      <c r="GV22" s="32" t="str">
        <f t="array" ref="GV22">IF(OR(GV$1="",$B22=""),"",SUMPRODUCT(TRANSPOSE($DK22:$DV22),(Settings!$D$19:$D$30)))</f>
        <v/>
      </c>
      <c r="GW22" s="32" t="str">
        <f t="array" ref="GW22">IF(OR(GW$1="",$B22=""),"",SUMPRODUCT(TRANSPOSE($DW22:$EH22),(Settings!$D$19:$D$30)))</f>
        <v/>
      </c>
      <c r="GX22" s="32" t="str">
        <f t="array" ref="GX22">IF(OR(GX$1="",$B22=""),"",SUMPRODUCT(TRANSPOSE($EI22:$ET22),(Settings!$D$19:$D$30)))</f>
        <v/>
      </c>
      <c r="GY22" s="32" t="str">
        <f t="array" ref="GY22">IF(OR(GY$1="",$B22=""),"",SUMPRODUCT(TRANSPOSE($EU22:$FF22),(Settings!$D$19:$D$30)))</f>
        <v/>
      </c>
      <c r="GZ22" s="32" t="str">
        <f t="array" ref="GZ22">IF(OR(GZ$1="",$B22=""),"",SUMPRODUCT(TRANSPOSE($FG22:$FR22),(Settings!$D$19:$D$30)))</f>
        <v/>
      </c>
      <c r="HA22" s="32" t="str">
        <f t="array" ref="HA22">IF(OR(HA$1="",$B22=""),"",SUMPRODUCT(TRANSPOSE($FS22:$GD22),(Settings!$D$19:$D$30)))</f>
        <v/>
      </c>
      <c r="HB22" s="33" t="str">
        <f t="array" ref="HB22">IF(OR(HB$1="",$B22=""),"",SUMPRODUCT(TRANSPOSE($GE22:$GP22),(Settings!$D$19:$D$30)))</f>
        <v/>
      </c>
      <c r="HC22" s="5"/>
      <c r="HD22" s="15" t="str">
        <f>IF(OR(HD$2="",$B22=""),"",SUMIFS(INDEX(Tbl_Marks,MATCH($B22,Tbl_Student_Names,0),),Entry!$A$4:$H$4,HD$2) / SUMIFS(Entry!$C$6:$H$6,Entry!$C$4:$H$4,HD$2))</f>
        <v/>
      </c>
      <c r="HE22" s="15" t="str">
        <f>IF(OR(HE$2="",$B22=""),"",SUMIFS(INDEX(Tbl_Marks,MATCH($B22,Tbl_Student_Names,0),),Entry!$A$4:$H$4,HE$2) / SUMIFS(Entry!$C$6:$H$6,Entry!$C$4:$H$4,HE$2))</f>
        <v/>
      </c>
      <c r="HF22" s="15" t="str">
        <f>IF(OR(HF$2="",$B22=""),"",SUMIFS(INDEX(Tbl_Marks,MATCH($B22,Tbl_Student_Names,0),),Entry!$A$4:$H$4,HF$2) / SUMIFS(Entry!$C$6:$H$6,Entry!$C$4:$H$4,HF$2))</f>
        <v/>
      </c>
      <c r="HG22" s="15" t="str">
        <f>IF(OR(HG$2="",$B22=""),"",SUMIFS(INDEX(Tbl_Marks,MATCH($B22,Tbl_Student_Names,0),),Entry!$A$4:$H$4,HG$2) / SUMIFS(Entry!$C$6:$H$6,Entry!$C$4:$H$4,HG$2))</f>
        <v/>
      </c>
      <c r="HH22" s="15" t="str">
        <f>IF(OR(HH$2="",$B22=""),"",SUMIFS(INDEX(Tbl_Marks,MATCH($B22,Tbl_Student_Names,0),),Entry!$A$4:$H$4,HH$2) / SUMIFS(Entry!$C$6:$H$6,Entry!$C$4:$H$4,HH$2))</f>
        <v/>
      </c>
      <c r="HI22" s="15" t="str">
        <f>IF(OR(HI$2="",$B22=""),"",SUMIFS(INDEX(Tbl_Marks,MATCH($B22,Tbl_Student_Names,0),),Entry!$A$4:$H$4,HI$2) / SUMIFS(Entry!$C$6:$H$6,Entry!$C$4:$H$4,HI$2))</f>
        <v/>
      </c>
      <c r="HJ22" s="15" t="str">
        <f>IF(OR(HJ$2="",$B22=""),"",SUMIFS(INDEX(Tbl_Marks,MATCH($B22,Tbl_Student_Names,0),),Entry!$A$4:$H$4,HJ$2) / SUMIFS(Entry!$C$6:$H$6,Entry!$C$4:$H$4,HJ$2))</f>
        <v/>
      </c>
      <c r="HK22" s="15" t="str">
        <f>IF(OR(HK$2="",$B22=""),"",SUMIFS(INDEX(Tbl_Marks,MATCH($B22,Tbl_Student_Names,0),),Entry!$A$4:$H$4,HK$2) / SUMIFS(Entry!$C$6:$H$6,Entry!$C$4:$H$4,HK$2))</f>
        <v/>
      </c>
      <c r="HL22" s="15" t="str">
        <f>IF(OR(HL$2="",$B22=""),"",SUMIFS(INDEX(Tbl_Marks,MATCH($B22,Tbl_Student_Names,0),),Entry!$A$4:$H$4,HL$2) / SUMIFS(Entry!$C$6:$H$6,Entry!$C$4:$H$4,HL$2))</f>
        <v/>
      </c>
      <c r="HM22" s="15" t="str">
        <f>IF(OR(HM$2="",$B22=""),"",SUMIFS(INDEX(Tbl_Marks,MATCH($B22,Tbl_Student_Names,0),),Entry!$A$4:$H$4,HM$2) / SUMIFS(Entry!$C$6:$H$6,Entry!$C$4:$H$4,HM$2))</f>
        <v/>
      </c>
      <c r="HN22" s="15" t="str">
        <f>IF(OR(HN$2="",$B22=""),"",SUMIFS(INDEX(Tbl_Marks,MATCH($B22,Tbl_Student_Names,0),),Entry!$A$4:$H$4,HN$2) / SUMIFS(Entry!$C$6:$H$6,Entry!$C$4:$H$4,HN$2))</f>
        <v/>
      </c>
      <c r="HO22" s="15" t="str">
        <f>IF(OR(HO$2="",$B22=""),"",SUMIFS(INDEX(Tbl_Marks,MATCH($B22,Tbl_Student_Names,0),),Entry!$A$4:$H$4,HO$2) / SUMIFS(Entry!$C$6:$H$6,Entry!$C$4:$H$4,HO$2))</f>
        <v/>
      </c>
      <c r="HP22" s="15" t="str">
        <f t="shared" si="40"/>
        <v/>
      </c>
    </row>
    <row r="23" spans="1:224" customFormat="1" x14ac:dyDescent="0.25">
      <c r="A23">
        <f t="shared" si="31"/>
        <v>0</v>
      </c>
      <c r="B23" t="str">
        <f t="shared" si="32"/>
        <v/>
      </c>
      <c r="C23" t="str">
        <f>IF(OR($B23="",C$2=""),"",SUMIF(Entry!$A$4:$H$4,C$2,INDEX(Tbl_Marks,MATCH($B23,Tbl_Student_Names,0),)))</f>
        <v/>
      </c>
      <c r="D23" t="str">
        <f>IF(OR($B23="",D$2=""),"",SUMIF(Entry!$A$4:$H$4,D$2,INDEX(Tbl_Marks,MATCH($B23,Tbl_Student_Names,0),)))</f>
        <v/>
      </c>
      <c r="E23" t="str">
        <f>IF(OR($B23="",E$2=""),"",SUMIF(Entry!$A$4:$H$4,E$2,INDEX(Tbl_Marks,MATCH($B23,Tbl_Student_Names,0),)))</f>
        <v/>
      </c>
      <c r="F23" t="str">
        <f>IF(OR($B23="",F$2=""),"",SUMIF(Entry!$A$4:$H$4,F$2,INDEX(Tbl_Marks,MATCH($B23,Tbl_Student_Names,0),)))</f>
        <v/>
      </c>
      <c r="G23" t="str">
        <f>IF(OR($B23="",G$2=""),"",SUMIF(Entry!$A$4:$H$4,G$2,INDEX(Tbl_Marks,MATCH($B23,Tbl_Student_Names,0),)))</f>
        <v/>
      </c>
      <c r="H23" t="str">
        <f>IF(OR($B23="",H$2=""),"",SUMIF(Entry!$A$4:$H$4,H$2,INDEX(Tbl_Marks,MATCH($B23,Tbl_Student_Names,0),)))</f>
        <v/>
      </c>
      <c r="I23" t="str">
        <f>IF(OR($B23="",I$2=""),"",SUMIF(Entry!$A$4:$H$4,I$2,INDEX(Tbl_Marks,MATCH($B23,Tbl_Student_Names,0),)))</f>
        <v/>
      </c>
      <c r="J23" t="str">
        <f>IF(OR($B23="",J$2=""),"",SUMIF(Entry!$A$4:$H$4,J$2,INDEX(Tbl_Marks,MATCH($B23,Tbl_Student_Names,0),)))</f>
        <v/>
      </c>
      <c r="K23" t="str">
        <f>IF(OR($B23="",K$2=""),"",SUMIF(Entry!$A$4:$H$4,K$2,INDEX(Tbl_Marks,MATCH($B23,Tbl_Student_Names,0),)))</f>
        <v/>
      </c>
      <c r="L23" t="str">
        <f>IF(OR($B23="",L$2=""),"",SUMIF(Entry!$A$4:$H$4,L$2,INDEX(Tbl_Marks,MATCH($B23,Tbl_Student_Names,0),)))</f>
        <v/>
      </c>
      <c r="M23" t="str">
        <f>IF(OR($B23="",M$2=""),"",SUMIF(Entry!$A$4:$H$4,M$2,INDEX(Tbl_Marks,MATCH($B23,Tbl_Student_Names,0),)))</f>
        <v/>
      </c>
      <c r="N23" t="str">
        <f>IF(OR($B23="",N$2=""),"",SUMIF(Entry!$A$4:$H$4,N$2,INDEX(Tbl_Marks,MATCH($B23,Tbl_Student_Names,0),)))</f>
        <v/>
      </c>
      <c r="O23" s="12" t="str">
        <f t="shared" si="33"/>
        <v/>
      </c>
      <c r="P23" s="24" t="str">
        <f t="array" ref="P23">IF(OR($B23="",P$2=""),"",IF(MIN(IF(Help_Lookup_Tests=P$2,$BC23:$GP23,""))&gt;=I_PassPercentage,"PASS","FAIL"))</f>
        <v/>
      </c>
      <c r="Q23" s="24" t="str">
        <f t="array" ref="Q23">IF(OR($B23="",Q$2=""),"",IF(MIN(IF(Help_Lookup_Tests=Q$2,$BC23:$GP23,""))&gt;=I_PassPercentage,"PASS","FAIL"))</f>
        <v/>
      </c>
      <c r="R23" s="24" t="str">
        <f t="array" ref="R23">IF(OR($B23="",R$2=""),"",IF(MIN(IF(Help_Lookup_Tests=R$2,$BC23:$GP23,""))&gt;=I_PassPercentage,"PASS","FAIL"))</f>
        <v/>
      </c>
      <c r="S23" s="24" t="str">
        <f t="array" ref="S23">IF(OR($B23="",S$2=""),"",IF(MIN(IF(Help_Lookup_Tests=S$2,$BC23:$GP23,""))&gt;=I_PassPercentage,"PASS","FAIL"))</f>
        <v/>
      </c>
      <c r="T23" s="24" t="str">
        <f t="array" ref="T23">IF(OR($B23="",T$2=""),"",IF(MIN(IF(Help_Lookup_Tests=T$2,$BC23:$GP23,""))&gt;=I_PassPercentage,"PASS","FAIL"))</f>
        <v/>
      </c>
      <c r="U23" s="24" t="str">
        <f t="array" ref="U23">IF(OR($B23="",U$2=""),"",IF(MIN(IF(Help_Lookup_Tests=U$2,$BC23:$GP23,""))&gt;=I_PassPercentage,"PASS","FAIL"))</f>
        <v/>
      </c>
      <c r="V23" s="24" t="str">
        <f t="array" ref="V23">IF(OR($B23="",V$2=""),"",IF(MIN(IF(Help_Lookup_Tests=V$2,$BC23:$GP23,""))&gt;=I_PassPercentage,"PASS","FAIL"))</f>
        <v/>
      </c>
      <c r="W23" s="24" t="str">
        <f t="array" ref="W23">IF(OR($B23="",W$2=""),"",IF(MIN(IF(Help_Lookup_Tests=W$2,$BC23:$GP23,""))&gt;=I_PassPercentage,"PASS","FAIL"))</f>
        <v/>
      </c>
      <c r="X23" s="24" t="str">
        <f t="array" ref="X23">IF(OR($B23="",X$2=""),"",IF(MIN(IF(Help_Lookup_Tests=X$2,$BC23:$GP23,""))&gt;=I_PassPercentage,"PASS","FAIL"))</f>
        <v/>
      </c>
      <c r="Y23" s="24" t="str">
        <f t="array" ref="Y23">IF(OR($B23="",Y$2=""),"",IF(MIN(IF(Help_Lookup_Tests=Y$2,$BC23:$GP23,""))&gt;=I_PassPercentage,"PASS","FAIL"))</f>
        <v/>
      </c>
      <c r="Z23" s="24" t="str">
        <f t="array" ref="Z23">IF(OR($B23="",Z$2=""),"",IF(MIN(IF(Help_Lookup_Tests=Z$2,$BC23:$GP23,""))&gt;=I_PassPercentage,"PASS","FAIL"))</f>
        <v/>
      </c>
      <c r="AA23" s="24" t="str">
        <f t="array" ref="AA23">IF(OR($B23="",AA$2=""),"",IF(MIN(IF(Help_Lookup_Tests=AA$2,$BC23:$GP23,""))&gt;=I_PassPercentage,"PASS","FAIL"))</f>
        <v/>
      </c>
      <c r="AB23" s="20" t="str">
        <f t="array" ref="AB23">IF(OR($B23=""),"",IF(MIN(IF($GQ$2:$HB$2="FINAL",$GQ23:$HB23,""))&gt;=I_PassPercentage,"PASS","FAIL"))</f>
        <v/>
      </c>
      <c r="AC23" t="str">
        <f t="shared" si="36"/>
        <v/>
      </c>
      <c r="AD23" t="str">
        <f t="shared" si="41"/>
        <v/>
      </c>
      <c r="AE23" t="str">
        <f t="shared" si="42"/>
        <v/>
      </c>
      <c r="AF23" t="str">
        <f t="shared" si="43"/>
        <v/>
      </c>
      <c r="AG23" t="str">
        <f t="shared" si="44"/>
        <v/>
      </c>
      <c r="AH23" t="str">
        <f t="shared" si="45"/>
        <v/>
      </c>
      <c r="AI23" t="str">
        <f t="shared" si="46"/>
        <v/>
      </c>
      <c r="AJ23" t="str">
        <f t="shared" si="47"/>
        <v/>
      </c>
      <c r="AK23" t="str">
        <f t="shared" si="48"/>
        <v/>
      </c>
      <c r="AL23" t="str">
        <f t="shared" si="49"/>
        <v/>
      </c>
      <c r="AM23" t="str">
        <f t="shared" si="50"/>
        <v/>
      </c>
      <c r="AN23" t="str">
        <f t="shared" si="51"/>
        <v/>
      </c>
      <c r="AO23" s="34" t="str">
        <f t="shared" si="37"/>
        <v/>
      </c>
      <c r="AP23" s="22" t="str">
        <f t="shared" si="38"/>
        <v/>
      </c>
      <c r="AQ23" s="22" t="str">
        <f t="shared" si="52"/>
        <v/>
      </c>
      <c r="AR23" s="22" t="str">
        <f t="shared" si="53"/>
        <v/>
      </c>
      <c r="AS23" s="22" t="str">
        <f t="shared" si="54"/>
        <v/>
      </c>
      <c r="AT23" s="22" t="str">
        <f t="shared" si="55"/>
        <v/>
      </c>
      <c r="AU23" s="22" t="str">
        <f t="shared" si="56"/>
        <v/>
      </c>
      <c r="AV23" s="22" t="str">
        <f t="shared" si="57"/>
        <v/>
      </c>
      <c r="AW23" s="22" t="str">
        <f t="shared" si="58"/>
        <v/>
      </c>
      <c r="AX23" s="22" t="str">
        <f t="shared" si="59"/>
        <v/>
      </c>
      <c r="AY23" s="22" t="str">
        <f t="shared" si="60"/>
        <v/>
      </c>
      <c r="AZ23" s="22" t="str">
        <f t="shared" si="61"/>
        <v/>
      </c>
      <c r="BA23" s="22" t="str">
        <f t="shared" si="62"/>
        <v/>
      </c>
      <c r="BB23" s="23" t="str">
        <f t="shared" si="39"/>
        <v/>
      </c>
      <c r="BC23" s="15" t="str">
        <f>IF(OR($B23="",BC$2=""),"",SUMIFS(INDEX(Tbl_Marks,MATCH($B23,Tbl_Student_Names,0),),Entry!$A$4:$H$4,BC$2,Entry!$A$5:$H$5,BC$1) / SUMIFS(Entry!$C$6:$H$6,Entry!$C$4:$H$4,BC$2,Entry!$C$5:$H$5,BC$1))</f>
        <v/>
      </c>
      <c r="BD23" s="15" t="str">
        <f>IF(OR($B23="",BD$2=""),"",SUMIFS(INDEX(Tbl_Marks,MATCH($B23,Tbl_Student_Names,0),),Entry!$A$4:$H$4,BD$2,Entry!$A$5:$H$5,BD$1) / SUMIFS(Entry!$C$6:$H$6,Entry!$C$4:$H$4,BD$2,Entry!$C$5:$H$5,BD$1))</f>
        <v/>
      </c>
      <c r="BE23" s="15" t="str">
        <f>IF(OR($B23="",BE$2=""),"",SUMIFS(INDEX(Tbl_Marks,MATCH($B23,Tbl_Student_Names,0),),Entry!$A$4:$H$4,BE$2,Entry!$A$5:$H$5,BE$1) / SUMIFS(Entry!$C$6:$H$6,Entry!$C$4:$H$4,BE$2,Entry!$C$5:$H$5,BE$1))</f>
        <v/>
      </c>
      <c r="BF23" s="15" t="str">
        <f>IF(OR($B23="",BF$2=""),"",SUMIFS(INDEX(Tbl_Marks,MATCH($B23,Tbl_Student_Names,0),),Entry!$A$4:$H$4,BF$2,Entry!$A$5:$H$5,BF$1) / SUMIFS(Entry!$C$6:$H$6,Entry!$C$4:$H$4,BF$2,Entry!$C$5:$H$5,BF$1))</f>
        <v/>
      </c>
      <c r="BG23" s="15" t="str">
        <f>IF(OR($B23="",BG$2=""),"",SUMIFS(INDEX(Tbl_Marks,MATCH($B23,Tbl_Student_Names,0),),Entry!$A$4:$H$4,BG$2,Entry!$A$5:$H$5,BG$1) / SUMIFS(Entry!$C$6:$H$6,Entry!$C$4:$H$4,BG$2,Entry!$C$5:$H$5,BG$1))</f>
        <v/>
      </c>
      <c r="BH23" s="15" t="str">
        <f>IF(OR($B23="",BH$2=""),"",SUMIFS(INDEX(Tbl_Marks,MATCH($B23,Tbl_Student_Names,0),),Entry!$A$4:$H$4,BH$2,Entry!$A$5:$H$5,BH$1) / SUMIFS(Entry!$C$6:$H$6,Entry!$C$4:$H$4,BH$2,Entry!$C$5:$H$5,BH$1))</f>
        <v/>
      </c>
      <c r="BI23" s="15" t="str">
        <f>IF(OR($B23="",BI$2=""),"",SUMIFS(INDEX(Tbl_Marks,MATCH($B23,Tbl_Student_Names,0),),Entry!$A$4:$H$4,BI$2,Entry!$A$5:$H$5,BI$1) / SUMIFS(Entry!$C$6:$H$6,Entry!$C$4:$H$4,BI$2,Entry!$C$5:$H$5,BI$1))</f>
        <v/>
      </c>
      <c r="BJ23" s="15" t="str">
        <f>IF(OR($B23="",BJ$2=""),"",SUMIFS(INDEX(Tbl_Marks,MATCH($B23,Tbl_Student_Names,0),),Entry!$A$4:$H$4,BJ$2,Entry!$A$5:$H$5,BJ$1) / SUMIFS(Entry!$C$6:$H$6,Entry!$C$4:$H$4,BJ$2,Entry!$C$5:$H$5,BJ$1))</f>
        <v/>
      </c>
      <c r="BK23" s="15" t="str">
        <f>IF(OR($B23="",BK$2=""),"",SUMIFS(INDEX(Tbl_Marks,MATCH($B23,Tbl_Student_Names,0),),Entry!$A$4:$H$4,BK$2,Entry!$A$5:$H$5,BK$1) / SUMIFS(Entry!$C$6:$H$6,Entry!$C$4:$H$4,BK$2,Entry!$C$5:$H$5,BK$1))</f>
        <v/>
      </c>
      <c r="BL23" s="15" t="str">
        <f>IF(OR($B23="",BL$2=""),"",SUMIFS(INDEX(Tbl_Marks,MATCH($B23,Tbl_Student_Names,0),),Entry!$A$4:$H$4,BL$2,Entry!$A$5:$H$5,BL$1) / SUMIFS(Entry!$C$6:$H$6,Entry!$C$4:$H$4,BL$2,Entry!$C$5:$H$5,BL$1))</f>
        <v/>
      </c>
      <c r="BM23" s="15" t="str">
        <f>IF(OR($B23="",BM$2=""),"",SUMIFS(INDEX(Tbl_Marks,MATCH($B23,Tbl_Student_Names,0),),Entry!$A$4:$H$4,BM$2,Entry!$A$5:$H$5,BM$1) / SUMIFS(Entry!$C$6:$H$6,Entry!$C$4:$H$4,BM$2,Entry!$C$5:$H$5,BM$1))</f>
        <v/>
      </c>
      <c r="BN23" s="15" t="str">
        <f>IF(OR($B23="",BN$2=""),"",SUMIFS(INDEX(Tbl_Marks,MATCH($B23,Tbl_Student_Names,0),),Entry!$A$4:$H$4,BN$2,Entry!$A$5:$H$5,BN$1) / SUMIFS(Entry!$C$6:$H$6,Entry!$C$4:$H$4,BN$2,Entry!$C$5:$H$5,BN$1))</f>
        <v/>
      </c>
      <c r="BO23" s="15" t="str">
        <f>IF(OR($B23="",BO$2=""),"",SUMIFS(INDEX(Tbl_Marks,MATCH($B23,Tbl_Student_Names,0),),Entry!$A$4:$H$4,BO$2,Entry!$A$5:$H$5,BO$1) / SUMIFS(Entry!$C$6:$H$6,Entry!$C$4:$H$4,BO$2,Entry!$C$5:$H$5,BO$1))</f>
        <v/>
      </c>
      <c r="BP23" s="15" t="str">
        <f>IF(OR($B23="",BP$2=""),"",SUMIFS(INDEX(Tbl_Marks,MATCH($B23,Tbl_Student_Names,0),),Entry!$A$4:$H$4,BP$2,Entry!$A$5:$H$5,BP$1) / SUMIFS(Entry!$C$6:$H$6,Entry!$C$4:$H$4,BP$2,Entry!$C$5:$H$5,BP$1))</f>
        <v/>
      </c>
      <c r="BQ23" s="15" t="str">
        <f>IF(OR($B23="",BQ$2=""),"",SUMIFS(INDEX(Tbl_Marks,MATCH($B23,Tbl_Student_Names,0),),Entry!$A$4:$H$4,BQ$2,Entry!$A$5:$H$5,BQ$1) / SUMIFS(Entry!$C$6:$H$6,Entry!$C$4:$H$4,BQ$2,Entry!$C$5:$H$5,BQ$1))</f>
        <v/>
      </c>
      <c r="BR23" s="15" t="str">
        <f>IF(OR($B23="",BR$2=""),"",SUMIFS(INDEX(Tbl_Marks,MATCH($B23,Tbl_Student_Names,0),),Entry!$A$4:$H$4,BR$2,Entry!$A$5:$H$5,BR$1) / SUMIFS(Entry!$C$6:$H$6,Entry!$C$4:$H$4,BR$2,Entry!$C$5:$H$5,BR$1))</f>
        <v/>
      </c>
      <c r="BS23" s="15" t="str">
        <f>IF(OR($B23="",BS$2=""),"",SUMIFS(INDEX(Tbl_Marks,MATCH($B23,Tbl_Student_Names,0),),Entry!$A$4:$H$4,BS$2,Entry!$A$5:$H$5,BS$1) / SUMIFS(Entry!$C$6:$H$6,Entry!$C$4:$H$4,BS$2,Entry!$C$5:$H$5,BS$1))</f>
        <v/>
      </c>
      <c r="BT23" s="15" t="str">
        <f>IF(OR($B23="",BT$2=""),"",SUMIFS(INDEX(Tbl_Marks,MATCH($B23,Tbl_Student_Names,0),),Entry!$A$4:$H$4,BT$2,Entry!$A$5:$H$5,BT$1) / SUMIFS(Entry!$C$6:$H$6,Entry!$C$4:$H$4,BT$2,Entry!$C$5:$H$5,BT$1))</f>
        <v/>
      </c>
      <c r="BU23" s="15" t="str">
        <f>IF(OR($B23="",BU$2=""),"",SUMIFS(INDEX(Tbl_Marks,MATCH($B23,Tbl_Student_Names,0),),Entry!$A$4:$H$4,BU$2,Entry!$A$5:$H$5,BU$1) / SUMIFS(Entry!$C$6:$H$6,Entry!$C$4:$H$4,BU$2,Entry!$C$5:$H$5,BU$1))</f>
        <v/>
      </c>
      <c r="BV23" s="15" t="str">
        <f>IF(OR($B23="",BV$2=""),"",SUMIFS(INDEX(Tbl_Marks,MATCH($B23,Tbl_Student_Names,0),),Entry!$A$4:$H$4,BV$2,Entry!$A$5:$H$5,BV$1) / SUMIFS(Entry!$C$6:$H$6,Entry!$C$4:$H$4,BV$2,Entry!$C$5:$H$5,BV$1))</f>
        <v/>
      </c>
      <c r="BW23" s="15" t="str">
        <f>IF(OR($B23="",BW$2=""),"",SUMIFS(INDEX(Tbl_Marks,MATCH($B23,Tbl_Student_Names,0),),Entry!$A$4:$H$4,BW$2,Entry!$A$5:$H$5,BW$1) / SUMIFS(Entry!$C$6:$H$6,Entry!$C$4:$H$4,BW$2,Entry!$C$5:$H$5,BW$1))</f>
        <v/>
      </c>
      <c r="BX23" s="15" t="str">
        <f>IF(OR($B23="",BX$2=""),"",SUMIFS(INDEX(Tbl_Marks,MATCH($B23,Tbl_Student_Names,0),),Entry!$A$4:$H$4,BX$2,Entry!$A$5:$H$5,BX$1) / SUMIFS(Entry!$C$6:$H$6,Entry!$C$4:$H$4,BX$2,Entry!$C$5:$H$5,BX$1))</f>
        <v/>
      </c>
      <c r="BY23" s="15" t="str">
        <f>IF(OR($B23="",BY$2=""),"",SUMIFS(INDEX(Tbl_Marks,MATCH($B23,Tbl_Student_Names,0),),Entry!$A$4:$H$4,BY$2,Entry!$A$5:$H$5,BY$1) / SUMIFS(Entry!$C$6:$H$6,Entry!$C$4:$H$4,BY$2,Entry!$C$5:$H$5,BY$1))</f>
        <v/>
      </c>
      <c r="BZ23" s="15" t="str">
        <f>IF(OR($B23="",BZ$2=""),"",SUMIFS(INDEX(Tbl_Marks,MATCH($B23,Tbl_Student_Names,0),),Entry!$A$4:$H$4,BZ$2,Entry!$A$5:$H$5,BZ$1) / SUMIFS(Entry!$C$6:$H$6,Entry!$C$4:$H$4,BZ$2,Entry!$C$5:$H$5,BZ$1))</f>
        <v/>
      </c>
      <c r="CA23" s="15" t="str">
        <f>IF(OR($B23="",CA$2=""),"",SUMIFS(INDEX(Tbl_Marks,MATCH($B23,Tbl_Student_Names,0),),Entry!$A$4:$H$4,CA$2,Entry!$A$5:$H$5,CA$1) / SUMIFS(Entry!$C$6:$H$6,Entry!$C$4:$H$4,CA$2,Entry!$C$5:$H$5,CA$1))</f>
        <v/>
      </c>
      <c r="CB23" s="15" t="str">
        <f>IF(OR($B23="",CB$2=""),"",SUMIFS(INDEX(Tbl_Marks,MATCH($B23,Tbl_Student_Names,0),),Entry!$A$4:$H$4,CB$2,Entry!$A$5:$H$5,CB$1) / SUMIFS(Entry!$C$6:$H$6,Entry!$C$4:$H$4,CB$2,Entry!$C$5:$H$5,CB$1))</f>
        <v/>
      </c>
      <c r="CC23" s="15" t="str">
        <f>IF(OR($B23="",CC$2=""),"",SUMIFS(INDEX(Tbl_Marks,MATCH($B23,Tbl_Student_Names,0),),Entry!$A$4:$H$4,CC$2,Entry!$A$5:$H$5,CC$1) / SUMIFS(Entry!$C$6:$H$6,Entry!$C$4:$H$4,CC$2,Entry!$C$5:$H$5,CC$1))</f>
        <v/>
      </c>
      <c r="CD23" s="15" t="str">
        <f>IF(OR($B23="",CD$2=""),"",SUMIFS(INDEX(Tbl_Marks,MATCH($B23,Tbl_Student_Names,0),),Entry!$A$4:$H$4,CD$2,Entry!$A$5:$H$5,CD$1) / SUMIFS(Entry!$C$6:$H$6,Entry!$C$4:$H$4,CD$2,Entry!$C$5:$H$5,CD$1))</f>
        <v/>
      </c>
      <c r="CE23" s="15" t="str">
        <f>IF(OR($B23="",CE$2=""),"",SUMIFS(INDEX(Tbl_Marks,MATCH($B23,Tbl_Student_Names,0),),Entry!$A$4:$H$4,CE$2,Entry!$A$5:$H$5,CE$1) / SUMIFS(Entry!$C$6:$H$6,Entry!$C$4:$H$4,CE$2,Entry!$C$5:$H$5,CE$1))</f>
        <v/>
      </c>
      <c r="CF23" s="15" t="str">
        <f>IF(OR($B23="",CF$2=""),"",SUMIFS(INDEX(Tbl_Marks,MATCH($B23,Tbl_Student_Names,0),),Entry!$A$4:$H$4,CF$2,Entry!$A$5:$H$5,CF$1) / SUMIFS(Entry!$C$6:$H$6,Entry!$C$4:$H$4,CF$2,Entry!$C$5:$H$5,CF$1))</f>
        <v/>
      </c>
      <c r="CG23" s="15" t="str">
        <f>IF(OR($B23="",CG$2=""),"",SUMIFS(INDEX(Tbl_Marks,MATCH($B23,Tbl_Student_Names,0),),Entry!$A$4:$H$4,CG$2,Entry!$A$5:$H$5,CG$1) / SUMIFS(Entry!$C$6:$H$6,Entry!$C$4:$H$4,CG$2,Entry!$C$5:$H$5,CG$1))</f>
        <v/>
      </c>
      <c r="CH23" s="15" t="str">
        <f>IF(OR($B23="",CH$2=""),"",SUMIFS(INDEX(Tbl_Marks,MATCH($B23,Tbl_Student_Names,0),),Entry!$A$4:$H$4,CH$2,Entry!$A$5:$H$5,CH$1) / SUMIFS(Entry!$C$6:$H$6,Entry!$C$4:$H$4,CH$2,Entry!$C$5:$H$5,CH$1))</f>
        <v/>
      </c>
      <c r="CI23" s="15" t="str">
        <f>IF(OR($B23="",CI$2=""),"",SUMIFS(INDEX(Tbl_Marks,MATCH($B23,Tbl_Student_Names,0),),Entry!$A$4:$H$4,CI$2,Entry!$A$5:$H$5,CI$1) / SUMIFS(Entry!$C$6:$H$6,Entry!$C$4:$H$4,CI$2,Entry!$C$5:$H$5,CI$1))</f>
        <v/>
      </c>
      <c r="CJ23" s="15" t="str">
        <f>IF(OR($B23="",CJ$2=""),"",SUMIFS(INDEX(Tbl_Marks,MATCH($B23,Tbl_Student_Names,0),),Entry!$A$4:$H$4,CJ$2,Entry!$A$5:$H$5,CJ$1) / SUMIFS(Entry!$C$6:$H$6,Entry!$C$4:$H$4,CJ$2,Entry!$C$5:$H$5,CJ$1))</f>
        <v/>
      </c>
      <c r="CK23" s="15" t="str">
        <f>IF(OR($B23="",CK$2=""),"",SUMIFS(INDEX(Tbl_Marks,MATCH($B23,Tbl_Student_Names,0),),Entry!$A$4:$H$4,CK$2,Entry!$A$5:$H$5,CK$1) / SUMIFS(Entry!$C$6:$H$6,Entry!$C$4:$H$4,CK$2,Entry!$C$5:$H$5,CK$1))</f>
        <v/>
      </c>
      <c r="CL23" s="15" t="str">
        <f>IF(OR($B23="",CL$2=""),"",SUMIFS(INDEX(Tbl_Marks,MATCH($B23,Tbl_Student_Names,0),),Entry!$A$4:$H$4,CL$2,Entry!$A$5:$H$5,CL$1) / SUMIFS(Entry!$C$6:$H$6,Entry!$C$4:$H$4,CL$2,Entry!$C$5:$H$5,CL$1))</f>
        <v/>
      </c>
      <c r="CM23" s="15" t="str">
        <f>IF(OR($B23="",CM$2=""),"",SUMIFS(INDEX(Tbl_Marks,MATCH($B23,Tbl_Student_Names,0),),Entry!$A$4:$H$4,CM$2,Entry!$A$5:$H$5,CM$1) / SUMIFS(Entry!$C$6:$H$6,Entry!$C$4:$H$4,CM$2,Entry!$C$5:$H$5,CM$1))</f>
        <v/>
      </c>
      <c r="CN23" s="15" t="str">
        <f>IF(OR($B23="",CN$2=""),"",SUMIFS(INDEX(Tbl_Marks,MATCH($B23,Tbl_Student_Names,0),),Entry!$A$4:$H$4,CN$2,Entry!$A$5:$H$5,CN$1) / SUMIFS(Entry!$C$6:$H$6,Entry!$C$4:$H$4,CN$2,Entry!$C$5:$H$5,CN$1))</f>
        <v/>
      </c>
      <c r="CO23" s="15" t="str">
        <f>IF(OR($B23="",CO$2=""),"",SUMIFS(INDEX(Tbl_Marks,MATCH($B23,Tbl_Student_Names,0),),Entry!$A$4:$H$4,CO$2,Entry!$A$5:$H$5,CO$1) / SUMIFS(Entry!$C$6:$H$6,Entry!$C$4:$H$4,CO$2,Entry!$C$5:$H$5,CO$1))</f>
        <v/>
      </c>
      <c r="CP23" s="15" t="str">
        <f>IF(OR($B23="",CP$2=""),"",SUMIFS(INDEX(Tbl_Marks,MATCH($B23,Tbl_Student_Names,0),),Entry!$A$4:$H$4,CP$2,Entry!$A$5:$H$5,CP$1) / SUMIFS(Entry!$C$6:$H$6,Entry!$C$4:$H$4,CP$2,Entry!$C$5:$H$5,CP$1))</f>
        <v/>
      </c>
      <c r="CQ23" s="15" t="str">
        <f>IF(OR($B23="",CQ$2=""),"",SUMIFS(INDEX(Tbl_Marks,MATCH($B23,Tbl_Student_Names,0),),Entry!$A$4:$H$4,CQ$2,Entry!$A$5:$H$5,CQ$1) / SUMIFS(Entry!$C$6:$H$6,Entry!$C$4:$H$4,CQ$2,Entry!$C$5:$H$5,CQ$1))</f>
        <v/>
      </c>
      <c r="CR23" s="15" t="str">
        <f>IF(OR($B23="",CR$2=""),"",SUMIFS(INDEX(Tbl_Marks,MATCH($B23,Tbl_Student_Names,0),),Entry!$A$4:$H$4,CR$2,Entry!$A$5:$H$5,CR$1) / SUMIFS(Entry!$C$6:$H$6,Entry!$C$4:$H$4,CR$2,Entry!$C$5:$H$5,CR$1))</f>
        <v/>
      </c>
      <c r="CS23" s="15" t="str">
        <f>IF(OR($B23="",CS$2=""),"",SUMIFS(INDEX(Tbl_Marks,MATCH($B23,Tbl_Student_Names,0),),Entry!$A$4:$H$4,CS$2,Entry!$A$5:$H$5,CS$1) / SUMIFS(Entry!$C$6:$H$6,Entry!$C$4:$H$4,CS$2,Entry!$C$5:$H$5,CS$1))</f>
        <v/>
      </c>
      <c r="CT23" s="15" t="str">
        <f>IF(OR($B23="",CT$2=""),"",SUMIFS(INDEX(Tbl_Marks,MATCH($B23,Tbl_Student_Names,0),),Entry!$A$4:$H$4,CT$2,Entry!$A$5:$H$5,CT$1) / SUMIFS(Entry!$C$6:$H$6,Entry!$C$4:$H$4,CT$2,Entry!$C$5:$H$5,CT$1))</f>
        <v/>
      </c>
      <c r="CU23" s="15" t="str">
        <f>IF(OR($B23="",CU$2=""),"",SUMIFS(INDEX(Tbl_Marks,MATCH($B23,Tbl_Student_Names,0),),Entry!$A$4:$H$4,CU$2,Entry!$A$5:$H$5,CU$1) / SUMIFS(Entry!$C$6:$H$6,Entry!$C$4:$H$4,CU$2,Entry!$C$5:$H$5,CU$1))</f>
        <v/>
      </c>
      <c r="CV23" s="15" t="str">
        <f>IF(OR($B23="",CV$2=""),"",SUMIFS(INDEX(Tbl_Marks,MATCH($B23,Tbl_Student_Names,0),),Entry!$A$4:$H$4,CV$2,Entry!$A$5:$H$5,CV$1) / SUMIFS(Entry!$C$6:$H$6,Entry!$C$4:$H$4,CV$2,Entry!$C$5:$H$5,CV$1))</f>
        <v/>
      </c>
      <c r="CW23" s="15" t="str">
        <f>IF(OR($B23="",CW$2=""),"",SUMIFS(INDEX(Tbl_Marks,MATCH($B23,Tbl_Student_Names,0),),Entry!$A$4:$H$4,CW$2,Entry!$A$5:$H$5,CW$1) / SUMIFS(Entry!$C$6:$H$6,Entry!$C$4:$H$4,CW$2,Entry!$C$5:$H$5,CW$1))</f>
        <v/>
      </c>
      <c r="CX23" s="15" t="str">
        <f>IF(OR($B23="",CX$2=""),"",SUMIFS(INDEX(Tbl_Marks,MATCH($B23,Tbl_Student_Names,0),),Entry!$A$4:$H$4,CX$2,Entry!$A$5:$H$5,CX$1) / SUMIFS(Entry!$C$6:$H$6,Entry!$C$4:$H$4,CX$2,Entry!$C$5:$H$5,CX$1))</f>
        <v/>
      </c>
      <c r="CY23" s="15" t="str">
        <f>IF(OR($B23="",CY$2=""),"",SUMIFS(INDEX(Tbl_Marks,MATCH($B23,Tbl_Student_Names,0),),Entry!$A$4:$H$4,CY$2,Entry!$A$5:$H$5,CY$1) / SUMIFS(Entry!$C$6:$H$6,Entry!$C$4:$H$4,CY$2,Entry!$C$5:$H$5,CY$1))</f>
        <v/>
      </c>
      <c r="CZ23" s="15" t="str">
        <f>IF(OR($B23="",CZ$2=""),"",SUMIFS(INDEX(Tbl_Marks,MATCH($B23,Tbl_Student_Names,0),),Entry!$A$4:$H$4,CZ$2,Entry!$A$5:$H$5,CZ$1) / SUMIFS(Entry!$C$6:$H$6,Entry!$C$4:$H$4,CZ$2,Entry!$C$5:$H$5,CZ$1))</f>
        <v/>
      </c>
      <c r="DA23" s="15" t="str">
        <f>IF(OR($B23="",DA$2=""),"",SUMIFS(INDEX(Tbl_Marks,MATCH($B23,Tbl_Student_Names,0),),Entry!$A$4:$H$4,DA$2,Entry!$A$5:$H$5,DA$1) / SUMIFS(Entry!$C$6:$H$6,Entry!$C$4:$H$4,DA$2,Entry!$C$5:$H$5,DA$1))</f>
        <v/>
      </c>
      <c r="DB23" s="15" t="str">
        <f>IF(OR($B23="",DB$2=""),"",SUMIFS(INDEX(Tbl_Marks,MATCH($B23,Tbl_Student_Names,0),),Entry!$A$4:$H$4,DB$2,Entry!$A$5:$H$5,DB$1) / SUMIFS(Entry!$C$6:$H$6,Entry!$C$4:$H$4,DB$2,Entry!$C$5:$H$5,DB$1))</f>
        <v/>
      </c>
      <c r="DC23" s="15" t="str">
        <f>IF(OR($B23="",DC$2=""),"",SUMIFS(INDEX(Tbl_Marks,MATCH($B23,Tbl_Student_Names,0),),Entry!$A$4:$H$4,DC$2,Entry!$A$5:$H$5,DC$1) / SUMIFS(Entry!$C$6:$H$6,Entry!$C$4:$H$4,DC$2,Entry!$C$5:$H$5,DC$1))</f>
        <v/>
      </c>
      <c r="DD23" s="15" t="str">
        <f>IF(OR($B23="",DD$2=""),"",SUMIFS(INDEX(Tbl_Marks,MATCH($B23,Tbl_Student_Names,0),),Entry!$A$4:$H$4,DD$2,Entry!$A$5:$H$5,DD$1) / SUMIFS(Entry!$C$6:$H$6,Entry!$C$4:$H$4,DD$2,Entry!$C$5:$H$5,DD$1))</f>
        <v/>
      </c>
      <c r="DE23" s="15" t="str">
        <f>IF(OR($B23="",DE$2=""),"",SUMIFS(INDEX(Tbl_Marks,MATCH($B23,Tbl_Student_Names,0),),Entry!$A$4:$H$4,DE$2,Entry!$A$5:$H$5,DE$1) / SUMIFS(Entry!$C$6:$H$6,Entry!$C$4:$H$4,DE$2,Entry!$C$5:$H$5,DE$1))</f>
        <v/>
      </c>
      <c r="DF23" s="15" t="str">
        <f>IF(OR($B23="",DF$2=""),"",SUMIFS(INDEX(Tbl_Marks,MATCH($B23,Tbl_Student_Names,0),),Entry!$A$4:$H$4,DF$2,Entry!$A$5:$H$5,DF$1) / SUMIFS(Entry!$C$6:$H$6,Entry!$C$4:$H$4,DF$2,Entry!$C$5:$H$5,DF$1))</f>
        <v/>
      </c>
      <c r="DG23" s="15" t="str">
        <f>IF(OR($B23="",DG$2=""),"",SUMIFS(INDEX(Tbl_Marks,MATCH($B23,Tbl_Student_Names,0),),Entry!$A$4:$H$4,DG$2,Entry!$A$5:$H$5,DG$1) / SUMIFS(Entry!$C$6:$H$6,Entry!$C$4:$H$4,DG$2,Entry!$C$5:$H$5,DG$1))</f>
        <v/>
      </c>
      <c r="DH23" s="15" t="str">
        <f>IF(OR($B23="",DH$2=""),"",SUMIFS(INDEX(Tbl_Marks,MATCH($B23,Tbl_Student_Names,0),),Entry!$A$4:$H$4,DH$2,Entry!$A$5:$H$5,DH$1) / SUMIFS(Entry!$C$6:$H$6,Entry!$C$4:$H$4,DH$2,Entry!$C$5:$H$5,DH$1))</f>
        <v/>
      </c>
      <c r="DI23" s="15" t="str">
        <f>IF(OR($B23="",DI$2=""),"",SUMIFS(INDEX(Tbl_Marks,MATCH($B23,Tbl_Student_Names,0),),Entry!$A$4:$H$4,DI$2,Entry!$A$5:$H$5,DI$1) / SUMIFS(Entry!$C$6:$H$6,Entry!$C$4:$H$4,DI$2,Entry!$C$5:$H$5,DI$1))</f>
        <v/>
      </c>
      <c r="DJ23" s="15" t="str">
        <f>IF(OR($B23="",DJ$2=""),"",SUMIFS(INDEX(Tbl_Marks,MATCH($B23,Tbl_Student_Names,0),),Entry!$A$4:$H$4,DJ$2,Entry!$A$5:$H$5,DJ$1) / SUMIFS(Entry!$C$6:$H$6,Entry!$C$4:$H$4,DJ$2,Entry!$C$5:$H$5,DJ$1))</f>
        <v/>
      </c>
      <c r="DK23" s="15" t="str">
        <f>IF(OR($B23="",DK$2=""),"",SUMIFS(INDEX(Tbl_Marks,MATCH($B23,Tbl_Student_Names,0),),Entry!$A$4:$H$4,DK$2,Entry!$A$5:$H$5,DK$1) / SUMIFS(Entry!$C$6:$H$6,Entry!$C$4:$H$4,DK$2,Entry!$C$5:$H$5,DK$1))</f>
        <v/>
      </c>
      <c r="DL23" s="15" t="str">
        <f>IF(OR($B23="",DL$2=""),"",SUMIFS(INDEX(Tbl_Marks,MATCH($B23,Tbl_Student_Names,0),),Entry!$A$4:$H$4,DL$2,Entry!$A$5:$H$5,DL$1) / SUMIFS(Entry!$C$6:$H$6,Entry!$C$4:$H$4,DL$2,Entry!$C$5:$H$5,DL$1))</f>
        <v/>
      </c>
      <c r="DM23" s="15" t="str">
        <f>IF(OR($B23="",DM$2=""),"",SUMIFS(INDEX(Tbl_Marks,MATCH($B23,Tbl_Student_Names,0),),Entry!$A$4:$H$4,DM$2,Entry!$A$5:$H$5,DM$1) / SUMIFS(Entry!$C$6:$H$6,Entry!$C$4:$H$4,DM$2,Entry!$C$5:$H$5,DM$1))</f>
        <v/>
      </c>
      <c r="DN23" s="15" t="str">
        <f>IF(OR($B23="",DN$2=""),"",SUMIFS(INDEX(Tbl_Marks,MATCH($B23,Tbl_Student_Names,0),),Entry!$A$4:$H$4,DN$2,Entry!$A$5:$H$5,DN$1) / SUMIFS(Entry!$C$6:$H$6,Entry!$C$4:$H$4,DN$2,Entry!$C$5:$H$5,DN$1))</f>
        <v/>
      </c>
      <c r="DO23" s="15" t="str">
        <f>IF(OR($B23="",DO$2=""),"",SUMIFS(INDEX(Tbl_Marks,MATCH($B23,Tbl_Student_Names,0),),Entry!$A$4:$H$4,DO$2,Entry!$A$5:$H$5,DO$1) / SUMIFS(Entry!$C$6:$H$6,Entry!$C$4:$H$4,DO$2,Entry!$C$5:$H$5,DO$1))</f>
        <v/>
      </c>
      <c r="DP23" s="15" t="str">
        <f>IF(OR($B23="",DP$2=""),"",SUMIFS(INDEX(Tbl_Marks,MATCH($B23,Tbl_Student_Names,0),),Entry!$A$4:$H$4,DP$2,Entry!$A$5:$H$5,DP$1) / SUMIFS(Entry!$C$6:$H$6,Entry!$C$4:$H$4,DP$2,Entry!$C$5:$H$5,DP$1))</f>
        <v/>
      </c>
      <c r="DQ23" s="15" t="str">
        <f>IF(OR($B23="",DQ$2=""),"",SUMIFS(INDEX(Tbl_Marks,MATCH($B23,Tbl_Student_Names,0),),Entry!$A$4:$H$4,DQ$2,Entry!$A$5:$H$5,DQ$1) / SUMIFS(Entry!$C$6:$H$6,Entry!$C$4:$H$4,DQ$2,Entry!$C$5:$H$5,DQ$1))</f>
        <v/>
      </c>
      <c r="DR23" s="15" t="str">
        <f>IF(OR($B23="",DR$2=""),"",SUMIFS(INDEX(Tbl_Marks,MATCH($B23,Tbl_Student_Names,0),),Entry!$A$4:$H$4,DR$2,Entry!$A$5:$H$5,DR$1) / SUMIFS(Entry!$C$6:$H$6,Entry!$C$4:$H$4,DR$2,Entry!$C$5:$H$5,DR$1))</f>
        <v/>
      </c>
      <c r="DS23" s="15" t="str">
        <f>IF(OR($B23="",DS$2=""),"",SUMIFS(INDEX(Tbl_Marks,MATCH($B23,Tbl_Student_Names,0),),Entry!$A$4:$H$4,DS$2,Entry!$A$5:$H$5,DS$1) / SUMIFS(Entry!$C$6:$H$6,Entry!$C$4:$H$4,DS$2,Entry!$C$5:$H$5,DS$1))</f>
        <v/>
      </c>
      <c r="DT23" s="15" t="str">
        <f>IF(OR($B23="",DT$2=""),"",SUMIFS(INDEX(Tbl_Marks,MATCH($B23,Tbl_Student_Names,0),),Entry!$A$4:$H$4,DT$2,Entry!$A$5:$H$5,DT$1) / SUMIFS(Entry!$C$6:$H$6,Entry!$C$4:$H$4,DT$2,Entry!$C$5:$H$5,DT$1))</f>
        <v/>
      </c>
      <c r="DU23" s="15" t="str">
        <f>IF(OR($B23="",DU$2=""),"",SUMIFS(INDEX(Tbl_Marks,MATCH($B23,Tbl_Student_Names,0),),Entry!$A$4:$H$4,DU$2,Entry!$A$5:$H$5,DU$1) / SUMIFS(Entry!$C$6:$H$6,Entry!$C$4:$H$4,DU$2,Entry!$C$5:$H$5,DU$1))</f>
        <v/>
      </c>
      <c r="DV23" s="15" t="str">
        <f>IF(OR($B23="",DV$2=""),"",SUMIFS(INDEX(Tbl_Marks,MATCH($B23,Tbl_Student_Names,0),),Entry!$A$4:$H$4,DV$2,Entry!$A$5:$H$5,DV$1) / SUMIFS(Entry!$C$6:$H$6,Entry!$C$4:$H$4,DV$2,Entry!$C$5:$H$5,DV$1))</f>
        <v/>
      </c>
      <c r="DW23" s="15" t="str">
        <f>IF(OR($B23="",DW$2=""),"",SUMIFS(INDEX(Tbl_Marks,MATCH($B23,Tbl_Student_Names,0),),Entry!$A$4:$H$4,DW$2,Entry!$A$5:$H$5,DW$1) / SUMIFS(Entry!$C$6:$H$6,Entry!$C$4:$H$4,DW$2,Entry!$C$5:$H$5,DW$1))</f>
        <v/>
      </c>
      <c r="DX23" s="15" t="str">
        <f>IF(OR($B23="",DX$2=""),"",SUMIFS(INDEX(Tbl_Marks,MATCH($B23,Tbl_Student_Names,0),),Entry!$A$4:$H$4,DX$2,Entry!$A$5:$H$5,DX$1) / SUMIFS(Entry!$C$6:$H$6,Entry!$C$4:$H$4,DX$2,Entry!$C$5:$H$5,DX$1))</f>
        <v/>
      </c>
      <c r="DY23" s="15" t="str">
        <f>IF(OR($B23="",DY$2=""),"",SUMIFS(INDEX(Tbl_Marks,MATCH($B23,Tbl_Student_Names,0),),Entry!$A$4:$H$4,DY$2,Entry!$A$5:$H$5,DY$1) / SUMIFS(Entry!$C$6:$H$6,Entry!$C$4:$H$4,DY$2,Entry!$C$5:$H$5,DY$1))</f>
        <v/>
      </c>
      <c r="DZ23" s="15" t="str">
        <f>IF(OR($B23="",DZ$2=""),"",SUMIFS(INDEX(Tbl_Marks,MATCH($B23,Tbl_Student_Names,0),),Entry!$A$4:$H$4,DZ$2,Entry!$A$5:$H$5,DZ$1) / SUMIFS(Entry!$C$6:$H$6,Entry!$C$4:$H$4,DZ$2,Entry!$C$5:$H$5,DZ$1))</f>
        <v/>
      </c>
      <c r="EA23" s="15" t="str">
        <f>IF(OR($B23="",EA$2=""),"",SUMIFS(INDEX(Tbl_Marks,MATCH($B23,Tbl_Student_Names,0),),Entry!$A$4:$H$4,EA$2,Entry!$A$5:$H$5,EA$1) / SUMIFS(Entry!$C$6:$H$6,Entry!$C$4:$H$4,EA$2,Entry!$C$5:$H$5,EA$1))</f>
        <v/>
      </c>
      <c r="EB23" s="15" t="str">
        <f>IF(OR($B23="",EB$2=""),"",SUMIFS(INDEX(Tbl_Marks,MATCH($B23,Tbl_Student_Names,0),),Entry!$A$4:$H$4,EB$2,Entry!$A$5:$H$5,EB$1) / SUMIFS(Entry!$C$6:$H$6,Entry!$C$4:$H$4,EB$2,Entry!$C$5:$H$5,EB$1))</f>
        <v/>
      </c>
      <c r="EC23" s="15" t="str">
        <f>IF(OR($B23="",EC$2=""),"",SUMIFS(INDEX(Tbl_Marks,MATCH($B23,Tbl_Student_Names,0),),Entry!$A$4:$H$4,EC$2,Entry!$A$5:$H$5,EC$1) / SUMIFS(Entry!$C$6:$H$6,Entry!$C$4:$H$4,EC$2,Entry!$C$5:$H$5,EC$1))</f>
        <v/>
      </c>
      <c r="ED23" s="15" t="str">
        <f>IF(OR($B23="",ED$2=""),"",SUMIFS(INDEX(Tbl_Marks,MATCH($B23,Tbl_Student_Names,0),),Entry!$A$4:$H$4,ED$2,Entry!$A$5:$H$5,ED$1) / SUMIFS(Entry!$C$6:$H$6,Entry!$C$4:$H$4,ED$2,Entry!$C$5:$H$5,ED$1))</f>
        <v/>
      </c>
      <c r="EE23" s="15" t="str">
        <f>IF(OR($B23="",EE$2=""),"",SUMIFS(INDEX(Tbl_Marks,MATCH($B23,Tbl_Student_Names,0),),Entry!$A$4:$H$4,EE$2,Entry!$A$5:$H$5,EE$1) / SUMIFS(Entry!$C$6:$H$6,Entry!$C$4:$H$4,EE$2,Entry!$C$5:$H$5,EE$1))</f>
        <v/>
      </c>
      <c r="EF23" s="15" t="str">
        <f>IF(OR($B23="",EF$2=""),"",SUMIFS(INDEX(Tbl_Marks,MATCH($B23,Tbl_Student_Names,0),),Entry!$A$4:$H$4,EF$2,Entry!$A$5:$H$5,EF$1) / SUMIFS(Entry!$C$6:$H$6,Entry!$C$4:$H$4,EF$2,Entry!$C$5:$H$5,EF$1))</f>
        <v/>
      </c>
      <c r="EG23" s="15" t="str">
        <f>IF(OR($B23="",EG$2=""),"",SUMIFS(INDEX(Tbl_Marks,MATCH($B23,Tbl_Student_Names,0),),Entry!$A$4:$H$4,EG$2,Entry!$A$5:$H$5,EG$1) / SUMIFS(Entry!$C$6:$H$6,Entry!$C$4:$H$4,EG$2,Entry!$C$5:$H$5,EG$1))</f>
        <v/>
      </c>
      <c r="EH23" s="15" t="str">
        <f>IF(OR($B23="",EH$2=""),"",SUMIFS(INDEX(Tbl_Marks,MATCH($B23,Tbl_Student_Names,0),),Entry!$A$4:$H$4,EH$2,Entry!$A$5:$H$5,EH$1) / SUMIFS(Entry!$C$6:$H$6,Entry!$C$4:$H$4,EH$2,Entry!$C$5:$H$5,EH$1))</f>
        <v/>
      </c>
      <c r="EI23" s="15" t="str">
        <f>IF(OR($B23="",EI$2=""),"",SUMIFS(INDEX(Tbl_Marks,MATCH($B23,Tbl_Student_Names,0),),Entry!$A$4:$H$4,EI$2,Entry!$A$5:$H$5,EI$1) / SUMIFS(Entry!$C$6:$H$6,Entry!$C$4:$H$4,EI$2,Entry!$C$5:$H$5,EI$1))</f>
        <v/>
      </c>
      <c r="EJ23" s="15" t="str">
        <f>IF(OR($B23="",EJ$2=""),"",SUMIFS(INDEX(Tbl_Marks,MATCH($B23,Tbl_Student_Names,0),),Entry!$A$4:$H$4,EJ$2,Entry!$A$5:$H$5,EJ$1) / SUMIFS(Entry!$C$6:$H$6,Entry!$C$4:$H$4,EJ$2,Entry!$C$5:$H$5,EJ$1))</f>
        <v/>
      </c>
      <c r="EK23" s="15" t="str">
        <f>IF(OR($B23="",EK$2=""),"",SUMIFS(INDEX(Tbl_Marks,MATCH($B23,Tbl_Student_Names,0),),Entry!$A$4:$H$4,EK$2,Entry!$A$5:$H$5,EK$1) / SUMIFS(Entry!$C$6:$H$6,Entry!$C$4:$H$4,EK$2,Entry!$C$5:$H$5,EK$1))</f>
        <v/>
      </c>
      <c r="EL23" s="15" t="str">
        <f>IF(OR($B23="",EL$2=""),"",SUMIFS(INDEX(Tbl_Marks,MATCH($B23,Tbl_Student_Names,0),),Entry!$A$4:$H$4,EL$2,Entry!$A$5:$H$5,EL$1) / SUMIFS(Entry!$C$6:$H$6,Entry!$C$4:$H$4,EL$2,Entry!$C$5:$H$5,EL$1))</f>
        <v/>
      </c>
      <c r="EM23" s="15" t="str">
        <f>IF(OR($B23="",EM$2=""),"",SUMIFS(INDEX(Tbl_Marks,MATCH($B23,Tbl_Student_Names,0),),Entry!$A$4:$H$4,EM$2,Entry!$A$5:$H$5,EM$1) / SUMIFS(Entry!$C$6:$H$6,Entry!$C$4:$H$4,EM$2,Entry!$C$5:$H$5,EM$1))</f>
        <v/>
      </c>
      <c r="EN23" s="15" t="str">
        <f>IF(OR($B23="",EN$2=""),"",SUMIFS(INDEX(Tbl_Marks,MATCH($B23,Tbl_Student_Names,0),),Entry!$A$4:$H$4,EN$2,Entry!$A$5:$H$5,EN$1) / SUMIFS(Entry!$C$6:$H$6,Entry!$C$4:$H$4,EN$2,Entry!$C$5:$H$5,EN$1))</f>
        <v/>
      </c>
      <c r="EO23" s="15" t="str">
        <f>IF(OR($B23="",EO$2=""),"",SUMIFS(INDEX(Tbl_Marks,MATCH($B23,Tbl_Student_Names,0),),Entry!$A$4:$H$4,EO$2,Entry!$A$5:$H$5,EO$1) / SUMIFS(Entry!$C$6:$H$6,Entry!$C$4:$H$4,EO$2,Entry!$C$5:$H$5,EO$1))</f>
        <v/>
      </c>
      <c r="EP23" s="15" t="str">
        <f>IF(OR($B23="",EP$2=""),"",SUMIFS(INDEX(Tbl_Marks,MATCH($B23,Tbl_Student_Names,0),),Entry!$A$4:$H$4,EP$2,Entry!$A$5:$H$5,EP$1) / SUMIFS(Entry!$C$6:$H$6,Entry!$C$4:$H$4,EP$2,Entry!$C$5:$H$5,EP$1))</f>
        <v/>
      </c>
      <c r="EQ23" s="15" t="str">
        <f>IF(OR($B23="",EQ$2=""),"",SUMIFS(INDEX(Tbl_Marks,MATCH($B23,Tbl_Student_Names,0),),Entry!$A$4:$H$4,EQ$2,Entry!$A$5:$H$5,EQ$1) / SUMIFS(Entry!$C$6:$H$6,Entry!$C$4:$H$4,EQ$2,Entry!$C$5:$H$5,EQ$1))</f>
        <v/>
      </c>
      <c r="ER23" s="15" t="str">
        <f>IF(OR($B23="",ER$2=""),"",SUMIFS(INDEX(Tbl_Marks,MATCH($B23,Tbl_Student_Names,0),),Entry!$A$4:$H$4,ER$2,Entry!$A$5:$H$5,ER$1) / SUMIFS(Entry!$C$6:$H$6,Entry!$C$4:$H$4,ER$2,Entry!$C$5:$H$5,ER$1))</f>
        <v/>
      </c>
      <c r="ES23" s="15" t="str">
        <f>IF(OR($B23="",ES$2=""),"",SUMIFS(INDEX(Tbl_Marks,MATCH($B23,Tbl_Student_Names,0),),Entry!$A$4:$H$4,ES$2,Entry!$A$5:$H$5,ES$1) / SUMIFS(Entry!$C$6:$H$6,Entry!$C$4:$H$4,ES$2,Entry!$C$5:$H$5,ES$1))</f>
        <v/>
      </c>
      <c r="ET23" s="15" t="str">
        <f>IF(OR($B23="",ET$2=""),"",SUMIFS(INDEX(Tbl_Marks,MATCH($B23,Tbl_Student_Names,0),),Entry!$A$4:$H$4,ET$2,Entry!$A$5:$H$5,ET$1) / SUMIFS(Entry!$C$6:$H$6,Entry!$C$4:$H$4,ET$2,Entry!$C$5:$H$5,ET$1))</f>
        <v/>
      </c>
      <c r="EU23" s="15" t="str">
        <f>IF(OR($B23="",EU$2=""),"",SUMIFS(INDEX(Tbl_Marks,MATCH($B23,Tbl_Student_Names,0),),Entry!$A$4:$H$4,EU$2,Entry!$A$5:$H$5,EU$1) / SUMIFS(Entry!$C$6:$H$6,Entry!$C$4:$H$4,EU$2,Entry!$C$5:$H$5,EU$1))</f>
        <v/>
      </c>
      <c r="EV23" s="15" t="str">
        <f>IF(OR($B23="",EV$2=""),"",SUMIFS(INDEX(Tbl_Marks,MATCH($B23,Tbl_Student_Names,0),),Entry!$A$4:$H$4,EV$2,Entry!$A$5:$H$5,EV$1) / SUMIFS(Entry!$C$6:$H$6,Entry!$C$4:$H$4,EV$2,Entry!$C$5:$H$5,EV$1))</f>
        <v/>
      </c>
      <c r="EW23" s="15" t="str">
        <f>IF(OR($B23="",EW$2=""),"",SUMIFS(INDEX(Tbl_Marks,MATCH($B23,Tbl_Student_Names,0),),Entry!$A$4:$H$4,EW$2,Entry!$A$5:$H$5,EW$1) / SUMIFS(Entry!$C$6:$H$6,Entry!$C$4:$H$4,EW$2,Entry!$C$5:$H$5,EW$1))</f>
        <v/>
      </c>
      <c r="EX23" s="15" t="str">
        <f>IF(OR($B23="",EX$2=""),"",SUMIFS(INDEX(Tbl_Marks,MATCH($B23,Tbl_Student_Names,0),),Entry!$A$4:$H$4,EX$2,Entry!$A$5:$H$5,EX$1) / SUMIFS(Entry!$C$6:$H$6,Entry!$C$4:$H$4,EX$2,Entry!$C$5:$H$5,EX$1))</f>
        <v/>
      </c>
      <c r="EY23" s="15" t="str">
        <f>IF(OR($B23="",EY$2=""),"",SUMIFS(INDEX(Tbl_Marks,MATCH($B23,Tbl_Student_Names,0),),Entry!$A$4:$H$4,EY$2,Entry!$A$5:$H$5,EY$1) / SUMIFS(Entry!$C$6:$H$6,Entry!$C$4:$H$4,EY$2,Entry!$C$5:$H$5,EY$1))</f>
        <v/>
      </c>
      <c r="EZ23" s="15" t="str">
        <f>IF(OR($B23="",EZ$2=""),"",SUMIFS(INDEX(Tbl_Marks,MATCH($B23,Tbl_Student_Names,0),),Entry!$A$4:$H$4,EZ$2,Entry!$A$5:$H$5,EZ$1) / SUMIFS(Entry!$C$6:$H$6,Entry!$C$4:$H$4,EZ$2,Entry!$C$5:$H$5,EZ$1))</f>
        <v/>
      </c>
      <c r="FA23" s="15" t="str">
        <f>IF(OR($B23="",FA$2=""),"",SUMIFS(INDEX(Tbl_Marks,MATCH($B23,Tbl_Student_Names,0),),Entry!$A$4:$H$4,FA$2,Entry!$A$5:$H$5,FA$1) / SUMIFS(Entry!$C$6:$H$6,Entry!$C$4:$H$4,FA$2,Entry!$C$5:$H$5,FA$1))</f>
        <v/>
      </c>
      <c r="FB23" s="15" t="str">
        <f>IF(OR($B23="",FB$2=""),"",SUMIFS(INDEX(Tbl_Marks,MATCH($B23,Tbl_Student_Names,0),),Entry!$A$4:$H$4,FB$2,Entry!$A$5:$H$5,FB$1) / SUMIFS(Entry!$C$6:$H$6,Entry!$C$4:$H$4,FB$2,Entry!$C$5:$H$5,FB$1))</f>
        <v/>
      </c>
      <c r="FC23" s="15" t="str">
        <f>IF(OR($B23="",FC$2=""),"",SUMIFS(INDEX(Tbl_Marks,MATCH($B23,Tbl_Student_Names,0),),Entry!$A$4:$H$4,FC$2,Entry!$A$5:$H$5,FC$1) / SUMIFS(Entry!$C$6:$H$6,Entry!$C$4:$H$4,FC$2,Entry!$C$5:$H$5,FC$1))</f>
        <v/>
      </c>
      <c r="FD23" s="15" t="str">
        <f>IF(OR($B23="",FD$2=""),"",SUMIFS(INDEX(Tbl_Marks,MATCH($B23,Tbl_Student_Names,0),),Entry!$A$4:$H$4,FD$2,Entry!$A$5:$H$5,FD$1) / SUMIFS(Entry!$C$6:$H$6,Entry!$C$4:$H$4,FD$2,Entry!$C$5:$H$5,FD$1))</f>
        <v/>
      </c>
      <c r="FE23" s="15" t="str">
        <f>IF(OR($B23="",FE$2=""),"",SUMIFS(INDEX(Tbl_Marks,MATCH($B23,Tbl_Student_Names,0),),Entry!$A$4:$H$4,FE$2,Entry!$A$5:$H$5,FE$1) / SUMIFS(Entry!$C$6:$H$6,Entry!$C$4:$H$4,FE$2,Entry!$C$5:$H$5,FE$1))</f>
        <v/>
      </c>
      <c r="FF23" s="15" t="str">
        <f>IF(OR($B23="",FF$2=""),"",SUMIFS(INDEX(Tbl_Marks,MATCH($B23,Tbl_Student_Names,0),),Entry!$A$4:$H$4,FF$2,Entry!$A$5:$H$5,FF$1) / SUMIFS(Entry!$C$6:$H$6,Entry!$C$4:$H$4,FF$2,Entry!$C$5:$H$5,FF$1))</f>
        <v/>
      </c>
      <c r="FG23" s="15" t="str">
        <f>IF(OR($B23="",FG$2=""),"",SUMIFS(INDEX(Tbl_Marks,MATCH($B23,Tbl_Student_Names,0),),Entry!$A$4:$H$4,FG$2,Entry!$A$5:$H$5,FG$1) / SUMIFS(Entry!$C$6:$H$6,Entry!$C$4:$H$4,FG$2,Entry!$C$5:$H$5,FG$1))</f>
        <v/>
      </c>
      <c r="FH23" s="15" t="str">
        <f>IF(OR($B23="",FH$2=""),"",SUMIFS(INDEX(Tbl_Marks,MATCH($B23,Tbl_Student_Names,0),),Entry!$A$4:$H$4,FH$2,Entry!$A$5:$H$5,FH$1) / SUMIFS(Entry!$C$6:$H$6,Entry!$C$4:$H$4,FH$2,Entry!$C$5:$H$5,FH$1))</f>
        <v/>
      </c>
      <c r="FI23" s="15" t="str">
        <f>IF(OR($B23="",FI$2=""),"",SUMIFS(INDEX(Tbl_Marks,MATCH($B23,Tbl_Student_Names,0),),Entry!$A$4:$H$4,FI$2,Entry!$A$5:$H$5,FI$1) / SUMIFS(Entry!$C$6:$H$6,Entry!$C$4:$H$4,FI$2,Entry!$C$5:$H$5,FI$1))</f>
        <v/>
      </c>
      <c r="FJ23" s="15" t="str">
        <f>IF(OR($B23="",FJ$2=""),"",SUMIFS(INDEX(Tbl_Marks,MATCH($B23,Tbl_Student_Names,0),),Entry!$A$4:$H$4,FJ$2,Entry!$A$5:$H$5,FJ$1) / SUMIFS(Entry!$C$6:$H$6,Entry!$C$4:$H$4,FJ$2,Entry!$C$5:$H$5,FJ$1))</f>
        <v/>
      </c>
      <c r="FK23" s="15" t="str">
        <f>IF(OR($B23="",FK$2=""),"",SUMIFS(INDEX(Tbl_Marks,MATCH($B23,Tbl_Student_Names,0),),Entry!$A$4:$H$4,FK$2,Entry!$A$5:$H$5,FK$1) / SUMIFS(Entry!$C$6:$H$6,Entry!$C$4:$H$4,FK$2,Entry!$C$5:$H$5,FK$1))</f>
        <v/>
      </c>
      <c r="FL23" s="15" t="str">
        <f>IF(OR($B23="",FL$2=""),"",SUMIFS(INDEX(Tbl_Marks,MATCH($B23,Tbl_Student_Names,0),),Entry!$A$4:$H$4,FL$2,Entry!$A$5:$H$5,FL$1) / SUMIFS(Entry!$C$6:$H$6,Entry!$C$4:$H$4,FL$2,Entry!$C$5:$H$5,FL$1))</f>
        <v/>
      </c>
      <c r="FM23" s="15" t="str">
        <f>IF(OR($B23="",FM$2=""),"",SUMIFS(INDEX(Tbl_Marks,MATCH($B23,Tbl_Student_Names,0),),Entry!$A$4:$H$4,FM$2,Entry!$A$5:$H$5,FM$1) / SUMIFS(Entry!$C$6:$H$6,Entry!$C$4:$H$4,FM$2,Entry!$C$5:$H$5,FM$1))</f>
        <v/>
      </c>
      <c r="FN23" s="15" t="str">
        <f>IF(OR($B23="",FN$2=""),"",SUMIFS(INDEX(Tbl_Marks,MATCH($B23,Tbl_Student_Names,0),),Entry!$A$4:$H$4,FN$2,Entry!$A$5:$H$5,FN$1) / SUMIFS(Entry!$C$6:$H$6,Entry!$C$4:$H$4,FN$2,Entry!$C$5:$H$5,FN$1))</f>
        <v/>
      </c>
      <c r="FO23" s="15" t="str">
        <f>IF(OR($B23="",FO$2=""),"",SUMIFS(INDEX(Tbl_Marks,MATCH($B23,Tbl_Student_Names,0),),Entry!$A$4:$H$4,FO$2,Entry!$A$5:$H$5,FO$1) / SUMIFS(Entry!$C$6:$H$6,Entry!$C$4:$H$4,FO$2,Entry!$C$5:$H$5,FO$1))</f>
        <v/>
      </c>
      <c r="FP23" s="15" t="str">
        <f>IF(OR($B23="",FP$2=""),"",SUMIFS(INDEX(Tbl_Marks,MATCH($B23,Tbl_Student_Names,0),),Entry!$A$4:$H$4,FP$2,Entry!$A$5:$H$5,FP$1) / SUMIFS(Entry!$C$6:$H$6,Entry!$C$4:$H$4,FP$2,Entry!$C$5:$H$5,FP$1))</f>
        <v/>
      </c>
      <c r="FQ23" s="15" t="str">
        <f>IF(OR($B23="",FQ$2=""),"",SUMIFS(INDEX(Tbl_Marks,MATCH($B23,Tbl_Student_Names,0),),Entry!$A$4:$H$4,FQ$2,Entry!$A$5:$H$5,FQ$1) / SUMIFS(Entry!$C$6:$H$6,Entry!$C$4:$H$4,FQ$2,Entry!$C$5:$H$5,FQ$1))</f>
        <v/>
      </c>
      <c r="FR23" s="15" t="str">
        <f>IF(OR($B23="",FR$2=""),"",SUMIFS(INDEX(Tbl_Marks,MATCH($B23,Tbl_Student_Names,0),),Entry!$A$4:$H$4,FR$2,Entry!$A$5:$H$5,FR$1) / SUMIFS(Entry!$C$6:$H$6,Entry!$C$4:$H$4,FR$2,Entry!$C$5:$H$5,FR$1))</f>
        <v/>
      </c>
      <c r="FS23" s="15" t="str">
        <f>IF(OR($B23="",FS$2=""),"",SUMIFS(INDEX(Tbl_Marks,MATCH($B23,Tbl_Student_Names,0),),Entry!$A$4:$H$4,FS$2,Entry!$A$5:$H$5,FS$1) / SUMIFS(Entry!$C$6:$H$6,Entry!$C$4:$H$4,FS$2,Entry!$C$5:$H$5,FS$1))</f>
        <v/>
      </c>
      <c r="FT23" s="15" t="str">
        <f>IF(OR($B23="",FT$2=""),"",SUMIFS(INDEX(Tbl_Marks,MATCH($B23,Tbl_Student_Names,0),),Entry!$A$4:$H$4,FT$2,Entry!$A$5:$H$5,FT$1) / SUMIFS(Entry!$C$6:$H$6,Entry!$C$4:$H$4,FT$2,Entry!$C$5:$H$5,FT$1))</f>
        <v/>
      </c>
      <c r="FU23" s="15" t="str">
        <f>IF(OR($B23="",FU$2=""),"",SUMIFS(INDEX(Tbl_Marks,MATCH($B23,Tbl_Student_Names,0),),Entry!$A$4:$H$4,FU$2,Entry!$A$5:$H$5,FU$1) / SUMIFS(Entry!$C$6:$H$6,Entry!$C$4:$H$4,FU$2,Entry!$C$5:$H$5,FU$1))</f>
        <v/>
      </c>
      <c r="FV23" s="15" t="str">
        <f>IF(OR($B23="",FV$2=""),"",SUMIFS(INDEX(Tbl_Marks,MATCH($B23,Tbl_Student_Names,0),),Entry!$A$4:$H$4,FV$2,Entry!$A$5:$H$5,FV$1) / SUMIFS(Entry!$C$6:$H$6,Entry!$C$4:$H$4,FV$2,Entry!$C$5:$H$5,FV$1))</f>
        <v/>
      </c>
      <c r="FW23" s="15" t="str">
        <f>IF(OR($B23="",FW$2=""),"",SUMIFS(INDEX(Tbl_Marks,MATCH($B23,Tbl_Student_Names,0),),Entry!$A$4:$H$4,FW$2,Entry!$A$5:$H$5,FW$1) / SUMIFS(Entry!$C$6:$H$6,Entry!$C$4:$H$4,FW$2,Entry!$C$5:$H$5,FW$1))</f>
        <v/>
      </c>
      <c r="FX23" s="15" t="str">
        <f>IF(OR($B23="",FX$2=""),"",SUMIFS(INDEX(Tbl_Marks,MATCH($B23,Tbl_Student_Names,0),),Entry!$A$4:$H$4,FX$2,Entry!$A$5:$H$5,FX$1) / SUMIFS(Entry!$C$6:$H$6,Entry!$C$4:$H$4,FX$2,Entry!$C$5:$H$5,FX$1))</f>
        <v/>
      </c>
      <c r="FY23" s="15" t="str">
        <f>IF(OR($B23="",FY$2=""),"",SUMIFS(INDEX(Tbl_Marks,MATCH($B23,Tbl_Student_Names,0),),Entry!$A$4:$H$4,FY$2,Entry!$A$5:$H$5,FY$1) / SUMIFS(Entry!$C$6:$H$6,Entry!$C$4:$H$4,FY$2,Entry!$C$5:$H$5,FY$1))</f>
        <v/>
      </c>
      <c r="FZ23" s="15" t="str">
        <f>IF(OR($B23="",FZ$2=""),"",SUMIFS(INDEX(Tbl_Marks,MATCH($B23,Tbl_Student_Names,0),),Entry!$A$4:$H$4,FZ$2,Entry!$A$5:$H$5,FZ$1) / SUMIFS(Entry!$C$6:$H$6,Entry!$C$4:$H$4,FZ$2,Entry!$C$5:$H$5,FZ$1))</f>
        <v/>
      </c>
      <c r="GA23" s="15" t="str">
        <f>IF(OR($B23="",GA$2=""),"",SUMIFS(INDEX(Tbl_Marks,MATCH($B23,Tbl_Student_Names,0),),Entry!$A$4:$H$4,GA$2,Entry!$A$5:$H$5,GA$1) / SUMIFS(Entry!$C$6:$H$6,Entry!$C$4:$H$4,GA$2,Entry!$C$5:$H$5,GA$1))</f>
        <v/>
      </c>
      <c r="GB23" s="15" t="str">
        <f>IF(OR($B23="",GB$2=""),"",SUMIFS(INDEX(Tbl_Marks,MATCH($B23,Tbl_Student_Names,0),),Entry!$A$4:$H$4,GB$2,Entry!$A$5:$H$5,GB$1) / SUMIFS(Entry!$C$6:$H$6,Entry!$C$4:$H$4,GB$2,Entry!$C$5:$H$5,GB$1))</f>
        <v/>
      </c>
      <c r="GC23" s="15" t="str">
        <f>IF(OR($B23="",GC$2=""),"",SUMIFS(INDEX(Tbl_Marks,MATCH($B23,Tbl_Student_Names,0),),Entry!$A$4:$H$4,GC$2,Entry!$A$5:$H$5,GC$1) / SUMIFS(Entry!$C$6:$H$6,Entry!$C$4:$H$4,GC$2,Entry!$C$5:$H$5,GC$1))</f>
        <v/>
      </c>
      <c r="GD23" s="15" t="str">
        <f>IF(OR($B23="",GD$2=""),"",SUMIFS(INDEX(Tbl_Marks,MATCH($B23,Tbl_Student_Names,0),),Entry!$A$4:$H$4,GD$2,Entry!$A$5:$H$5,GD$1) / SUMIFS(Entry!$C$6:$H$6,Entry!$C$4:$H$4,GD$2,Entry!$C$5:$H$5,GD$1))</f>
        <v/>
      </c>
      <c r="GE23" s="15" t="str">
        <f>IF(OR($B23="",GE$2=""),"",SUMIFS(INDEX(Tbl_Marks,MATCH($B23,Tbl_Student_Names,0),),Entry!$A$4:$H$4,GE$2,Entry!$A$5:$H$5,GE$1) / SUMIFS(Entry!$C$6:$H$6,Entry!$C$4:$H$4,GE$2,Entry!$C$5:$H$5,GE$1))</f>
        <v/>
      </c>
      <c r="GF23" s="15" t="str">
        <f>IF(OR($B23="",GF$2=""),"",SUMIFS(INDEX(Tbl_Marks,MATCH($B23,Tbl_Student_Names,0),),Entry!$A$4:$H$4,GF$2,Entry!$A$5:$H$5,GF$1) / SUMIFS(Entry!$C$6:$H$6,Entry!$C$4:$H$4,GF$2,Entry!$C$5:$H$5,GF$1))</f>
        <v/>
      </c>
      <c r="GG23" s="15" t="str">
        <f>IF(OR($B23="",GG$2=""),"",SUMIFS(INDEX(Tbl_Marks,MATCH($B23,Tbl_Student_Names,0),),Entry!$A$4:$H$4,GG$2,Entry!$A$5:$H$5,GG$1) / SUMIFS(Entry!$C$6:$H$6,Entry!$C$4:$H$4,GG$2,Entry!$C$5:$H$5,GG$1))</f>
        <v/>
      </c>
      <c r="GH23" s="15" t="str">
        <f>IF(OR($B23="",GH$2=""),"",SUMIFS(INDEX(Tbl_Marks,MATCH($B23,Tbl_Student_Names,0),),Entry!$A$4:$H$4,GH$2,Entry!$A$5:$H$5,GH$1) / SUMIFS(Entry!$C$6:$H$6,Entry!$C$4:$H$4,GH$2,Entry!$C$5:$H$5,GH$1))</f>
        <v/>
      </c>
      <c r="GI23" s="15" t="str">
        <f>IF(OR($B23="",GI$2=""),"",SUMIFS(INDEX(Tbl_Marks,MATCH($B23,Tbl_Student_Names,0),),Entry!$A$4:$H$4,GI$2,Entry!$A$5:$H$5,GI$1) / SUMIFS(Entry!$C$6:$H$6,Entry!$C$4:$H$4,GI$2,Entry!$C$5:$H$5,GI$1))</f>
        <v/>
      </c>
      <c r="GJ23" s="15" t="str">
        <f>IF(OR($B23="",GJ$2=""),"",SUMIFS(INDEX(Tbl_Marks,MATCH($B23,Tbl_Student_Names,0),),Entry!$A$4:$H$4,GJ$2,Entry!$A$5:$H$5,GJ$1) / SUMIFS(Entry!$C$6:$H$6,Entry!$C$4:$H$4,GJ$2,Entry!$C$5:$H$5,GJ$1))</f>
        <v/>
      </c>
      <c r="GK23" s="15" t="str">
        <f>IF(OR($B23="",GK$2=""),"",SUMIFS(INDEX(Tbl_Marks,MATCH($B23,Tbl_Student_Names,0),),Entry!$A$4:$H$4,GK$2,Entry!$A$5:$H$5,GK$1) / SUMIFS(Entry!$C$6:$H$6,Entry!$C$4:$H$4,GK$2,Entry!$C$5:$H$5,GK$1))</f>
        <v/>
      </c>
      <c r="GL23" s="15" t="str">
        <f>IF(OR($B23="",GL$2=""),"",SUMIFS(INDEX(Tbl_Marks,MATCH($B23,Tbl_Student_Names,0),),Entry!$A$4:$H$4,GL$2,Entry!$A$5:$H$5,GL$1) / SUMIFS(Entry!$C$6:$H$6,Entry!$C$4:$H$4,GL$2,Entry!$C$5:$H$5,GL$1))</f>
        <v/>
      </c>
      <c r="GM23" s="15" t="str">
        <f>IF(OR($B23="",GM$2=""),"",SUMIFS(INDEX(Tbl_Marks,MATCH($B23,Tbl_Student_Names,0),),Entry!$A$4:$H$4,GM$2,Entry!$A$5:$H$5,GM$1) / SUMIFS(Entry!$C$6:$H$6,Entry!$C$4:$H$4,GM$2,Entry!$C$5:$H$5,GM$1))</f>
        <v/>
      </c>
      <c r="GN23" s="15" t="str">
        <f>IF(OR($B23="",GN$2=""),"",SUMIFS(INDEX(Tbl_Marks,MATCH($B23,Tbl_Student_Names,0),),Entry!$A$4:$H$4,GN$2,Entry!$A$5:$H$5,GN$1) / SUMIFS(Entry!$C$6:$H$6,Entry!$C$4:$H$4,GN$2,Entry!$C$5:$H$5,GN$1))</f>
        <v/>
      </c>
      <c r="GO23" s="15" t="str">
        <f>IF(OR($B23="",GO$2=""),"",SUMIFS(INDEX(Tbl_Marks,MATCH($B23,Tbl_Student_Names,0),),Entry!$A$4:$H$4,GO$2,Entry!$A$5:$H$5,GO$1) / SUMIFS(Entry!$C$6:$H$6,Entry!$C$4:$H$4,GO$2,Entry!$C$5:$H$5,GO$1))</f>
        <v/>
      </c>
      <c r="GP23" s="15" t="str">
        <f>IF(OR($B23="",GP$2=""),"",SUMIFS(INDEX(Tbl_Marks,MATCH($B23,Tbl_Student_Names,0),),Entry!$A$4:$H$4,GP$2,Entry!$A$5:$H$5,GP$1) / SUMIFS(Entry!$C$6:$H$6,Entry!$C$4:$H$4,GP$2,Entry!$C$5:$H$5,GP$1))</f>
        <v/>
      </c>
      <c r="GQ23" s="32" t="str">
        <f t="array" ref="GQ23">IF(OR(GQ$1="",$B23=""),"",SUMPRODUCT(TRANSPOSE($BC23:$BN23),(Settings!$D$19:$D$30)))</f>
        <v/>
      </c>
      <c r="GR23" s="32" t="str">
        <f t="array" ref="GR23">IF(OR(GR$1="",$B23=""),"",SUMPRODUCT(TRANSPOSE($BO23:$BZ23),(Settings!$D$19:$D$30)))</f>
        <v/>
      </c>
      <c r="GS23" s="32" t="str">
        <f t="array" ref="GS23">IF(OR(GS$1="",$B23=""),"",SUMPRODUCT(TRANSPOSE($CA23:$CL23),(Settings!$D$19:$D$30)))</f>
        <v/>
      </c>
      <c r="GT23" s="32" t="str">
        <f t="array" ref="GT23">IF(OR(GT$1="",$B23=""),"",SUMPRODUCT(TRANSPOSE($CM23:$CX23),(Settings!$D$19:$D$30)))</f>
        <v/>
      </c>
      <c r="GU23" s="32" t="str">
        <f t="array" ref="GU23">IF(OR(GU$1="",$B23=""),"",SUMPRODUCT(TRANSPOSE($CY23:$DJ23),(Settings!$D$19:$D$30)))</f>
        <v/>
      </c>
      <c r="GV23" s="32" t="str">
        <f t="array" ref="GV23">IF(OR(GV$1="",$B23=""),"",SUMPRODUCT(TRANSPOSE($DK23:$DV23),(Settings!$D$19:$D$30)))</f>
        <v/>
      </c>
      <c r="GW23" s="32" t="str">
        <f t="array" ref="GW23">IF(OR(GW$1="",$B23=""),"",SUMPRODUCT(TRANSPOSE($DW23:$EH23),(Settings!$D$19:$D$30)))</f>
        <v/>
      </c>
      <c r="GX23" s="32" t="str">
        <f t="array" ref="GX23">IF(OR(GX$1="",$B23=""),"",SUMPRODUCT(TRANSPOSE($EI23:$ET23),(Settings!$D$19:$D$30)))</f>
        <v/>
      </c>
      <c r="GY23" s="32" t="str">
        <f t="array" ref="GY23">IF(OR(GY$1="",$B23=""),"",SUMPRODUCT(TRANSPOSE($EU23:$FF23),(Settings!$D$19:$D$30)))</f>
        <v/>
      </c>
      <c r="GZ23" s="32" t="str">
        <f t="array" ref="GZ23">IF(OR(GZ$1="",$B23=""),"",SUMPRODUCT(TRANSPOSE($FG23:$FR23),(Settings!$D$19:$D$30)))</f>
        <v/>
      </c>
      <c r="HA23" s="32" t="str">
        <f t="array" ref="HA23">IF(OR(HA$1="",$B23=""),"",SUMPRODUCT(TRANSPOSE($FS23:$GD23),(Settings!$D$19:$D$30)))</f>
        <v/>
      </c>
      <c r="HB23" s="33" t="str">
        <f t="array" ref="HB23">IF(OR(HB$1="",$B23=""),"",SUMPRODUCT(TRANSPOSE($GE23:$GP23),(Settings!$D$19:$D$30)))</f>
        <v/>
      </c>
      <c r="HC23" s="5"/>
      <c r="HD23" s="15" t="str">
        <f>IF(OR(HD$2="",$B23=""),"",SUMIFS(INDEX(Tbl_Marks,MATCH($B23,Tbl_Student_Names,0),),Entry!$A$4:$H$4,HD$2) / SUMIFS(Entry!$C$6:$H$6,Entry!$C$4:$H$4,HD$2))</f>
        <v/>
      </c>
      <c r="HE23" s="15" t="str">
        <f>IF(OR(HE$2="",$B23=""),"",SUMIFS(INDEX(Tbl_Marks,MATCH($B23,Tbl_Student_Names,0),),Entry!$A$4:$H$4,HE$2) / SUMIFS(Entry!$C$6:$H$6,Entry!$C$4:$H$4,HE$2))</f>
        <v/>
      </c>
      <c r="HF23" s="15" t="str">
        <f>IF(OR(HF$2="",$B23=""),"",SUMIFS(INDEX(Tbl_Marks,MATCH($B23,Tbl_Student_Names,0),),Entry!$A$4:$H$4,HF$2) / SUMIFS(Entry!$C$6:$H$6,Entry!$C$4:$H$4,HF$2))</f>
        <v/>
      </c>
      <c r="HG23" s="15" t="str">
        <f>IF(OR(HG$2="",$B23=""),"",SUMIFS(INDEX(Tbl_Marks,MATCH($B23,Tbl_Student_Names,0),),Entry!$A$4:$H$4,HG$2) / SUMIFS(Entry!$C$6:$H$6,Entry!$C$4:$H$4,HG$2))</f>
        <v/>
      </c>
      <c r="HH23" s="15" t="str">
        <f>IF(OR(HH$2="",$B23=""),"",SUMIFS(INDEX(Tbl_Marks,MATCH($B23,Tbl_Student_Names,0),),Entry!$A$4:$H$4,HH$2) / SUMIFS(Entry!$C$6:$H$6,Entry!$C$4:$H$4,HH$2))</f>
        <v/>
      </c>
      <c r="HI23" s="15" t="str">
        <f>IF(OR(HI$2="",$B23=""),"",SUMIFS(INDEX(Tbl_Marks,MATCH($B23,Tbl_Student_Names,0),),Entry!$A$4:$H$4,HI$2) / SUMIFS(Entry!$C$6:$H$6,Entry!$C$4:$H$4,HI$2))</f>
        <v/>
      </c>
      <c r="HJ23" s="15" t="str">
        <f>IF(OR(HJ$2="",$B23=""),"",SUMIFS(INDEX(Tbl_Marks,MATCH($B23,Tbl_Student_Names,0),),Entry!$A$4:$H$4,HJ$2) / SUMIFS(Entry!$C$6:$H$6,Entry!$C$4:$H$4,HJ$2))</f>
        <v/>
      </c>
      <c r="HK23" s="15" t="str">
        <f>IF(OR(HK$2="",$B23=""),"",SUMIFS(INDEX(Tbl_Marks,MATCH($B23,Tbl_Student_Names,0),),Entry!$A$4:$H$4,HK$2) / SUMIFS(Entry!$C$6:$H$6,Entry!$C$4:$H$4,HK$2))</f>
        <v/>
      </c>
      <c r="HL23" s="15" t="str">
        <f>IF(OR(HL$2="",$B23=""),"",SUMIFS(INDEX(Tbl_Marks,MATCH($B23,Tbl_Student_Names,0),),Entry!$A$4:$H$4,HL$2) / SUMIFS(Entry!$C$6:$H$6,Entry!$C$4:$H$4,HL$2))</f>
        <v/>
      </c>
      <c r="HM23" s="15" t="str">
        <f>IF(OR(HM$2="",$B23=""),"",SUMIFS(INDEX(Tbl_Marks,MATCH($B23,Tbl_Student_Names,0),),Entry!$A$4:$H$4,HM$2) / SUMIFS(Entry!$C$6:$H$6,Entry!$C$4:$H$4,HM$2))</f>
        <v/>
      </c>
      <c r="HN23" s="15" t="str">
        <f>IF(OR(HN$2="",$B23=""),"",SUMIFS(INDEX(Tbl_Marks,MATCH($B23,Tbl_Student_Names,0),),Entry!$A$4:$H$4,HN$2) / SUMIFS(Entry!$C$6:$H$6,Entry!$C$4:$H$4,HN$2))</f>
        <v/>
      </c>
      <c r="HO23" s="15" t="str">
        <f>IF(OR(HO$2="",$B23=""),"",SUMIFS(INDEX(Tbl_Marks,MATCH($B23,Tbl_Student_Names,0),),Entry!$A$4:$H$4,HO$2) / SUMIFS(Entry!$C$6:$H$6,Entry!$C$4:$H$4,HO$2))</f>
        <v/>
      </c>
      <c r="HP23" s="15" t="str">
        <f t="shared" si="40"/>
        <v/>
      </c>
    </row>
    <row r="24" spans="1:224" customFormat="1" x14ac:dyDescent="0.25">
      <c r="A24">
        <f t="shared" si="31"/>
        <v>0</v>
      </c>
      <c r="B24" t="str">
        <f t="shared" si="32"/>
        <v/>
      </c>
      <c r="C24" t="str">
        <f>IF(OR($B24="",C$2=""),"",SUMIF(Entry!$A$4:$H$4,C$2,INDEX(Tbl_Marks,MATCH($B24,Tbl_Student_Names,0),)))</f>
        <v/>
      </c>
      <c r="D24" t="str">
        <f>IF(OR($B24="",D$2=""),"",SUMIF(Entry!$A$4:$H$4,D$2,INDEX(Tbl_Marks,MATCH($B24,Tbl_Student_Names,0),)))</f>
        <v/>
      </c>
      <c r="E24" t="str">
        <f>IF(OR($B24="",E$2=""),"",SUMIF(Entry!$A$4:$H$4,E$2,INDEX(Tbl_Marks,MATCH($B24,Tbl_Student_Names,0),)))</f>
        <v/>
      </c>
      <c r="F24" t="str">
        <f>IF(OR($B24="",F$2=""),"",SUMIF(Entry!$A$4:$H$4,F$2,INDEX(Tbl_Marks,MATCH($B24,Tbl_Student_Names,0),)))</f>
        <v/>
      </c>
      <c r="G24" t="str">
        <f>IF(OR($B24="",G$2=""),"",SUMIF(Entry!$A$4:$H$4,G$2,INDEX(Tbl_Marks,MATCH($B24,Tbl_Student_Names,0),)))</f>
        <v/>
      </c>
      <c r="H24" t="str">
        <f>IF(OR($B24="",H$2=""),"",SUMIF(Entry!$A$4:$H$4,H$2,INDEX(Tbl_Marks,MATCH($B24,Tbl_Student_Names,0),)))</f>
        <v/>
      </c>
      <c r="I24" t="str">
        <f>IF(OR($B24="",I$2=""),"",SUMIF(Entry!$A$4:$H$4,I$2,INDEX(Tbl_Marks,MATCH($B24,Tbl_Student_Names,0),)))</f>
        <v/>
      </c>
      <c r="J24" t="str">
        <f>IF(OR($B24="",J$2=""),"",SUMIF(Entry!$A$4:$H$4,J$2,INDEX(Tbl_Marks,MATCH($B24,Tbl_Student_Names,0),)))</f>
        <v/>
      </c>
      <c r="K24" t="str">
        <f>IF(OR($B24="",K$2=""),"",SUMIF(Entry!$A$4:$H$4,K$2,INDEX(Tbl_Marks,MATCH($B24,Tbl_Student_Names,0),)))</f>
        <v/>
      </c>
      <c r="L24" t="str">
        <f>IF(OR($B24="",L$2=""),"",SUMIF(Entry!$A$4:$H$4,L$2,INDEX(Tbl_Marks,MATCH($B24,Tbl_Student_Names,0),)))</f>
        <v/>
      </c>
      <c r="M24" t="str">
        <f>IF(OR($B24="",M$2=""),"",SUMIF(Entry!$A$4:$H$4,M$2,INDEX(Tbl_Marks,MATCH($B24,Tbl_Student_Names,0),)))</f>
        <v/>
      </c>
      <c r="N24" t="str">
        <f>IF(OR($B24="",N$2=""),"",SUMIF(Entry!$A$4:$H$4,N$2,INDEX(Tbl_Marks,MATCH($B24,Tbl_Student_Names,0),)))</f>
        <v/>
      </c>
      <c r="O24" s="12" t="str">
        <f t="shared" si="33"/>
        <v/>
      </c>
      <c r="P24" s="24" t="str">
        <f t="array" ref="P24">IF(OR($B24="",P$2=""),"",IF(MIN(IF(Help_Lookup_Tests=P$2,$BC24:$GP24,""))&gt;=I_PassPercentage,"PASS","FAIL"))</f>
        <v/>
      </c>
      <c r="Q24" s="24" t="str">
        <f t="array" ref="Q24">IF(OR($B24="",Q$2=""),"",IF(MIN(IF(Help_Lookup_Tests=Q$2,$BC24:$GP24,""))&gt;=I_PassPercentage,"PASS","FAIL"))</f>
        <v/>
      </c>
      <c r="R24" s="24" t="str">
        <f t="array" ref="R24">IF(OR($B24="",R$2=""),"",IF(MIN(IF(Help_Lookup_Tests=R$2,$BC24:$GP24,""))&gt;=I_PassPercentage,"PASS","FAIL"))</f>
        <v/>
      </c>
      <c r="S24" s="24" t="str">
        <f t="array" ref="S24">IF(OR($B24="",S$2=""),"",IF(MIN(IF(Help_Lookup_Tests=S$2,$BC24:$GP24,""))&gt;=I_PassPercentage,"PASS","FAIL"))</f>
        <v/>
      </c>
      <c r="T24" s="24" t="str">
        <f t="array" ref="T24">IF(OR($B24="",T$2=""),"",IF(MIN(IF(Help_Lookup_Tests=T$2,$BC24:$GP24,""))&gt;=I_PassPercentage,"PASS","FAIL"))</f>
        <v/>
      </c>
      <c r="U24" s="24" t="str">
        <f t="array" ref="U24">IF(OR($B24="",U$2=""),"",IF(MIN(IF(Help_Lookup_Tests=U$2,$BC24:$GP24,""))&gt;=I_PassPercentage,"PASS","FAIL"))</f>
        <v/>
      </c>
      <c r="V24" s="24" t="str">
        <f t="array" ref="V24">IF(OR($B24="",V$2=""),"",IF(MIN(IF(Help_Lookup_Tests=V$2,$BC24:$GP24,""))&gt;=I_PassPercentage,"PASS","FAIL"))</f>
        <v/>
      </c>
      <c r="W24" s="24" t="str">
        <f t="array" ref="W24">IF(OR($B24="",W$2=""),"",IF(MIN(IF(Help_Lookup_Tests=W$2,$BC24:$GP24,""))&gt;=I_PassPercentage,"PASS","FAIL"))</f>
        <v/>
      </c>
      <c r="X24" s="24" t="str">
        <f t="array" ref="X24">IF(OR($B24="",X$2=""),"",IF(MIN(IF(Help_Lookup_Tests=X$2,$BC24:$GP24,""))&gt;=I_PassPercentage,"PASS","FAIL"))</f>
        <v/>
      </c>
      <c r="Y24" s="24" t="str">
        <f t="array" ref="Y24">IF(OR($B24="",Y$2=""),"",IF(MIN(IF(Help_Lookup_Tests=Y$2,$BC24:$GP24,""))&gt;=I_PassPercentage,"PASS","FAIL"))</f>
        <v/>
      </c>
      <c r="Z24" s="24" t="str">
        <f t="array" ref="Z24">IF(OR($B24="",Z$2=""),"",IF(MIN(IF(Help_Lookup_Tests=Z$2,$BC24:$GP24,""))&gt;=I_PassPercentage,"PASS","FAIL"))</f>
        <v/>
      </c>
      <c r="AA24" s="24" t="str">
        <f t="array" ref="AA24">IF(OR($B24="",AA$2=""),"",IF(MIN(IF(Help_Lookup_Tests=AA$2,$BC24:$GP24,""))&gt;=I_PassPercentage,"PASS","FAIL"))</f>
        <v/>
      </c>
      <c r="AB24" s="20" t="str">
        <f t="array" ref="AB24">IF(OR($B24=""),"",IF(MIN(IF($GQ$2:$HB$2="FINAL",$GQ24:$HB24,""))&gt;=I_PassPercentage,"PASS","FAIL"))</f>
        <v/>
      </c>
      <c r="AC24" t="str">
        <f t="shared" si="36"/>
        <v/>
      </c>
      <c r="AD24" t="str">
        <f t="shared" si="41"/>
        <v/>
      </c>
      <c r="AE24" t="str">
        <f t="shared" si="42"/>
        <v/>
      </c>
      <c r="AF24" t="str">
        <f t="shared" si="43"/>
        <v/>
      </c>
      <c r="AG24" t="str">
        <f t="shared" si="44"/>
        <v/>
      </c>
      <c r="AH24" t="str">
        <f t="shared" si="45"/>
        <v/>
      </c>
      <c r="AI24" t="str">
        <f t="shared" si="46"/>
        <v/>
      </c>
      <c r="AJ24" t="str">
        <f t="shared" si="47"/>
        <v/>
      </c>
      <c r="AK24" t="str">
        <f t="shared" si="48"/>
        <v/>
      </c>
      <c r="AL24" t="str">
        <f t="shared" si="49"/>
        <v/>
      </c>
      <c r="AM24" t="str">
        <f t="shared" si="50"/>
        <v/>
      </c>
      <c r="AN24" t="str">
        <f t="shared" si="51"/>
        <v/>
      </c>
      <c r="AO24" s="34" t="str">
        <f t="shared" si="37"/>
        <v/>
      </c>
      <c r="AP24" s="22" t="str">
        <f t="shared" si="38"/>
        <v/>
      </c>
      <c r="AQ24" s="22" t="str">
        <f t="shared" si="52"/>
        <v/>
      </c>
      <c r="AR24" s="22" t="str">
        <f t="shared" si="53"/>
        <v/>
      </c>
      <c r="AS24" s="22" t="str">
        <f t="shared" si="54"/>
        <v/>
      </c>
      <c r="AT24" s="22" t="str">
        <f t="shared" si="55"/>
        <v/>
      </c>
      <c r="AU24" s="22" t="str">
        <f t="shared" si="56"/>
        <v/>
      </c>
      <c r="AV24" s="22" t="str">
        <f t="shared" si="57"/>
        <v/>
      </c>
      <c r="AW24" s="22" t="str">
        <f t="shared" si="58"/>
        <v/>
      </c>
      <c r="AX24" s="22" t="str">
        <f t="shared" si="59"/>
        <v/>
      </c>
      <c r="AY24" s="22" t="str">
        <f t="shared" si="60"/>
        <v/>
      </c>
      <c r="AZ24" s="22" t="str">
        <f t="shared" si="61"/>
        <v/>
      </c>
      <c r="BA24" s="22" t="str">
        <f t="shared" si="62"/>
        <v/>
      </c>
      <c r="BB24" s="23" t="str">
        <f t="shared" si="39"/>
        <v/>
      </c>
      <c r="BC24" s="15" t="str">
        <f>IF(OR($B24="",BC$2=""),"",SUMIFS(INDEX(Tbl_Marks,MATCH($B24,Tbl_Student_Names,0),),Entry!$A$4:$H$4,BC$2,Entry!$A$5:$H$5,BC$1) / SUMIFS(Entry!$C$6:$H$6,Entry!$C$4:$H$4,BC$2,Entry!$C$5:$H$5,BC$1))</f>
        <v/>
      </c>
      <c r="BD24" s="15" t="str">
        <f>IF(OR($B24="",BD$2=""),"",SUMIFS(INDEX(Tbl_Marks,MATCH($B24,Tbl_Student_Names,0),),Entry!$A$4:$H$4,BD$2,Entry!$A$5:$H$5,BD$1) / SUMIFS(Entry!$C$6:$H$6,Entry!$C$4:$H$4,BD$2,Entry!$C$5:$H$5,BD$1))</f>
        <v/>
      </c>
      <c r="BE24" s="15" t="str">
        <f>IF(OR($B24="",BE$2=""),"",SUMIFS(INDEX(Tbl_Marks,MATCH($B24,Tbl_Student_Names,0),),Entry!$A$4:$H$4,BE$2,Entry!$A$5:$H$5,BE$1) / SUMIFS(Entry!$C$6:$H$6,Entry!$C$4:$H$4,BE$2,Entry!$C$5:$H$5,BE$1))</f>
        <v/>
      </c>
      <c r="BF24" s="15" t="str">
        <f>IF(OR($B24="",BF$2=""),"",SUMIFS(INDEX(Tbl_Marks,MATCH($B24,Tbl_Student_Names,0),),Entry!$A$4:$H$4,BF$2,Entry!$A$5:$H$5,BF$1) / SUMIFS(Entry!$C$6:$H$6,Entry!$C$4:$H$4,BF$2,Entry!$C$5:$H$5,BF$1))</f>
        <v/>
      </c>
      <c r="BG24" s="15" t="str">
        <f>IF(OR($B24="",BG$2=""),"",SUMIFS(INDEX(Tbl_Marks,MATCH($B24,Tbl_Student_Names,0),),Entry!$A$4:$H$4,BG$2,Entry!$A$5:$H$5,BG$1) / SUMIFS(Entry!$C$6:$H$6,Entry!$C$4:$H$4,BG$2,Entry!$C$5:$H$5,BG$1))</f>
        <v/>
      </c>
      <c r="BH24" s="15" t="str">
        <f>IF(OR($B24="",BH$2=""),"",SUMIFS(INDEX(Tbl_Marks,MATCH($B24,Tbl_Student_Names,0),),Entry!$A$4:$H$4,BH$2,Entry!$A$5:$H$5,BH$1) / SUMIFS(Entry!$C$6:$H$6,Entry!$C$4:$H$4,BH$2,Entry!$C$5:$H$5,BH$1))</f>
        <v/>
      </c>
      <c r="BI24" s="15" t="str">
        <f>IF(OR($B24="",BI$2=""),"",SUMIFS(INDEX(Tbl_Marks,MATCH($B24,Tbl_Student_Names,0),),Entry!$A$4:$H$4,BI$2,Entry!$A$5:$H$5,BI$1) / SUMIFS(Entry!$C$6:$H$6,Entry!$C$4:$H$4,BI$2,Entry!$C$5:$H$5,BI$1))</f>
        <v/>
      </c>
      <c r="BJ24" s="15" t="str">
        <f>IF(OR($B24="",BJ$2=""),"",SUMIFS(INDEX(Tbl_Marks,MATCH($B24,Tbl_Student_Names,0),),Entry!$A$4:$H$4,BJ$2,Entry!$A$5:$H$5,BJ$1) / SUMIFS(Entry!$C$6:$H$6,Entry!$C$4:$H$4,BJ$2,Entry!$C$5:$H$5,BJ$1))</f>
        <v/>
      </c>
      <c r="BK24" s="15" t="str">
        <f>IF(OR($B24="",BK$2=""),"",SUMIFS(INDEX(Tbl_Marks,MATCH($B24,Tbl_Student_Names,0),),Entry!$A$4:$H$4,BK$2,Entry!$A$5:$H$5,BK$1) / SUMIFS(Entry!$C$6:$H$6,Entry!$C$4:$H$4,BK$2,Entry!$C$5:$H$5,BK$1))</f>
        <v/>
      </c>
      <c r="BL24" s="15" t="str">
        <f>IF(OR($B24="",BL$2=""),"",SUMIFS(INDEX(Tbl_Marks,MATCH($B24,Tbl_Student_Names,0),),Entry!$A$4:$H$4,BL$2,Entry!$A$5:$H$5,BL$1) / SUMIFS(Entry!$C$6:$H$6,Entry!$C$4:$H$4,BL$2,Entry!$C$5:$H$5,BL$1))</f>
        <v/>
      </c>
      <c r="BM24" s="15" t="str">
        <f>IF(OR($B24="",BM$2=""),"",SUMIFS(INDEX(Tbl_Marks,MATCH($B24,Tbl_Student_Names,0),),Entry!$A$4:$H$4,BM$2,Entry!$A$5:$H$5,BM$1) / SUMIFS(Entry!$C$6:$H$6,Entry!$C$4:$H$4,BM$2,Entry!$C$5:$H$5,BM$1))</f>
        <v/>
      </c>
      <c r="BN24" s="15" t="str">
        <f>IF(OR($B24="",BN$2=""),"",SUMIFS(INDEX(Tbl_Marks,MATCH($B24,Tbl_Student_Names,0),),Entry!$A$4:$H$4,BN$2,Entry!$A$5:$H$5,BN$1) / SUMIFS(Entry!$C$6:$H$6,Entry!$C$4:$H$4,BN$2,Entry!$C$5:$H$5,BN$1))</f>
        <v/>
      </c>
      <c r="BO24" s="15" t="str">
        <f>IF(OR($B24="",BO$2=""),"",SUMIFS(INDEX(Tbl_Marks,MATCH($B24,Tbl_Student_Names,0),),Entry!$A$4:$H$4,BO$2,Entry!$A$5:$H$5,BO$1) / SUMIFS(Entry!$C$6:$H$6,Entry!$C$4:$H$4,BO$2,Entry!$C$5:$H$5,BO$1))</f>
        <v/>
      </c>
      <c r="BP24" s="15" t="str">
        <f>IF(OR($B24="",BP$2=""),"",SUMIFS(INDEX(Tbl_Marks,MATCH($B24,Tbl_Student_Names,0),),Entry!$A$4:$H$4,BP$2,Entry!$A$5:$H$5,BP$1) / SUMIFS(Entry!$C$6:$H$6,Entry!$C$4:$H$4,BP$2,Entry!$C$5:$H$5,BP$1))</f>
        <v/>
      </c>
      <c r="BQ24" s="15" t="str">
        <f>IF(OR($B24="",BQ$2=""),"",SUMIFS(INDEX(Tbl_Marks,MATCH($B24,Tbl_Student_Names,0),),Entry!$A$4:$H$4,BQ$2,Entry!$A$5:$H$5,BQ$1) / SUMIFS(Entry!$C$6:$H$6,Entry!$C$4:$H$4,BQ$2,Entry!$C$5:$H$5,BQ$1))</f>
        <v/>
      </c>
      <c r="BR24" s="15" t="str">
        <f>IF(OR($B24="",BR$2=""),"",SUMIFS(INDEX(Tbl_Marks,MATCH($B24,Tbl_Student_Names,0),),Entry!$A$4:$H$4,BR$2,Entry!$A$5:$H$5,BR$1) / SUMIFS(Entry!$C$6:$H$6,Entry!$C$4:$H$4,BR$2,Entry!$C$5:$H$5,BR$1))</f>
        <v/>
      </c>
      <c r="BS24" s="15" t="str">
        <f>IF(OR($B24="",BS$2=""),"",SUMIFS(INDEX(Tbl_Marks,MATCH($B24,Tbl_Student_Names,0),),Entry!$A$4:$H$4,BS$2,Entry!$A$5:$H$5,BS$1) / SUMIFS(Entry!$C$6:$H$6,Entry!$C$4:$H$4,BS$2,Entry!$C$5:$H$5,BS$1))</f>
        <v/>
      </c>
      <c r="BT24" s="15" t="str">
        <f>IF(OR($B24="",BT$2=""),"",SUMIFS(INDEX(Tbl_Marks,MATCH($B24,Tbl_Student_Names,0),),Entry!$A$4:$H$4,BT$2,Entry!$A$5:$H$5,BT$1) / SUMIFS(Entry!$C$6:$H$6,Entry!$C$4:$H$4,BT$2,Entry!$C$5:$H$5,BT$1))</f>
        <v/>
      </c>
      <c r="BU24" s="15" t="str">
        <f>IF(OR($B24="",BU$2=""),"",SUMIFS(INDEX(Tbl_Marks,MATCH($B24,Tbl_Student_Names,0),),Entry!$A$4:$H$4,BU$2,Entry!$A$5:$H$5,BU$1) / SUMIFS(Entry!$C$6:$H$6,Entry!$C$4:$H$4,BU$2,Entry!$C$5:$H$5,BU$1))</f>
        <v/>
      </c>
      <c r="BV24" s="15" t="str">
        <f>IF(OR($B24="",BV$2=""),"",SUMIFS(INDEX(Tbl_Marks,MATCH($B24,Tbl_Student_Names,0),),Entry!$A$4:$H$4,BV$2,Entry!$A$5:$H$5,BV$1) / SUMIFS(Entry!$C$6:$H$6,Entry!$C$4:$H$4,BV$2,Entry!$C$5:$H$5,BV$1))</f>
        <v/>
      </c>
      <c r="BW24" s="15" t="str">
        <f>IF(OR($B24="",BW$2=""),"",SUMIFS(INDEX(Tbl_Marks,MATCH($B24,Tbl_Student_Names,0),),Entry!$A$4:$H$4,BW$2,Entry!$A$5:$H$5,BW$1) / SUMIFS(Entry!$C$6:$H$6,Entry!$C$4:$H$4,BW$2,Entry!$C$5:$H$5,BW$1))</f>
        <v/>
      </c>
      <c r="BX24" s="15" t="str">
        <f>IF(OR($B24="",BX$2=""),"",SUMIFS(INDEX(Tbl_Marks,MATCH($B24,Tbl_Student_Names,0),),Entry!$A$4:$H$4,BX$2,Entry!$A$5:$H$5,BX$1) / SUMIFS(Entry!$C$6:$H$6,Entry!$C$4:$H$4,BX$2,Entry!$C$5:$H$5,BX$1))</f>
        <v/>
      </c>
      <c r="BY24" s="15" t="str">
        <f>IF(OR($B24="",BY$2=""),"",SUMIFS(INDEX(Tbl_Marks,MATCH($B24,Tbl_Student_Names,0),),Entry!$A$4:$H$4,BY$2,Entry!$A$5:$H$5,BY$1) / SUMIFS(Entry!$C$6:$H$6,Entry!$C$4:$H$4,BY$2,Entry!$C$5:$H$5,BY$1))</f>
        <v/>
      </c>
      <c r="BZ24" s="15" t="str">
        <f>IF(OR($B24="",BZ$2=""),"",SUMIFS(INDEX(Tbl_Marks,MATCH($B24,Tbl_Student_Names,0),),Entry!$A$4:$H$4,BZ$2,Entry!$A$5:$H$5,BZ$1) / SUMIFS(Entry!$C$6:$H$6,Entry!$C$4:$H$4,BZ$2,Entry!$C$5:$H$5,BZ$1))</f>
        <v/>
      </c>
      <c r="CA24" s="15" t="str">
        <f>IF(OR($B24="",CA$2=""),"",SUMIFS(INDEX(Tbl_Marks,MATCH($B24,Tbl_Student_Names,0),),Entry!$A$4:$H$4,CA$2,Entry!$A$5:$H$5,CA$1) / SUMIFS(Entry!$C$6:$H$6,Entry!$C$4:$H$4,CA$2,Entry!$C$5:$H$5,CA$1))</f>
        <v/>
      </c>
      <c r="CB24" s="15" t="str">
        <f>IF(OR($B24="",CB$2=""),"",SUMIFS(INDEX(Tbl_Marks,MATCH($B24,Tbl_Student_Names,0),),Entry!$A$4:$H$4,CB$2,Entry!$A$5:$H$5,CB$1) / SUMIFS(Entry!$C$6:$H$6,Entry!$C$4:$H$4,CB$2,Entry!$C$5:$H$5,CB$1))</f>
        <v/>
      </c>
      <c r="CC24" s="15" t="str">
        <f>IF(OR($B24="",CC$2=""),"",SUMIFS(INDEX(Tbl_Marks,MATCH($B24,Tbl_Student_Names,0),),Entry!$A$4:$H$4,CC$2,Entry!$A$5:$H$5,CC$1) / SUMIFS(Entry!$C$6:$H$6,Entry!$C$4:$H$4,CC$2,Entry!$C$5:$H$5,CC$1))</f>
        <v/>
      </c>
      <c r="CD24" s="15" t="str">
        <f>IF(OR($B24="",CD$2=""),"",SUMIFS(INDEX(Tbl_Marks,MATCH($B24,Tbl_Student_Names,0),),Entry!$A$4:$H$4,CD$2,Entry!$A$5:$H$5,CD$1) / SUMIFS(Entry!$C$6:$H$6,Entry!$C$4:$H$4,CD$2,Entry!$C$5:$H$5,CD$1))</f>
        <v/>
      </c>
      <c r="CE24" s="15" t="str">
        <f>IF(OR($B24="",CE$2=""),"",SUMIFS(INDEX(Tbl_Marks,MATCH($B24,Tbl_Student_Names,0),),Entry!$A$4:$H$4,CE$2,Entry!$A$5:$H$5,CE$1) / SUMIFS(Entry!$C$6:$H$6,Entry!$C$4:$H$4,CE$2,Entry!$C$5:$H$5,CE$1))</f>
        <v/>
      </c>
      <c r="CF24" s="15" t="str">
        <f>IF(OR($B24="",CF$2=""),"",SUMIFS(INDEX(Tbl_Marks,MATCH($B24,Tbl_Student_Names,0),),Entry!$A$4:$H$4,CF$2,Entry!$A$5:$H$5,CF$1) / SUMIFS(Entry!$C$6:$H$6,Entry!$C$4:$H$4,CF$2,Entry!$C$5:$H$5,CF$1))</f>
        <v/>
      </c>
      <c r="CG24" s="15" t="str">
        <f>IF(OR($B24="",CG$2=""),"",SUMIFS(INDEX(Tbl_Marks,MATCH($B24,Tbl_Student_Names,0),),Entry!$A$4:$H$4,CG$2,Entry!$A$5:$H$5,CG$1) / SUMIFS(Entry!$C$6:$H$6,Entry!$C$4:$H$4,CG$2,Entry!$C$5:$H$5,CG$1))</f>
        <v/>
      </c>
      <c r="CH24" s="15" t="str">
        <f>IF(OR($B24="",CH$2=""),"",SUMIFS(INDEX(Tbl_Marks,MATCH($B24,Tbl_Student_Names,0),),Entry!$A$4:$H$4,CH$2,Entry!$A$5:$H$5,CH$1) / SUMIFS(Entry!$C$6:$H$6,Entry!$C$4:$H$4,CH$2,Entry!$C$5:$H$5,CH$1))</f>
        <v/>
      </c>
      <c r="CI24" s="15" t="str">
        <f>IF(OR($B24="",CI$2=""),"",SUMIFS(INDEX(Tbl_Marks,MATCH($B24,Tbl_Student_Names,0),),Entry!$A$4:$H$4,CI$2,Entry!$A$5:$H$5,CI$1) / SUMIFS(Entry!$C$6:$H$6,Entry!$C$4:$H$4,CI$2,Entry!$C$5:$H$5,CI$1))</f>
        <v/>
      </c>
      <c r="CJ24" s="15" t="str">
        <f>IF(OR($B24="",CJ$2=""),"",SUMIFS(INDEX(Tbl_Marks,MATCH($B24,Tbl_Student_Names,0),),Entry!$A$4:$H$4,CJ$2,Entry!$A$5:$H$5,CJ$1) / SUMIFS(Entry!$C$6:$H$6,Entry!$C$4:$H$4,CJ$2,Entry!$C$5:$H$5,CJ$1))</f>
        <v/>
      </c>
      <c r="CK24" s="15" t="str">
        <f>IF(OR($B24="",CK$2=""),"",SUMIFS(INDEX(Tbl_Marks,MATCH($B24,Tbl_Student_Names,0),),Entry!$A$4:$H$4,CK$2,Entry!$A$5:$H$5,CK$1) / SUMIFS(Entry!$C$6:$H$6,Entry!$C$4:$H$4,CK$2,Entry!$C$5:$H$5,CK$1))</f>
        <v/>
      </c>
      <c r="CL24" s="15" t="str">
        <f>IF(OR($B24="",CL$2=""),"",SUMIFS(INDEX(Tbl_Marks,MATCH($B24,Tbl_Student_Names,0),),Entry!$A$4:$H$4,CL$2,Entry!$A$5:$H$5,CL$1) / SUMIFS(Entry!$C$6:$H$6,Entry!$C$4:$H$4,CL$2,Entry!$C$5:$H$5,CL$1))</f>
        <v/>
      </c>
      <c r="CM24" s="15" t="str">
        <f>IF(OR($B24="",CM$2=""),"",SUMIFS(INDEX(Tbl_Marks,MATCH($B24,Tbl_Student_Names,0),),Entry!$A$4:$H$4,CM$2,Entry!$A$5:$H$5,CM$1) / SUMIFS(Entry!$C$6:$H$6,Entry!$C$4:$H$4,CM$2,Entry!$C$5:$H$5,CM$1))</f>
        <v/>
      </c>
      <c r="CN24" s="15" t="str">
        <f>IF(OR($B24="",CN$2=""),"",SUMIFS(INDEX(Tbl_Marks,MATCH($B24,Tbl_Student_Names,0),),Entry!$A$4:$H$4,CN$2,Entry!$A$5:$H$5,CN$1) / SUMIFS(Entry!$C$6:$H$6,Entry!$C$4:$H$4,CN$2,Entry!$C$5:$H$5,CN$1))</f>
        <v/>
      </c>
      <c r="CO24" s="15" t="str">
        <f>IF(OR($B24="",CO$2=""),"",SUMIFS(INDEX(Tbl_Marks,MATCH($B24,Tbl_Student_Names,0),),Entry!$A$4:$H$4,CO$2,Entry!$A$5:$H$5,CO$1) / SUMIFS(Entry!$C$6:$H$6,Entry!$C$4:$H$4,CO$2,Entry!$C$5:$H$5,CO$1))</f>
        <v/>
      </c>
      <c r="CP24" s="15" t="str">
        <f>IF(OR($B24="",CP$2=""),"",SUMIFS(INDEX(Tbl_Marks,MATCH($B24,Tbl_Student_Names,0),),Entry!$A$4:$H$4,CP$2,Entry!$A$5:$H$5,CP$1) / SUMIFS(Entry!$C$6:$H$6,Entry!$C$4:$H$4,CP$2,Entry!$C$5:$H$5,CP$1))</f>
        <v/>
      </c>
      <c r="CQ24" s="15" t="str">
        <f>IF(OR($B24="",CQ$2=""),"",SUMIFS(INDEX(Tbl_Marks,MATCH($B24,Tbl_Student_Names,0),),Entry!$A$4:$H$4,CQ$2,Entry!$A$5:$H$5,CQ$1) / SUMIFS(Entry!$C$6:$H$6,Entry!$C$4:$H$4,CQ$2,Entry!$C$5:$H$5,CQ$1))</f>
        <v/>
      </c>
      <c r="CR24" s="15" t="str">
        <f>IF(OR($B24="",CR$2=""),"",SUMIFS(INDEX(Tbl_Marks,MATCH($B24,Tbl_Student_Names,0),),Entry!$A$4:$H$4,CR$2,Entry!$A$5:$H$5,CR$1) / SUMIFS(Entry!$C$6:$H$6,Entry!$C$4:$H$4,CR$2,Entry!$C$5:$H$5,CR$1))</f>
        <v/>
      </c>
      <c r="CS24" s="15" t="str">
        <f>IF(OR($B24="",CS$2=""),"",SUMIFS(INDEX(Tbl_Marks,MATCH($B24,Tbl_Student_Names,0),),Entry!$A$4:$H$4,CS$2,Entry!$A$5:$H$5,CS$1) / SUMIFS(Entry!$C$6:$H$6,Entry!$C$4:$H$4,CS$2,Entry!$C$5:$H$5,CS$1))</f>
        <v/>
      </c>
      <c r="CT24" s="15" t="str">
        <f>IF(OR($B24="",CT$2=""),"",SUMIFS(INDEX(Tbl_Marks,MATCH($B24,Tbl_Student_Names,0),),Entry!$A$4:$H$4,CT$2,Entry!$A$5:$H$5,CT$1) / SUMIFS(Entry!$C$6:$H$6,Entry!$C$4:$H$4,CT$2,Entry!$C$5:$H$5,CT$1))</f>
        <v/>
      </c>
      <c r="CU24" s="15" t="str">
        <f>IF(OR($B24="",CU$2=""),"",SUMIFS(INDEX(Tbl_Marks,MATCH($B24,Tbl_Student_Names,0),),Entry!$A$4:$H$4,CU$2,Entry!$A$5:$H$5,CU$1) / SUMIFS(Entry!$C$6:$H$6,Entry!$C$4:$H$4,CU$2,Entry!$C$5:$H$5,CU$1))</f>
        <v/>
      </c>
      <c r="CV24" s="15" t="str">
        <f>IF(OR($B24="",CV$2=""),"",SUMIFS(INDEX(Tbl_Marks,MATCH($B24,Tbl_Student_Names,0),),Entry!$A$4:$H$4,CV$2,Entry!$A$5:$H$5,CV$1) / SUMIFS(Entry!$C$6:$H$6,Entry!$C$4:$H$4,CV$2,Entry!$C$5:$H$5,CV$1))</f>
        <v/>
      </c>
      <c r="CW24" s="15" t="str">
        <f>IF(OR($B24="",CW$2=""),"",SUMIFS(INDEX(Tbl_Marks,MATCH($B24,Tbl_Student_Names,0),),Entry!$A$4:$H$4,CW$2,Entry!$A$5:$H$5,CW$1) / SUMIFS(Entry!$C$6:$H$6,Entry!$C$4:$H$4,CW$2,Entry!$C$5:$H$5,CW$1))</f>
        <v/>
      </c>
      <c r="CX24" s="15" t="str">
        <f>IF(OR($B24="",CX$2=""),"",SUMIFS(INDEX(Tbl_Marks,MATCH($B24,Tbl_Student_Names,0),),Entry!$A$4:$H$4,CX$2,Entry!$A$5:$H$5,CX$1) / SUMIFS(Entry!$C$6:$H$6,Entry!$C$4:$H$4,CX$2,Entry!$C$5:$H$5,CX$1))</f>
        <v/>
      </c>
      <c r="CY24" s="15" t="str">
        <f>IF(OR($B24="",CY$2=""),"",SUMIFS(INDEX(Tbl_Marks,MATCH($B24,Tbl_Student_Names,0),),Entry!$A$4:$H$4,CY$2,Entry!$A$5:$H$5,CY$1) / SUMIFS(Entry!$C$6:$H$6,Entry!$C$4:$H$4,CY$2,Entry!$C$5:$H$5,CY$1))</f>
        <v/>
      </c>
      <c r="CZ24" s="15" t="str">
        <f>IF(OR($B24="",CZ$2=""),"",SUMIFS(INDEX(Tbl_Marks,MATCH($B24,Tbl_Student_Names,0),),Entry!$A$4:$H$4,CZ$2,Entry!$A$5:$H$5,CZ$1) / SUMIFS(Entry!$C$6:$H$6,Entry!$C$4:$H$4,CZ$2,Entry!$C$5:$H$5,CZ$1))</f>
        <v/>
      </c>
      <c r="DA24" s="15" t="str">
        <f>IF(OR($B24="",DA$2=""),"",SUMIFS(INDEX(Tbl_Marks,MATCH($B24,Tbl_Student_Names,0),),Entry!$A$4:$H$4,DA$2,Entry!$A$5:$H$5,DA$1) / SUMIFS(Entry!$C$6:$H$6,Entry!$C$4:$H$4,DA$2,Entry!$C$5:$H$5,DA$1))</f>
        <v/>
      </c>
      <c r="DB24" s="15" t="str">
        <f>IF(OR($B24="",DB$2=""),"",SUMIFS(INDEX(Tbl_Marks,MATCH($B24,Tbl_Student_Names,0),),Entry!$A$4:$H$4,DB$2,Entry!$A$5:$H$5,DB$1) / SUMIFS(Entry!$C$6:$H$6,Entry!$C$4:$H$4,DB$2,Entry!$C$5:$H$5,DB$1))</f>
        <v/>
      </c>
      <c r="DC24" s="15" t="str">
        <f>IF(OR($B24="",DC$2=""),"",SUMIFS(INDEX(Tbl_Marks,MATCH($B24,Tbl_Student_Names,0),),Entry!$A$4:$H$4,DC$2,Entry!$A$5:$H$5,DC$1) / SUMIFS(Entry!$C$6:$H$6,Entry!$C$4:$H$4,DC$2,Entry!$C$5:$H$5,DC$1))</f>
        <v/>
      </c>
      <c r="DD24" s="15" t="str">
        <f>IF(OR($B24="",DD$2=""),"",SUMIFS(INDEX(Tbl_Marks,MATCH($B24,Tbl_Student_Names,0),),Entry!$A$4:$H$4,DD$2,Entry!$A$5:$H$5,DD$1) / SUMIFS(Entry!$C$6:$H$6,Entry!$C$4:$H$4,DD$2,Entry!$C$5:$H$5,DD$1))</f>
        <v/>
      </c>
      <c r="DE24" s="15" t="str">
        <f>IF(OR($B24="",DE$2=""),"",SUMIFS(INDEX(Tbl_Marks,MATCH($B24,Tbl_Student_Names,0),),Entry!$A$4:$H$4,DE$2,Entry!$A$5:$H$5,DE$1) / SUMIFS(Entry!$C$6:$H$6,Entry!$C$4:$H$4,DE$2,Entry!$C$5:$H$5,DE$1))</f>
        <v/>
      </c>
      <c r="DF24" s="15" t="str">
        <f>IF(OR($B24="",DF$2=""),"",SUMIFS(INDEX(Tbl_Marks,MATCH($B24,Tbl_Student_Names,0),),Entry!$A$4:$H$4,DF$2,Entry!$A$5:$H$5,DF$1) / SUMIFS(Entry!$C$6:$H$6,Entry!$C$4:$H$4,DF$2,Entry!$C$5:$H$5,DF$1))</f>
        <v/>
      </c>
      <c r="DG24" s="15" t="str">
        <f>IF(OR($B24="",DG$2=""),"",SUMIFS(INDEX(Tbl_Marks,MATCH($B24,Tbl_Student_Names,0),),Entry!$A$4:$H$4,DG$2,Entry!$A$5:$H$5,DG$1) / SUMIFS(Entry!$C$6:$H$6,Entry!$C$4:$H$4,DG$2,Entry!$C$5:$H$5,DG$1))</f>
        <v/>
      </c>
      <c r="DH24" s="15" t="str">
        <f>IF(OR($B24="",DH$2=""),"",SUMIFS(INDEX(Tbl_Marks,MATCH($B24,Tbl_Student_Names,0),),Entry!$A$4:$H$4,DH$2,Entry!$A$5:$H$5,DH$1) / SUMIFS(Entry!$C$6:$H$6,Entry!$C$4:$H$4,DH$2,Entry!$C$5:$H$5,DH$1))</f>
        <v/>
      </c>
      <c r="DI24" s="15" t="str">
        <f>IF(OR($B24="",DI$2=""),"",SUMIFS(INDEX(Tbl_Marks,MATCH($B24,Tbl_Student_Names,0),),Entry!$A$4:$H$4,DI$2,Entry!$A$5:$H$5,DI$1) / SUMIFS(Entry!$C$6:$H$6,Entry!$C$4:$H$4,DI$2,Entry!$C$5:$H$5,DI$1))</f>
        <v/>
      </c>
      <c r="DJ24" s="15" t="str">
        <f>IF(OR($B24="",DJ$2=""),"",SUMIFS(INDEX(Tbl_Marks,MATCH($B24,Tbl_Student_Names,0),),Entry!$A$4:$H$4,DJ$2,Entry!$A$5:$H$5,DJ$1) / SUMIFS(Entry!$C$6:$H$6,Entry!$C$4:$H$4,DJ$2,Entry!$C$5:$H$5,DJ$1))</f>
        <v/>
      </c>
      <c r="DK24" s="15" t="str">
        <f>IF(OR($B24="",DK$2=""),"",SUMIFS(INDEX(Tbl_Marks,MATCH($B24,Tbl_Student_Names,0),),Entry!$A$4:$H$4,DK$2,Entry!$A$5:$H$5,DK$1) / SUMIFS(Entry!$C$6:$H$6,Entry!$C$4:$H$4,DK$2,Entry!$C$5:$H$5,DK$1))</f>
        <v/>
      </c>
      <c r="DL24" s="15" t="str">
        <f>IF(OR($B24="",DL$2=""),"",SUMIFS(INDEX(Tbl_Marks,MATCH($B24,Tbl_Student_Names,0),),Entry!$A$4:$H$4,DL$2,Entry!$A$5:$H$5,DL$1) / SUMIFS(Entry!$C$6:$H$6,Entry!$C$4:$H$4,DL$2,Entry!$C$5:$H$5,DL$1))</f>
        <v/>
      </c>
      <c r="DM24" s="15" t="str">
        <f>IF(OR($B24="",DM$2=""),"",SUMIFS(INDEX(Tbl_Marks,MATCH($B24,Tbl_Student_Names,0),),Entry!$A$4:$H$4,DM$2,Entry!$A$5:$H$5,DM$1) / SUMIFS(Entry!$C$6:$H$6,Entry!$C$4:$H$4,DM$2,Entry!$C$5:$H$5,DM$1))</f>
        <v/>
      </c>
      <c r="DN24" s="15" t="str">
        <f>IF(OR($B24="",DN$2=""),"",SUMIFS(INDEX(Tbl_Marks,MATCH($B24,Tbl_Student_Names,0),),Entry!$A$4:$H$4,DN$2,Entry!$A$5:$H$5,DN$1) / SUMIFS(Entry!$C$6:$H$6,Entry!$C$4:$H$4,DN$2,Entry!$C$5:$H$5,DN$1))</f>
        <v/>
      </c>
      <c r="DO24" s="15" t="str">
        <f>IF(OR($B24="",DO$2=""),"",SUMIFS(INDEX(Tbl_Marks,MATCH($B24,Tbl_Student_Names,0),),Entry!$A$4:$H$4,DO$2,Entry!$A$5:$H$5,DO$1) / SUMIFS(Entry!$C$6:$H$6,Entry!$C$4:$H$4,DO$2,Entry!$C$5:$H$5,DO$1))</f>
        <v/>
      </c>
      <c r="DP24" s="15" t="str">
        <f>IF(OR($B24="",DP$2=""),"",SUMIFS(INDEX(Tbl_Marks,MATCH($B24,Tbl_Student_Names,0),),Entry!$A$4:$H$4,DP$2,Entry!$A$5:$H$5,DP$1) / SUMIFS(Entry!$C$6:$H$6,Entry!$C$4:$H$4,DP$2,Entry!$C$5:$H$5,DP$1))</f>
        <v/>
      </c>
      <c r="DQ24" s="15" t="str">
        <f>IF(OR($B24="",DQ$2=""),"",SUMIFS(INDEX(Tbl_Marks,MATCH($B24,Tbl_Student_Names,0),),Entry!$A$4:$H$4,DQ$2,Entry!$A$5:$H$5,DQ$1) / SUMIFS(Entry!$C$6:$H$6,Entry!$C$4:$H$4,DQ$2,Entry!$C$5:$H$5,DQ$1))</f>
        <v/>
      </c>
      <c r="DR24" s="15" t="str">
        <f>IF(OR($B24="",DR$2=""),"",SUMIFS(INDEX(Tbl_Marks,MATCH($B24,Tbl_Student_Names,0),),Entry!$A$4:$H$4,DR$2,Entry!$A$5:$H$5,DR$1) / SUMIFS(Entry!$C$6:$H$6,Entry!$C$4:$H$4,DR$2,Entry!$C$5:$H$5,DR$1))</f>
        <v/>
      </c>
      <c r="DS24" s="15" t="str">
        <f>IF(OR($B24="",DS$2=""),"",SUMIFS(INDEX(Tbl_Marks,MATCH($B24,Tbl_Student_Names,0),),Entry!$A$4:$H$4,DS$2,Entry!$A$5:$H$5,DS$1) / SUMIFS(Entry!$C$6:$H$6,Entry!$C$4:$H$4,DS$2,Entry!$C$5:$H$5,DS$1))</f>
        <v/>
      </c>
      <c r="DT24" s="15" t="str">
        <f>IF(OR($B24="",DT$2=""),"",SUMIFS(INDEX(Tbl_Marks,MATCH($B24,Tbl_Student_Names,0),),Entry!$A$4:$H$4,DT$2,Entry!$A$5:$H$5,DT$1) / SUMIFS(Entry!$C$6:$H$6,Entry!$C$4:$H$4,DT$2,Entry!$C$5:$H$5,DT$1))</f>
        <v/>
      </c>
      <c r="DU24" s="15" t="str">
        <f>IF(OR($B24="",DU$2=""),"",SUMIFS(INDEX(Tbl_Marks,MATCH($B24,Tbl_Student_Names,0),),Entry!$A$4:$H$4,DU$2,Entry!$A$5:$H$5,DU$1) / SUMIFS(Entry!$C$6:$H$6,Entry!$C$4:$H$4,DU$2,Entry!$C$5:$H$5,DU$1))</f>
        <v/>
      </c>
      <c r="DV24" s="15" t="str">
        <f>IF(OR($B24="",DV$2=""),"",SUMIFS(INDEX(Tbl_Marks,MATCH($B24,Tbl_Student_Names,0),),Entry!$A$4:$H$4,DV$2,Entry!$A$5:$H$5,DV$1) / SUMIFS(Entry!$C$6:$H$6,Entry!$C$4:$H$4,DV$2,Entry!$C$5:$H$5,DV$1))</f>
        <v/>
      </c>
      <c r="DW24" s="15" t="str">
        <f>IF(OR($B24="",DW$2=""),"",SUMIFS(INDEX(Tbl_Marks,MATCH($B24,Tbl_Student_Names,0),),Entry!$A$4:$H$4,DW$2,Entry!$A$5:$H$5,DW$1) / SUMIFS(Entry!$C$6:$H$6,Entry!$C$4:$H$4,DW$2,Entry!$C$5:$H$5,DW$1))</f>
        <v/>
      </c>
      <c r="DX24" s="15" t="str">
        <f>IF(OR($B24="",DX$2=""),"",SUMIFS(INDEX(Tbl_Marks,MATCH($B24,Tbl_Student_Names,0),),Entry!$A$4:$H$4,DX$2,Entry!$A$5:$H$5,DX$1) / SUMIFS(Entry!$C$6:$H$6,Entry!$C$4:$H$4,DX$2,Entry!$C$5:$H$5,DX$1))</f>
        <v/>
      </c>
      <c r="DY24" s="15" t="str">
        <f>IF(OR($B24="",DY$2=""),"",SUMIFS(INDEX(Tbl_Marks,MATCH($B24,Tbl_Student_Names,0),),Entry!$A$4:$H$4,DY$2,Entry!$A$5:$H$5,DY$1) / SUMIFS(Entry!$C$6:$H$6,Entry!$C$4:$H$4,DY$2,Entry!$C$5:$H$5,DY$1))</f>
        <v/>
      </c>
      <c r="DZ24" s="15" t="str">
        <f>IF(OR($B24="",DZ$2=""),"",SUMIFS(INDEX(Tbl_Marks,MATCH($B24,Tbl_Student_Names,0),),Entry!$A$4:$H$4,DZ$2,Entry!$A$5:$H$5,DZ$1) / SUMIFS(Entry!$C$6:$H$6,Entry!$C$4:$H$4,DZ$2,Entry!$C$5:$H$5,DZ$1))</f>
        <v/>
      </c>
      <c r="EA24" s="15" t="str">
        <f>IF(OR($B24="",EA$2=""),"",SUMIFS(INDEX(Tbl_Marks,MATCH($B24,Tbl_Student_Names,0),),Entry!$A$4:$H$4,EA$2,Entry!$A$5:$H$5,EA$1) / SUMIFS(Entry!$C$6:$H$6,Entry!$C$4:$H$4,EA$2,Entry!$C$5:$H$5,EA$1))</f>
        <v/>
      </c>
      <c r="EB24" s="15" t="str">
        <f>IF(OR($B24="",EB$2=""),"",SUMIFS(INDEX(Tbl_Marks,MATCH($B24,Tbl_Student_Names,0),),Entry!$A$4:$H$4,EB$2,Entry!$A$5:$H$5,EB$1) / SUMIFS(Entry!$C$6:$H$6,Entry!$C$4:$H$4,EB$2,Entry!$C$5:$H$5,EB$1))</f>
        <v/>
      </c>
      <c r="EC24" s="15" t="str">
        <f>IF(OR($B24="",EC$2=""),"",SUMIFS(INDEX(Tbl_Marks,MATCH($B24,Tbl_Student_Names,0),),Entry!$A$4:$H$4,EC$2,Entry!$A$5:$H$5,EC$1) / SUMIFS(Entry!$C$6:$H$6,Entry!$C$4:$H$4,EC$2,Entry!$C$5:$H$5,EC$1))</f>
        <v/>
      </c>
      <c r="ED24" s="15" t="str">
        <f>IF(OR($B24="",ED$2=""),"",SUMIFS(INDEX(Tbl_Marks,MATCH($B24,Tbl_Student_Names,0),),Entry!$A$4:$H$4,ED$2,Entry!$A$5:$H$5,ED$1) / SUMIFS(Entry!$C$6:$H$6,Entry!$C$4:$H$4,ED$2,Entry!$C$5:$H$5,ED$1))</f>
        <v/>
      </c>
      <c r="EE24" s="15" t="str">
        <f>IF(OR($B24="",EE$2=""),"",SUMIFS(INDEX(Tbl_Marks,MATCH($B24,Tbl_Student_Names,0),),Entry!$A$4:$H$4,EE$2,Entry!$A$5:$H$5,EE$1) / SUMIFS(Entry!$C$6:$H$6,Entry!$C$4:$H$4,EE$2,Entry!$C$5:$H$5,EE$1))</f>
        <v/>
      </c>
      <c r="EF24" s="15" t="str">
        <f>IF(OR($B24="",EF$2=""),"",SUMIFS(INDEX(Tbl_Marks,MATCH($B24,Tbl_Student_Names,0),),Entry!$A$4:$H$4,EF$2,Entry!$A$5:$H$5,EF$1) / SUMIFS(Entry!$C$6:$H$6,Entry!$C$4:$H$4,EF$2,Entry!$C$5:$H$5,EF$1))</f>
        <v/>
      </c>
      <c r="EG24" s="15" t="str">
        <f>IF(OR($B24="",EG$2=""),"",SUMIFS(INDEX(Tbl_Marks,MATCH($B24,Tbl_Student_Names,0),),Entry!$A$4:$H$4,EG$2,Entry!$A$5:$H$5,EG$1) / SUMIFS(Entry!$C$6:$H$6,Entry!$C$4:$H$4,EG$2,Entry!$C$5:$H$5,EG$1))</f>
        <v/>
      </c>
      <c r="EH24" s="15" t="str">
        <f>IF(OR($B24="",EH$2=""),"",SUMIFS(INDEX(Tbl_Marks,MATCH($B24,Tbl_Student_Names,0),),Entry!$A$4:$H$4,EH$2,Entry!$A$5:$H$5,EH$1) / SUMIFS(Entry!$C$6:$H$6,Entry!$C$4:$H$4,EH$2,Entry!$C$5:$H$5,EH$1))</f>
        <v/>
      </c>
      <c r="EI24" s="15" t="str">
        <f>IF(OR($B24="",EI$2=""),"",SUMIFS(INDEX(Tbl_Marks,MATCH($B24,Tbl_Student_Names,0),),Entry!$A$4:$H$4,EI$2,Entry!$A$5:$H$5,EI$1) / SUMIFS(Entry!$C$6:$H$6,Entry!$C$4:$H$4,EI$2,Entry!$C$5:$H$5,EI$1))</f>
        <v/>
      </c>
      <c r="EJ24" s="15" t="str">
        <f>IF(OR($B24="",EJ$2=""),"",SUMIFS(INDEX(Tbl_Marks,MATCH($B24,Tbl_Student_Names,0),),Entry!$A$4:$H$4,EJ$2,Entry!$A$5:$H$5,EJ$1) / SUMIFS(Entry!$C$6:$H$6,Entry!$C$4:$H$4,EJ$2,Entry!$C$5:$H$5,EJ$1))</f>
        <v/>
      </c>
      <c r="EK24" s="15" t="str">
        <f>IF(OR($B24="",EK$2=""),"",SUMIFS(INDEX(Tbl_Marks,MATCH($B24,Tbl_Student_Names,0),),Entry!$A$4:$H$4,EK$2,Entry!$A$5:$H$5,EK$1) / SUMIFS(Entry!$C$6:$H$6,Entry!$C$4:$H$4,EK$2,Entry!$C$5:$H$5,EK$1))</f>
        <v/>
      </c>
      <c r="EL24" s="15" t="str">
        <f>IF(OR($B24="",EL$2=""),"",SUMIFS(INDEX(Tbl_Marks,MATCH($B24,Tbl_Student_Names,0),),Entry!$A$4:$H$4,EL$2,Entry!$A$5:$H$5,EL$1) / SUMIFS(Entry!$C$6:$H$6,Entry!$C$4:$H$4,EL$2,Entry!$C$5:$H$5,EL$1))</f>
        <v/>
      </c>
      <c r="EM24" s="15" t="str">
        <f>IF(OR($B24="",EM$2=""),"",SUMIFS(INDEX(Tbl_Marks,MATCH($B24,Tbl_Student_Names,0),),Entry!$A$4:$H$4,EM$2,Entry!$A$5:$H$5,EM$1) / SUMIFS(Entry!$C$6:$H$6,Entry!$C$4:$H$4,EM$2,Entry!$C$5:$H$5,EM$1))</f>
        <v/>
      </c>
      <c r="EN24" s="15" t="str">
        <f>IF(OR($B24="",EN$2=""),"",SUMIFS(INDEX(Tbl_Marks,MATCH($B24,Tbl_Student_Names,0),),Entry!$A$4:$H$4,EN$2,Entry!$A$5:$H$5,EN$1) / SUMIFS(Entry!$C$6:$H$6,Entry!$C$4:$H$4,EN$2,Entry!$C$5:$H$5,EN$1))</f>
        <v/>
      </c>
      <c r="EO24" s="15" t="str">
        <f>IF(OR($B24="",EO$2=""),"",SUMIFS(INDEX(Tbl_Marks,MATCH($B24,Tbl_Student_Names,0),),Entry!$A$4:$H$4,EO$2,Entry!$A$5:$H$5,EO$1) / SUMIFS(Entry!$C$6:$H$6,Entry!$C$4:$H$4,EO$2,Entry!$C$5:$H$5,EO$1))</f>
        <v/>
      </c>
      <c r="EP24" s="15" t="str">
        <f>IF(OR($B24="",EP$2=""),"",SUMIFS(INDEX(Tbl_Marks,MATCH($B24,Tbl_Student_Names,0),),Entry!$A$4:$H$4,EP$2,Entry!$A$5:$H$5,EP$1) / SUMIFS(Entry!$C$6:$H$6,Entry!$C$4:$H$4,EP$2,Entry!$C$5:$H$5,EP$1))</f>
        <v/>
      </c>
      <c r="EQ24" s="15" t="str">
        <f>IF(OR($B24="",EQ$2=""),"",SUMIFS(INDEX(Tbl_Marks,MATCH($B24,Tbl_Student_Names,0),),Entry!$A$4:$H$4,EQ$2,Entry!$A$5:$H$5,EQ$1) / SUMIFS(Entry!$C$6:$H$6,Entry!$C$4:$H$4,EQ$2,Entry!$C$5:$H$5,EQ$1))</f>
        <v/>
      </c>
      <c r="ER24" s="15" t="str">
        <f>IF(OR($B24="",ER$2=""),"",SUMIFS(INDEX(Tbl_Marks,MATCH($B24,Tbl_Student_Names,0),),Entry!$A$4:$H$4,ER$2,Entry!$A$5:$H$5,ER$1) / SUMIFS(Entry!$C$6:$H$6,Entry!$C$4:$H$4,ER$2,Entry!$C$5:$H$5,ER$1))</f>
        <v/>
      </c>
      <c r="ES24" s="15" t="str">
        <f>IF(OR($B24="",ES$2=""),"",SUMIFS(INDEX(Tbl_Marks,MATCH($B24,Tbl_Student_Names,0),),Entry!$A$4:$H$4,ES$2,Entry!$A$5:$H$5,ES$1) / SUMIFS(Entry!$C$6:$H$6,Entry!$C$4:$H$4,ES$2,Entry!$C$5:$H$5,ES$1))</f>
        <v/>
      </c>
      <c r="ET24" s="15" t="str">
        <f>IF(OR($B24="",ET$2=""),"",SUMIFS(INDEX(Tbl_Marks,MATCH($B24,Tbl_Student_Names,0),),Entry!$A$4:$H$4,ET$2,Entry!$A$5:$H$5,ET$1) / SUMIFS(Entry!$C$6:$H$6,Entry!$C$4:$H$4,ET$2,Entry!$C$5:$H$5,ET$1))</f>
        <v/>
      </c>
      <c r="EU24" s="15" t="str">
        <f>IF(OR($B24="",EU$2=""),"",SUMIFS(INDEX(Tbl_Marks,MATCH($B24,Tbl_Student_Names,0),),Entry!$A$4:$H$4,EU$2,Entry!$A$5:$H$5,EU$1) / SUMIFS(Entry!$C$6:$H$6,Entry!$C$4:$H$4,EU$2,Entry!$C$5:$H$5,EU$1))</f>
        <v/>
      </c>
      <c r="EV24" s="15" t="str">
        <f>IF(OR($B24="",EV$2=""),"",SUMIFS(INDEX(Tbl_Marks,MATCH($B24,Tbl_Student_Names,0),),Entry!$A$4:$H$4,EV$2,Entry!$A$5:$H$5,EV$1) / SUMIFS(Entry!$C$6:$H$6,Entry!$C$4:$H$4,EV$2,Entry!$C$5:$H$5,EV$1))</f>
        <v/>
      </c>
      <c r="EW24" s="15" t="str">
        <f>IF(OR($B24="",EW$2=""),"",SUMIFS(INDEX(Tbl_Marks,MATCH($B24,Tbl_Student_Names,0),),Entry!$A$4:$H$4,EW$2,Entry!$A$5:$H$5,EW$1) / SUMIFS(Entry!$C$6:$H$6,Entry!$C$4:$H$4,EW$2,Entry!$C$5:$H$5,EW$1))</f>
        <v/>
      </c>
      <c r="EX24" s="15" t="str">
        <f>IF(OR($B24="",EX$2=""),"",SUMIFS(INDEX(Tbl_Marks,MATCH($B24,Tbl_Student_Names,0),),Entry!$A$4:$H$4,EX$2,Entry!$A$5:$H$5,EX$1) / SUMIFS(Entry!$C$6:$H$6,Entry!$C$4:$H$4,EX$2,Entry!$C$5:$H$5,EX$1))</f>
        <v/>
      </c>
      <c r="EY24" s="15" t="str">
        <f>IF(OR($B24="",EY$2=""),"",SUMIFS(INDEX(Tbl_Marks,MATCH($B24,Tbl_Student_Names,0),),Entry!$A$4:$H$4,EY$2,Entry!$A$5:$H$5,EY$1) / SUMIFS(Entry!$C$6:$H$6,Entry!$C$4:$H$4,EY$2,Entry!$C$5:$H$5,EY$1))</f>
        <v/>
      </c>
      <c r="EZ24" s="15" t="str">
        <f>IF(OR($B24="",EZ$2=""),"",SUMIFS(INDEX(Tbl_Marks,MATCH($B24,Tbl_Student_Names,0),),Entry!$A$4:$H$4,EZ$2,Entry!$A$5:$H$5,EZ$1) / SUMIFS(Entry!$C$6:$H$6,Entry!$C$4:$H$4,EZ$2,Entry!$C$5:$H$5,EZ$1))</f>
        <v/>
      </c>
      <c r="FA24" s="15" t="str">
        <f>IF(OR($B24="",FA$2=""),"",SUMIFS(INDEX(Tbl_Marks,MATCH($B24,Tbl_Student_Names,0),),Entry!$A$4:$H$4,FA$2,Entry!$A$5:$H$5,FA$1) / SUMIFS(Entry!$C$6:$H$6,Entry!$C$4:$H$4,FA$2,Entry!$C$5:$H$5,FA$1))</f>
        <v/>
      </c>
      <c r="FB24" s="15" t="str">
        <f>IF(OR($B24="",FB$2=""),"",SUMIFS(INDEX(Tbl_Marks,MATCH($B24,Tbl_Student_Names,0),),Entry!$A$4:$H$4,FB$2,Entry!$A$5:$H$5,FB$1) / SUMIFS(Entry!$C$6:$H$6,Entry!$C$4:$H$4,FB$2,Entry!$C$5:$H$5,FB$1))</f>
        <v/>
      </c>
      <c r="FC24" s="15" t="str">
        <f>IF(OR($B24="",FC$2=""),"",SUMIFS(INDEX(Tbl_Marks,MATCH($B24,Tbl_Student_Names,0),),Entry!$A$4:$H$4,FC$2,Entry!$A$5:$H$5,FC$1) / SUMIFS(Entry!$C$6:$H$6,Entry!$C$4:$H$4,FC$2,Entry!$C$5:$H$5,FC$1))</f>
        <v/>
      </c>
      <c r="FD24" s="15" t="str">
        <f>IF(OR($B24="",FD$2=""),"",SUMIFS(INDEX(Tbl_Marks,MATCH($B24,Tbl_Student_Names,0),),Entry!$A$4:$H$4,FD$2,Entry!$A$5:$H$5,FD$1) / SUMIFS(Entry!$C$6:$H$6,Entry!$C$4:$H$4,FD$2,Entry!$C$5:$H$5,FD$1))</f>
        <v/>
      </c>
      <c r="FE24" s="15" t="str">
        <f>IF(OR($B24="",FE$2=""),"",SUMIFS(INDEX(Tbl_Marks,MATCH($B24,Tbl_Student_Names,0),),Entry!$A$4:$H$4,FE$2,Entry!$A$5:$H$5,FE$1) / SUMIFS(Entry!$C$6:$H$6,Entry!$C$4:$H$4,FE$2,Entry!$C$5:$H$5,FE$1))</f>
        <v/>
      </c>
      <c r="FF24" s="15" t="str">
        <f>IF(OR($B24="",FF$2=""),"",SUMIFS(INDEX(Tbl_Marks,MATCH($B24,Tbl_Student_Names,0),),Entry!$A$4:$H$4,FF$2,Entry!$A$5:$H$5,FF$1) / SUMIFS(Entry!$C$6:$H$6,Entry!$C$4:$H$4,FF$2,Entry!$C$5:$H$5,FF$1))</f>
        <v/>
      </c>
      <c r="FG24" s="15" t="str">
        <f>IF(OR($B24="",FG$2=""),"",SUMIFS(INDEX(Tbl_Marks,MATCH($B24,Tbl_Student_Names,0),),Entry!$A$4:$H$4,FG$2,Entry!$A$5:$H$5,FG$1) / SUMIFS(Entry!$C$6:$H$6,Entry!$C$4:$H$4,FG$2,Entry!$C$5:$H$5,FG$1))</f>
        <v/>
      </c>
      <c r="FH24" s="15" t="str">
        <f>IF(OR($B24="",FH$2=""),"",SUMIFS(INDEX(Tbl_Marks,MATCH($B24,Tbl_Student_Names,0),),Entry!$A$4:$H$4,FH$2,Entry!$A$5:$H$5,FH$1) / SUMIFS(Entry!$C$6:$H$6,Entry!$C$4:$H$4,FH$2,Entry!$C$5:$H$5,FH$1))</f>
        <v/>
      </c>
      <c r="FI24" s="15" t="str">
        <f>IF(OR($B24="",FI$2=""),"",SUMIFS(INDEX(Tbl_Marks,MATCH($B24,Tbl_Student_Names,0),),Entry!$A$4:$H$4,FI$2,Entry!$A$5:$H$5,FI$1) / SUMIFS(Entry!$C$6:$H$6,Entry!$C$4:$H$4,FI$2,Entry!$C$5:$H$5,FI$1))</f>
        <v/>
      </c>
      <c r="FJ24" s="15" t="str">
        <f>IF(OR($B24="",FJ$2=""),"",SUMIFS(INDEX(Tbl_Marks,MATCH($B24,Tbl_Student_Names,0),),Entry!$A$4:$H$4,FJ$2,Entry!$A$5:$H$5,FJ$1) / SUMIFS(Entry!$C$6:$H$6,Entry!$C$4:$H$4,FJ$2,Entry!$C$5:$H$5,FJ$1))</f>
        <v/>
      </c>
      <c r="FK24" s="15" t="str">
        <f>IF(OR($B24="",FK$2=""),"",SUMIFS(INDEX(Tbl_Marks,MATCH($B24,Tbl_Student_Names,0),),Entry!$A$4:$H$4,FK$2,Entry!$A$5:$H$5,FK$1) / SUMIFS(Entry!$C$6:$H$6,Entry!$C$4:$H$4,FK$2,Entry!$C$5:$H$5,FK$1))</f>
        <v/>
      </c>
      <c r="FL24" s="15" t="str">
        <f>IF(OR($B24="",FL$2=""),"",SUMIFS(INDEX(Tbl_Marks,MATCH($B24,Tbl_Student_Names,0),),Entry!$A$4:$H$4,FL$2,Entry!$A$5:$H$5,FL$1) / SUMIFS(Entry!$C$6:$H$6,Entry!$C$4:$H$4,FL$2,Entry!$C$5:$H$5,FL$1))</f>
        <v/>
      </c>
      <c r="FM24" s="15" t="str">
        <f>IF(OR($B24="",FM$2=""),"",SUMIFS(INDEX(Tbl_Marks,MATCH($B24,Tbl_Student_Names,0),),Entry!$A$4:$H$4,FM$2,Entry!$A$5:$H$5,FM$1) / SUMIFS(Entry!$C$6:$H$6,Entry!$C$4:$H$4,FM$2,Entry!$C$5:$H$5,FM$1))</f>
        <v/>
      </c>
      <c r="FN24" s="15" t="str">
        <f>IF(OR($B24="",FN$2=""),"",SUMIFS(INDEX(Tbl_Marks,MATCH($B24,Tbl_Student_Names,0),),Entry!$A$4:$H$4,FN$2,Entry!$A$5:$H$5,FN$1) / SUMIFS(Entry!$C$6:$H$6,Entry!$C$4:$H$4,FN$2,Entry!$C$5:$H$5,FN$1))</f>
        <v/>
      </c>
      <c r="FO24" s="15" t="str">
        <f>IF(OR($B24="",FO$2=""),"",SUMIFS(INDEX(Tbl_Marks,MATCH($B24,Tbl_Student_Names,0),),Entry!$A$4:$H$4,FO$2,Entry!$A$5:$H$5,FO$1) / SUMIFS(Entry!$C$6:$H$6,Entry!$C$4:$H$4,FO$2,Entry!$C$5:$H$5,FO$1))</f>
        <v/>
      </c>
      <c r="FP24" s="15" t="str">
        <f>IF(OR($B24="",FP$2=""),"",SUMIFS(INDEX(Tbl_Marks,MATCH($B24,Tbl_Student_Names,0),),Entry!$A$4:$H$4,FP$2,Entry!$A$5:$H$5,FP$1) / SUMIFS(Entry!$C$6:$H$6,Entry!$C$4:$H$4,FP$2,Entry!$C$5:$H$5,FP$1))</f>
        <v/>
      </c>
      <c r="FQ24" s="15" t="str">
        <f>IF(OR($B24="",FQ$2=""),"",SUMIFS(INDEX(Tbl_Marks,MATCH($B24,Tbl_Student_Names,0),),Entry!$A$4:$H$4,FQ$2,Entry!$A$5:$H$5,FQ$1) / SUMIFS(Entry!$C$6:$H$6,Entry!$C$4:$H$4,FQ$2,Entry!$C$5:$H$5,FQ$1))</f>
        <v/>
      </c>
      <c r="FR24" s="15" t="str">
        <f>IF(OR($B24="",FR$2=""),"",SUMIFS(INDEX(Tbl_Marks,MATCH($B24,Tbl_Student_Names,0),),Entry!$A$4:$H$4,FR$2,Entry!$A$5:$H$5,FR$1) / SUMIFS(Entry!$C$6:$H$6,Entry!$C$4:$H$4,FR$2,Entry!$C$5:$H$5,FR$1))</f>
        <v/>
      </c>
      <c r="FS24" s="15" t="str">
        <f>IF(OR($B24="",FS$2=""),"",SUMIFS(INDEX(Tbl_Marks,MATCH($B24,Tbl_Student_Names,0),),Entry!$A$4:$H$4,FS$2,Entry!$A$5:$H$5,FS$1) / SUMIFS(Entry!$C$6:$H$6,Entry!$C$4:$H$4,FS$2,Entry!$C$5:$H$5,FS$1))</f>
        <v/>
      </c>
      <c r="FT24" s="15" t="str">
        <f>IF(OR($B24="",FT$2=""),"",SUMIFS(INDEX(Tbl_Marks,MATCH($B24,Tbl_Student_Names,0),),Entry!$A$4:$H$4,FT$2,Entry!$A$5:$H$5,FT$1) / SUMIFS(Entry!$C$6:$H$6,Entry!$C$4:$H$4,FT$2,Entry!$C$5:$H$5,FT$1))</f>
        <v/>
      </c>
      <c r="FU24" s="15" t="str">
        <f>IF(OR($B24="",FU$2=""),"",SUMIFS(INDEX(Tbl_Marks,MATCH($B24,Tbl_Student_Names,0),),Entry!$A$4:$H$4,FU$2,Entry!$A$5:$H$5,FU$1) / SUMIFS(Entry!$C$6:$H$6,Entry!$C$4:$H$4,FU$2,Entry!$C$5:$H$5,FU$1))</f>
        <v/>
      </c>
      <c r="FV24" s="15" t="str">
        <f>IF(OR($B24="",FV$2=""),"",SUMIFS(INDEX(Tbl_Marks,MATCH($B24,Tbl_Student_Names,0),),Entry!$A$4:$H$4,FV$2,Entry!$A$5:$H$5,FV$1) / SUMIFS(Entry!$C$6:$H$6,Entry!$C$4:$H$4,FV$2,Entry!$C$5:$H$5,FV$1))</f>
        <v/>
      </c>
      <c r="FW24" s="15" t="str">
        <f>IF(OR($B24="",FW$2=""),"",SUMIFS(INDEX(Tbl_Marks,MATCH($B24,Tbl_Student_Names,0),),Entry!$A$4:$H$4,FW$2,Entry!$A$5:$H$5,FW$1) / SUMIFS(Entry!$C$6:$H$6,Entry!$C$4:$H$4,FW$2,Entry!$C$5:$H$5,FW$1))</f>
        <v/>
      </c>
      <c r="FX24" s="15" t="str">
        <f>IF(OR($B24="",FX$2=""),"",SUMIFS(INDEX(Tbl_Marks,MATCH($B24,Tbl_Student_Names,0),),Entry!$A$4:$H$4,FX$2,Entry!$A$5:$H$5,FX$1) / SUMIFS(Entry!$C$6:$H$6,Entry!$C$4:$H$4,FX$2,Entry!$C$5:$H$5,FX$1))</f>
        <v/>
      </c>
      <c r="FY24" s="15" t="str">
        <f>IF(OR($B24="",FY$2=""),"",SUMIFS(INDEX(Tbl_Marks,MATCH($B24,Tbl_Student_Names,0),),Entry!$A$4:$H$4,FY$2,Entry!$A$5:$H$5,FY$1) / SUMIFS(Entry!$C$6:$H$6,Entry!$C$4:$H$4,FY$2,Entry!$C$5:$H$5,FY$1))</f>
        <v/>
      </c>
      <c r="FZ24" s="15" t="str">
        <f>IF(OR($B24="",FZ$2=""),"",SUMIFS(INDEX(Tbl_Marks,MATCH($B24,Tbl_Student_Names,0),),Entry!$A$4:$H$4,FZ$2,Entry!$A$5:$H$5,FZ$1) / SUMIFS(Entry!$C$6:$H$6,Entry!$C$4:$H$4,FZ$2,Entry!$C$5:$H$5,FZ$1))</f>
        <v/>
      </c>
      <c r="GA24" s="15" t="str">
        <f>IF(OR($B24="",GA$2=""),"",SUMIFS(INDEX(Tbl_Marks,MATCH($B24,Tbl_Student_Names,0),),Entry!$A$4:$H$4,GA$2,Entry!$A$5:$H$5,GA$1) / SUMIFS(Entry!$C$6:$H$6,Entry!$C$4:$H$4,GA$2,Entry!$C$5:$H$5,GA$1))</f>
        <v/>
      </c>
      <c r="GB24" s="15" t="str">
        <f>IF(OR($B24="",GB$2=""),"",SUMIFS(INDEX(Tbl_Marks,MATCH($B24,Tbl_Student_Names,0),),Entry!$A$4:$H$4,GB$2,Entry!$A$5:$H$5,GB$1) / SUMIFS(Entry!$C$6:$H$6,Entry!$C$4:$H$4,GB$2,Entry!$C$5:$H$5,GB$1))</f>
        <v/>
      </c>
      <c r="GC24" s="15" t="str">
        <f>IF(OR($B24="",GC$2=""),"",SUMIFS(INDEX(Tbl_Marks,MATCH($B24,Tbl_Student_Names,0),),Entry!$A$4:$H$4,GC$2,Entry!$A$5:$H$5,GC$1) / SUMIFS(Entry!$C$6:$H$6,Entry!$C$4:$H$4,GC$2,Entry!$C$5:$H$5,GC$1))</f>
        <v/>
      </c>
      <c r="GD24" s="15" t="str">
        <f>IF(OR($B24="",GD$2=""),"",SUMIFS(INDEX(Tbl_Marks,MATCH($B24,Tbl_Student_Names,0),),Entry!$A$4:$H$4,GD$2,Entry!$A$5:$H$5,GD$1) / SUMIFS(Entry!$C$6:$H$6,Entry!$C$4:$H$4,GD$2,Entry!$C$5:$H$5,GD$1))</f>
        <v/>
      </c>
      <c r="GE24" s="15" t="str">
        <f>IF(OR($B24="",GE$2=""),"",SUMIFS(INDEX(Tbl_Marks,MATCH($B24,Tbl_Student_Names,0),),Entry!$A$4:$H$4,GE$2,Entry!$A$5:$H$5,GE$1) / SUMIFS(Entry!$C$6:$H$6,Entry!$C$4:$H$4,GE$2,Entry!$C$5:$H$5,GE$1))</f>
        <v/>
      </c>
      <c r="GF24" s="15" t="str">
        <f>IF(OR($B24="",GF$2=""),"",SUMIFS(INDEX(Tbl_Marks,MATCH($B24,Tbl_Student_Names,0),),Entry!$A$4:$H$4,GF$2,Entry!$A$5:$H$5,GF$1) / SUMIFS(Entry!$C$6:$H$6,Entry!$C$4:$H$4,GF$2,Entry!$C$5:$H$5,GF$1))</f>
        <v/>
      </c>
      <c r="GG24" s="15" t="str">
        <f>IF(OR($B24="",GG$2=""),"",SUMIFS(INDEX(Tbl_Marks,MATCH($B24,Tbl_Student_Names,0),),Entry!$A$4:$H$4,GG$2,Entry!$A$5:$H$5,GG$1) / SUMIFS(Entry!$C$6:$H$6,Entry!$C$4:$H$4,GG$2,Entry!$C$5:$H$5,GG$1))</f>
        <v/>
      </c>
      <c r="GH24" s="15" t="str">
        <f>IF(OR($B24="",GH$2=""),"",SUMIFS(INDEX(Tbl_Marks,MATCH($B24,Tbl_Student_Names,0),),Entry!$A$4:$H$4,GH$2,Entry!$A$5:$H$5,GH$1) / SUMIFS(Entry!$C$6:$H$6,Entry!$C$4:$H$4,GH$2,Entry!$C$5:$H$5,GH$1))</f>
        <v/>
      </c>
      <c r="GI24" s="15" t="str">
        <f>IF(OR($B24="",GI$2=""),"",SUMIFS(INDEX(Tbl_Marks,MATCH($B24,Tbl_Student_Names,0),),Entry!$A$4:$H$4,GI$2,Entry!$A$5:$H$5,GI$1) / SUMIFS(Entry!$C$6:$H$6,Entry!$C$4:$H$4,GI$2,Entry!$C$5:$H$5,GI$1))</f>
        <v/>
      </c>
      <c r="GJ24" s="15" t="str">
        <f>IF(OR($B24="",GJ$2=""),"",SUMIFS(INDEX(Tbl_Marks,MATCH($B24,Tbl_Student_Names,0),),Entry!$A$4:$H$4,GJ$2,Entry!$A$5:$H$5,GJ$1) / SUMIFS(Entry!$C$6:$H$6,Entry!$C$4:$H$4,GJ$2,Entry!$C$5:$H$5,GJ$1))</f>
        <v/>
      </c>
      <c r="GK24" s="15" t="str">
        <f>IF(OR($B24="",GK$2=""),"",SUMIFS(INDEX(Tbl_Marks,MATCH($B24,Tbl_Student_Names,0),),Entry!$A$4:$H$4,GK$2,Entry!$A$5:$H$5,GK$1) / SUMIFS(Entry!$C$6:$H$6,Entry!$C$4:$H$4,GK$2,Entry!$C$5:$H$5,GK$1))</f>
        <v/>
      </c>
      <c r="GL24" s="15" t="str">
        <f>IF(OR($B24="",GL$2=""),"",SUMIFS(INDEX(Tbl_Marks,MATCH($B24,Tbl_Student_Names,0),),Entry!$A$4:$H$4,GL$2,Entry!$A$5:$H$5,GL$1) / SUMIFS(Entry!$C$6:$H$6,Entry!$C$4:$H$4,GL$2,Entry!$C$5:$H$5,GL$1))</f>
        <v/>
      </c>
      <c r="GM24" s="15" t="str">
        <f>IF(OR($B24="",GM$2=""),"",SUMIFS(INDEX(Tbl_Marks,MATCH($B24,Tbl_Student_Names,0),),Entry!$A$4:$H$4,GM$2,Entry!$A$5:$H$5,GM$1) / SUMIFS(Entry!$C$6:$H$6,Entry!$C$4:$H$4,GM$2,Entry!$C$5:$H$5,GM$1))</f>
        <v/>
      </c>
      <c r="GN24" s="15" t="str">
        <f>IF(OR($B24="",GN$2=""),"",SUMIFS(INDEX(Tbl_Marks,MATCH($B24,Tbl_Student_Names,0),),Entry!$A$4:$H$4,GN$2,Entry!$A$5:$H$5,GN$1) / SUMIFS(Entry!$C$6:$H$6,Entry!$C$4:$H$4,GN$2,Entry!$C$5:$H$5,GN$1))</f>
        <v/>
      </c>
      <c r="GO24" s="15" t="str">
        <f>IF(OR($B24="",GO$2=""),"",SUMIFS(INDEX(Tbl_Marks,MATCH($B24,Tbl_Student_Names,0),),Entry!$A$4:$H$4,GO$2,Entry!$A$5:$H$5,GO$1) / SUMIFS(Entry!$C$6:$H$6,Entry!$C$4:$H$4,GO$2,Entry!$C$5:$H$5,GO$1))</f>
        <v/>
      </c>
      <c r="GP24" s="15" t="str">
        <f>IF(OR($B24="",GP$2=""),"",SUMIFS(INDEX(Tbl_Marks,MATCH($B24,Tbl_Student_Names,0),),Entry!$A$4:$H$4,GP$2,Entry!$A$5:$H$5,GP$1) / SUMIFS(Entry!$C$6:$H$6,Entry!$C$4:$H$4,GP$2,Entry!$C$5:$H$5,GP$1))</f>
        <v/>
      </c>
      <c r="GQ24" s="32" t="str">
        <f t="array" ref="GQ24">IF(OR(GQ$1="",$B24=""),"",SUMPRODUCT(TRANSPOSE($BC24:$BN24),(Settings!$D$19:$D$30)))</f>
        <v/>
      </c>
      <c r="GR24" s="32" t="str">
        <f t="array" ref="GR24">IF(OR(GR$1="",$B24=""),"",SUMPRODUCT(TRANSPOSE($BO24:$BZ24),(Settings!$D$19:$D$30)))</f>
        <v/>
      </c>
      <c r="GS24" s="32" t="str">
        <f t="array" ref="GS24">IF(OR(GS$1="",$B24=""),"",SUMPRODUCT(TRANSPOSE($CA24:$CL24),(Settings!$D$19:$D$30)))</f>
        <v/>
      </c>
      <c r="GT24" s="32" t="str">
        <f t="array" ref="GT24">IF(OR(GT$1="",$B24=""),"",SUMPRODUCT(TRANSPOSE($CM24:$CX24),(Settings!$D$19:$D$30)))</f>
        <v/>
      </c>
      <c r="GU24" s="32" t="str">
        <f t="array" ref="GU24">IF(OR(GU$1="",$B24=""),"",SUMPRODUCT(TRANSPOSE($CY24:$DJ24),(Settings!$D$19:$D$30)))</f>
        <v/>
      </c>
      <c r="GV24" s="32" t="str">
        <f t="array" ref="GV24">IF(OR(GV$1="",$B24=""),"",SUMPRODUCT(TRANSPOSE($DK24:$DV24),(Settings!$D$19:$D$30)))</f>
        <v/>
      </c>
      <c r="GW24" s="32" t="str">
        <f t="array" ref="GW24">IF(OR(GW$1="",$B24=""),"",SUMPRODUCT(TRANSPOSE($DW24:$EH24),(Settings!$D$19:$D$30)))</f>
        <v/>
      </c>
      <c r="GX24" s="32" t="str">
        <f t="array" ref="GX24">IF(OR(GX$1="",$B24=""),"",SUMPRODUCT(TRANSPOSE($EI24:$ET24),(Settings!$D$19:$D$30)))</f>
        <v/>
      </c>
      <c r="GY24" s="32" t="str">
        <f t="array" ref="GY24">IF(OR(GY$1="",$B24=""),"",SUMPRODUCT(TRANSPOSE($EU24:$FF24),(Settings!$D$19:$D$30)))</f>
        <v/>
      </c>
      <c r="GZ24" s="32" t="str">
        <f t="array" ref="GZ24">IF(OR(GZ$1="",$B24=""),"",SUMPRODUCT(TRANSPOSE($FG24:$FR24),(Settings!$D$19:$D$30)))</f>
        <v/>
      </c>
      <c r="HA24" s="32" t="str">
        <f t="array" ref="HA24">IF(OR(HA$1="",$B24=""),"",SUMPRODUCT(TRANSPOSE($FS24:$GD24),(Settings!$D$19:$D$30)))</f>
        <v/>
      </c>
      <c r="HB24" s="33" t="str">
        <f t="array" ref="HB24">IF(OR(HB$1="",$B24=""),"",SUMPRODUCT(TRANSPOSE($GE24:$GP24),(Settings!$D$19:$D$30)))</f>
        <v/>
      </c>
      <c r="HC24" s="5"/>
      <c r="HD24" s="15" t="str">
        <f>IF(OR(HD$2="",$B24=""),"",SUMIFS(INDEX(Tbl_Marks,MATCH($B24,Tbl_Student_Names,0),),Entry!$A$4:$H$4,HD$2) / SUMIFS(Entry!$C$6:$H$6,Entry!$C$4:$H$4,HD$2))</f>
        <v/>
      </c>
      <c r="HE24" s="15" t="str">
        <f>IF(OR(HE$2="",$B24=""),"",SUMIFS(INDEX(Tbl_Marks,MATCH($B24,Tbl_Student_Names,0),),Entry!$A$4:$H$4,HE$2) / SUMIFS(Entry!$C$6:$H$6,Entry!$C$4:$H$4,HE$2))</f>
        <v/>
      </c>
      <c r="HF24" s="15" t="str">
        <f>IF(OR(HF$2="",$B24=""),"",SUMIFS(INDEX(Tbl_Marks,MATCH($B24,Tbl_Student_Names,0),),Entry!$A$4:$H$4,HF$2) / SUMIFS(Entry!$C$6:$H$6,Entry!$C$4:$H$4,HF$2))</f>
        <v/>
      </c>
      <c r="HG24" s="15" t="str">
        <f>IF(OR(HG$2="",$B24=""),"",SUMIFS(INDEX(Tbl_Marks,MATCH($B24,Tbl_Student_Names,0),),Entry!$A$4:$H$4,HG$2) / SUMIFS(Entry!$C$6:$H$6,Entry!$C$4:$H$4,HG$2))</f>
        <v/>
      </c>
      <c r="HH24" s="15" t="str">
        <f>IF(OR(HH$2="",$B24=""),"",SUMIFS(INDEX(Tbl_Marks,MATCH($B24,Tbl_Student_Names,0),),Entry!$A$4:$H$4,HH$2) / SUMIFS(Entry!$C$6:$H$6,Entry!$C$4:$H$4,HH$2))</f>
        <v/>
      </c>
      <c r="HI24" s="15" t="str">
        <f>IF(OR(HI$2="",$B24=""),"",SUMIFS(INDEX(Tbl_Marks,MATCH($B24,Tbl_Student_Names,0),),Entry!$A$4:$H$4,HI$2) / SUMIFS(Entry!$C$6:$H$6,Entry!$C$4:$H$4,HI$2))</f>
        <v/>
      </c>
      <c r="HJ24" s="15" t="str">
        <f>IF(OR(HJ$2="",$B24=""),"",SUMIFS(INDEX(Tbl_Marks,MATCH($B24,Tbl_Student_Names,0),),Entry!$A$4:$H$4,HJ$2) / SUMIFS(Entry!$C$6:$H$6,Entry!$C$4:$H$4,HJ$2))</f>
        <v/>
      </c>
      <c r="HK24" s="15" t="str">
        <f>IF(OR(HK$2="",$B24=""),"",SUMIFS(INDEX(Tbl_Marks,MATCH($B24,Tbl_Student_Names,0),),Entry!$A$4:$H$4,HK$2) / SUMIFS(Entry!$C$6:$H$6,Entry!$C$4:$H$4,HK$2))</f>
        <v/>
      </c>
      <c r="HL24" s="15" t="str">
        <f>IF(OR(HL$2="",$B24=""),"",SUMIFS(INDEX(Tbl_Marks,MATCH($B24,Tbl_Student_Names,0),),Entry!$A$4:$H$4,HL$2) / SUMIFS(Entry!$C$6:$H$6,Entry!$C$4:$H$4,HL$2))</f>
        <v/>
      </c>
      <c r="HM24" s="15" t="str">
        <f>IF(OR(HM$2="",$B24=""),"",SUMIFS(INDEX(Tbl_Marks,MATCH($B24,Tbl_Student_Names,0),),Entry!$A$4:$H$4,HM$2) / SUMIFS(Entry!$C$6:$H$6,Entry!$C$4:$H$4,HM$2))</f>
        <v/>
      </c>
      <c r="HN24" s="15" t="str">
        <f>IF(OR(HN$2="",$B24=""),"",SUMIFS(INDEX(Tbl_Marks,MATCH($B24,Tbl_Student_Names,0),),Entry!$A$4:$H$4,HN$2) / SUMIFS(Entry!$C$6:$H$6,Entry!$C$4:$H$4,HN$2))</f>
        <v/>
      </c>
      <c r="HO24" s="15" t="str">
        <f>IF(OR(HO$2="",$B24=""),"",SUMIFS(INDEX(Tbl_Marks,MATCH($B24,Tbl_Student_Names,0),),Entry!$A$4:$H$4,HO$2) / SUMIFS(Entry!$C$6:$H$6,Entry!$C$4:$H$4,HO$2))</f>
        <v/>
      </c>
      <c r="HP24" s="15" t="str">
        <f t="shared" si="40"/>
        <v/>
      </c>
    </row>
    <row r="25" spans="1:224" customFormat="1" x14ac:dyDescent="0.25">
      <c r="A25">
        <f t="shared" si="31"/>
        <v>0</v>
      </c>
      <c r="B25" t="str">
        <f t="shared" si="32"/>
        <v/>
      </c>
      <c r="C25" t="str">
        <f>IF(OR($B25="",C$2=""),"",SUMIF(Entry!$A$4:$H$4,C$2,INDEX(Tbl_Marks,MATCH($B25,Tbl_Student_Names,0),)))</f>
        <v/>
      </c>
      <c r="D25" t="str">
        <f>IF(OR($B25="",D$2=""),"",SUMIF(Entry!$A$4:$H$4,D$2,INDEX(Tbl_Marks,MATCH($B25,Tbl_Student_Names,0),)))</f>
        <v/>
      </c>
      <c r="E25" t="str">
        <f>IF(OR($B25="",E$2=""),"",SUMIF(Entry!$A$4:$H$4,E$2,INDEX(Tbl_Marks,MATCH($B25,Tbl_Student_Names,0),)))</f>
        <v/>
      </c>
      <c r="F25" t="str">
        <f>IF(OR($B25="",F$2=""),"",SUMIF(Entry!$A$4:$H$4,F$2,INDEX(Tbl_Marks,MATCH($B25,Tbl_Student_Names,0),)))</f>
        <v/>
      </c>
      <c r="G25" t="str">
        <f>IF(OR($B25="",G$2=""),"",SUMIF(Entry!$A$4:$H$4,G$2,INDEX(Tbl_Marks,MATCH($B25,Tbl_Student_Names,0),)))</f>
        <v/>
      </c>
      <c r="H25" t="str">
        <f>IF(OR($B25="",H$2=""),"",SUMIF(Entry!$A$4:$H$4,H$2,INDEX(Tbl_Marks,MATCH($B25,Tbl_Student_Names,0),)))</f>
        <v/>
      </c>
      <c r="I25" t="str">
        <f>IF(OR($B25="",I$2=""),"",SUMIF(Entry!$A$4:$H$4,I$2,INDEX(Tbl_Marks,MATCH($B25,Tbl_Student_Names,0),)))</f>
        <v/>
      </c>
      <c r="J25" t="str">
        <f>IF(OR($B25="",J$2=""),"",SUMIF(Entry!$A$4:$H$4,J$2,INDEX(Tbl_Marks,MATCH($B25,Tbl_Student_Names,0),)))</f>
        <v/>
      </c>
      <c r="K25" t="str">
        <f>IF(OR($B25="",K$2=""),"",SUMIF(Entry!$A$4:$H$4,K$2,INDEX(Tbl_Marks,MATCH($B25,Tbl_Student_Names,0),)))</f>
        <v/>
      </c>
      <c r="L25" t="str">
        <f>IF(OR($B25="",L$2=""),"",SUMIF(Entry!$A$4:$H$4,L$2,INDEX(Tbl_Marks,MATCH($B25,Tbl_Student_Names,0),)))</f>
        <v/>
      </c>
      <c r="M25" t="str">
        <f>IF(OR($B25="",M$2=""),"",SUMIF(Entry!$A$4:$H$4,M$2,INDEX(Tbl_Marks,MATCH($B25,Tbl_Student_Names,0),)))</f>
        <v/>
      </c>
      <c r="N25" t="str">
        <f>IF(OR($B25="",N$2=""),"",SUMIF(Entry!$A$4:$H$4,N$2,INDEX(Tbl_Marks,MATCH($B25,Tbl_Student_Names,0),)))</f>
        <v/>
      </c>
      <c r="O25" s="12" t="str">
        <f t="shared" si="33"/>
        <v/>
      </c>
      <c r="P25" s="24" t="str">
        <f t="array" ref="P25">IF(OR($B25="",P$2=""),"",IF(MIN(IF(Help_Lookup_Tests=P$2,$BC25:$GP25,""))&gt;=I_PassPercentage,"PASS","FAIL"))</f>
        <v/>
      </c>
      <c r="Q25" s="24" t="str">
        <f t="array" ref="Q25">IF(OR($B25="",Q$2=""),"",IF(MIN(IF(Help_Lookup_Tests=Q$2,$BC25:$GP25,""))&gt;=I_PassPercentage,"PASS","FAIL"))</f>
        <v/>
      </c>
      <c r="R25" s="24" t="str">
        <f t="array" ref="R25">IF(OR($B25="",R$2=""),"",IF(MIN(IF(Help_Lookup_Tests=R$2,$BC25:$GP25,""))&gt;=I_PassPercentage,"PASS","FAIL"))</f>
        <v/>
      </c>
      <c r="S25" s="24" t="str">
        <f t="array" ref="S25">IF(OR($B25="",S$2=""),"",IF(MIN(IF(Help_Lookup_Tests=S$2,$BC25:$GP25,""))&gt;=I_PassPercentage,"PASS","FAIL"))</f>
        <v/>
      </c>
      <c r="T25" s="24" t="str">
        <f t="array" ref="T25">IF(OR($B25="",T$2=""),"",IF(MIN(IF(Help_Lookup_Tests=T$2,$BC25:$GP25,""))&gt;=I_PassPercentage,"PASS","FAIL"))</f>
        <v/>
      </c>
      <c r="U25" s="24" t="str">
        <f t="array" ref="U25">IF(OR($B25="",U$2=""),"",IF(MIN(IF(Help_Lookup_Tests=U$2,$BC25:$GP25,""))&gt;=I_PassPercentage,"PASS","FAIL"))</f>
        <v/>
      </c>
      <c r="V25" s="24" t="str">
        <f t="array" ref="V25">IF(OR($B25="",V$2=""),"",IF(MIN(IF(Help_Lookup_Tests=V$2,$BC25:$GP25,""))&gt;=I_PassPercentage,"PASS","FAIL"))</f>
        <v/>
      </c>
      <c r="W25" s="24" t="str">
        <f t="array" ref="W25">IF(OR($B25="",W$2=""),"",IF(MIN(IF(Help_Lookup_Tests=W$2,$BC25:$GP25,""))&gt;=I_PassPercentage,"PASS","FAIL"))</f>
        <v/>
      </c>
      <c r="X25" s="24" t="str">
        <f t="array" ref="X25">IF(OR($B25="",X$2=""),"",IF(MIN(IF(Help_Lookup_Tests=X$2,$BC25:$GP25,""))&gt;=I_PassPercentage,"PASS","FAIL"))</f>
        <v/>
      </c>
      <c r="Y25" s="24" t="str">
        <f t="array" ref="Y25">IF(OR($B25="",Y$2=""),"",IF(MIN(IF(Help_Lookup_Tests=Y$2,$BC25:$GP25,""))&gt;=I_PassPercentage,"PASS","FAIL"))</f>
        <v/>
      </c>
      <c r="Z25" s="24" t="str">
        <f t="array" ref="Z25">IF(OR($B25="",Z$2=""),"",IF(MIN(IF(Help_Lookup_Tests=Z$2,$BC25:$GP25,""))&gt;=I_PassPercentage,"PASS","FAIL"))</f>
        <v/>
      </c>
      <c r="AA25" s="24" t="str">
        <f t="array" ref="AA25">IF(OR($B25="",AA$2=""),"",IF(MIN(IF(Help_Lookup_Tests=AA$2,$BC25:$GP25,""))&gt;=I_PassPercentage,"PASS","FAIL"))</f>
        <v/>
      </c>
      <c r="AB25" s="20" t="str">
        <f t="array" ref="AB25">IF(OR($B25=""),"",IF(MIN(IF($GQ$2:$HB$2="FINAL",$GQ25:$HB25,""))&gt;=I_PassPercentage,"PASS","FAIL"))</f>
        <v/>
      </c>
      <c r="AC25" t="str">
        <f t="shared" si="36"/>
        <v/>
      </c>
      <c r="AD25" t="str">
        <f t="shared" si="41"/>
        <v/>
      </c>
      <c r="AE25" t="str">
        <f t="shared" si="42"/>
        <v/>
      </c>
      <c r="AF25" t="str">
        <f t="shared" si="43"/>
        <v/>
      </c>
      <c r="AG25" t="str">
        <f t="shared" si="44"/>
        <v/>
      </c>
      <c r="AH25" t="str">
        <f t="shared" si="45"/>
        <v/>
      </c>
      <c r="AI25" t="str">
        <f t="shared" si="46"/>
        <v/>
      </c>
      <c r="AJ25" t="str">
        <f t="shared" si="47"/>
        <v/>
      </c>
      <c r="AK25" t="str">
        <f t="shared" si="48"/>
        <v/>
      </c>
      <c r="AL25" t="str">
        <f t="shared" si="49"/>
        <v/>
      </c>
      <c r="AM25" t="str">
        <f t="shared" si="50"/>
        <v/>
      </c>
      <c r="AN25" t="str">
        <f t="shared" si="51"/>
        <v/>
      </c>
      <c r="AO25" s="34" t="str">
        <f t="shared" si="37"/>
        <v/>
      </c>
      <c r="AP25" s="22" t="str">
        <f t="shared" si="38"/>
        <v/>
      </c>
      <c r="AQ25" s="22" t="str">
        <f t="shared" si="52"/>
        <v/>
      </c>
      <c r="AR25" s="22" t="str">
        <f t="shared" si="53"/>
        <v/>
      </c>
      <c r="AS25" s="22" t="str">
        <f t="shared" si="54"/>
        <v/>
      </c>
      <c r="AT25" s="22" t="str">
        <f t="shared" si="55"/>
        <v/>
      </c>
      <c r="AU25" s="22" t="str">
        <f t="shared" si="56"/>
        <v/>
      </c>
      <c r="AV25" s="22" t="str">
        <f t="shared" si="57"/>
        <v/>
      </c>
      <c r="AW25" s="22" t="str">
        <f t="shared" si="58"/>
        <v/>
      </c>
      <c r="AX25" s="22" t="str">
        <f t="shared" si="59"/>
        <v/>
      </c>
      <c r="AY25" s="22" t="str">
        <f t="shared" si="60"/>
        <v/>
      </c>
      <c r="AZ25" s="22" t="str">
        <f t="shared" si="61"/>
        <v/>
      </c>
      <c r="BA25" s="22" t="str">
        <f t="shared" si="62"/>
        <v/>
      </c>
      <c r="BB25" s="23" t="str">
        <f t="shared" si="39"/>
        <v/>
      </c>
      <c r="BC25" s="15" t="str">
        <f>IF(OR($B25="",BC$2=""),"",SUMIFS(INDEX(Tbl_Marks,MATCH($B25,Tbl_Student_Names,0),),Entry!$A$4:$H$4,BC$2,Entry!$A$5:$H$5,BC$1) / SUMIFS(Entry!$C$6:$H$6,Entry!$C$4:$H$4,BC$2,Entry!$C$5:$H$5,BC$1))</f>
        <v/>
      </c>
      <c r="BD25" s="15" t="str">
        <f>IF(OR($B25="",BD$2=""),"",SUMIFS(INDEX(Tbl_Marks,MATCH($B25,Tbl_Student_Names,0),),Entry!$A$4:$H$4,BD$2,Entry!$A$5:$H$5,BD$1) / SUMIFS(Entry!$C$6:$H$6,Entry!$C$4:$H$4,BD$2,Entry!$C$5:$H$5,BD$1))</f>
        <v/>
      </c>
      <c r="BE25" s="15" t="str">
        <f>IF(OR($B25="",BE$2=""),"",SUMIFS(INDEX(Tbl_Marks,MATCH($B25,Tbl_Student_Names,0),),Entry!$A$4:$H$4,BE$2,Entry!$A$5:$H$5,BE$1) / SUMIFS(Entry!$C$6:$H$6,Entry!$C$4:$H$4,BE$2,Entry!$C$5:$H$5,BE$1))</f>
        <v/>
      </c>
      <c r="BF25" s="15" t="str">
        <f>IF(OR($B25="",BF$2=""),"",SUMIFS(INDEX(Tbl_Marks,MATCH($B25,Tbl_Student_Names,0),),Entry!$A$4:$H$4,BF$2,Entry!$A$5:$H$5,BF$1) / SUMIFS(Entry!$C$6:$H$6,Entry!$C$4:$H$4,BF$2,Entry!$C$5:$H$5,BF$1))</f>
        <v/>
      </c>
      <c r="BG25" s="15" t="str">
        <f>IF(OR($B25="",BG$2=""),"",SUMIFS(INDEX(Tbl_Marks,MATCH($B25,Tbl_Student_Names,0),),Entry!$A$4:$H$4,BG$2,Entry!$A$5:$H$5,BG$1) / SUMIFS(Entry!$C$6:$H$6,Entry!$C$4:$H$4,BG$2,Entry!$C$5:$H$5,BG$1))</f>
        <v/>
      </c>
      <c r="BH25" s="15" t="str">
        <f>IF(OR($B25="",BH$2=""),"",SUMIFS(INDEX(Tbl_Marks,MATCH($B25,Tbl_Student_Names,0),),Entry!$A$4:$H$4,BH$2,Entry!$A$5:$H$5,BH$1) / SUMIFS(Entry!$C$6:$H$6,Entry!$C$4:$H$4,BH$2,Entry!$C$5:$H$5,BH$1))</f>
        <v/>
      </c>
      <c r="BI25" s="15" t="str">
        <f>IF(OR($B25="",BI$2=""),"",SUMIFS(INDEX(Tbl_Marks,MATCH($B25,Tbl_Student_Names,0),),Entry!$A$4:$H$4,BI$2,Entry!$A$5:$H$5,BI$1) / SUMIFS(Entry!$C$6:$H$6,Entry!$C$4:$H$4,BI$2,Entry!$C$5:$H$5,BI$1))</f>
        <v/>
      </c>
      <c r="BJ25" s="15" t="str">
        <f>IF(OR($B25="",BJ$2=""),"",SUMIFS(INDEX(Tbl_Marks,MATCH($B25,Tbl_Student_Names,0),),Entry!$A$4:$H$4,BJ$2,Entry!$A$5:$H$5,BJ$1) / SUMIFS(Entry!$C$6:$H$6,Entry!$C$4:$H$4,BJ$2,Entry!$C$5:$H$5,BJ$1))</f>
        <v/>
      </c>
      <c r="BK25" s="15" t="str">
        <f>IF(OR($B25="",BK$2=""),"",SUMIFS(INDEX(Tbl_Marks,MATCH($B25,Tbl_Student_Names,0),),Entry!$A$4:$H$4,BK$2,Entry!$A$5:$H$5,BK$1) / SUMIFS(Entry!$C$6:$H$6,Entry!$C$4:$H$4,BK$2,Entry!$C$5:$H$5,BK$1))</f>
        <v/>
      </c>
      <c r="BL25" s="15" t="str">
        <f>IF(OR($B25="",BL$2=""),"",SUMIFS(INDEX(Tbl_Marks,MATCH($B25,Tbl_Student_Names,0),),Entry!$A$4:$H$4,BL$2,Entry!$A$5:$H$5,BL$1) / SUMIFS(Entry!$C$6:$H$6,Entry!$C$4:$H$4,BL$2,Entry!$C$5:$H$5,BL$1))</f>
        <v/>
      </c>
      <c r="BM25" s="15" t="str">
        <f>IF(OR($B25="",BM$2=""),"",SUMIFS(INDEX(Tbl_Marks,MATCH($B25,Tbl_Student_Names,0),),Entry!$A$4:$H$4,BM$2,Entry!$A$5:$H$5,BM$1) / SUMIFS(Entry!$C$6:$H$6,Entry!$C$4:$H$4,BM$2,Entry!$C$5:$H$5,BM$1))</f>
        <v/>
      </c>
      <c r="BN25" s="15" t="str">
        <f>IF(OR($B25="",BN$2=""),"",SUMIFS(INDEX(Tbl_Marks,MATCH($B25,Tbl_Student_Names,0),),Entry!$A$4:$H$4,BN$2,Entry!$A$5:$H$5,BN$1) / SUMIFS(Entry!$C$6:$H$6,Entry!$C$4:$H$4,BN$2,Entry!$C$5:$H$5,BN$1))</f>
        <v/>
      </c>
      <c r="BO25" s="15" t="str">
        <f>IF(OR($B25="",BO$2=""),"",SUMIFS(INDEX(Tbl_Marks,MATCH($B25,Tbl_Student_Names,0),),Entry!$A$4:$H$4,BO$2,Entry!$A$5:$H$5,BO$1) / SUMIFS(Entry!$C$6:$H$6,Entry!$C$4:$H$4,BO$2,Entry!$C$5:$H$5,BO$1))</f>
        <v/>
      </c>
      <c r="BP25" s="15" t="str">
        <f>IF(OR($B25="",BP$2=""),"",SUMIFS(INDEX(Tbl_Marks,MATCH($B25,Tbl_Student_Names,0),),Entry!$A$4:$H$4,BP$2,Entry!$A$5:$H$5,BP$1) / SUMIFS(Entry!$C$6:$H$6,Entry!$C$4:$H$4,BP$2,Entry!$C$5:$H$5,BP$1))</f>
        <v/>
      </c>
      <c r="BQ25" s="15" t="str">
        <f>IF(OR($B25="",BQ$2=""),"",SUMIFS(INDEX(Tbl_Marks,MATCH($B25,Tbl_Student_Names,0),),Entry!$A$4:$H$4,BQ$2,Entry!$A$5:$H$5,BQ$1) / SUMIFS(Entry!$C$6:$H$6,Entry!$C$4:$H$4,BQ$2,Entry!$C$5:$H$5,BQ$1))</f>
        <v/>
      </c>
      <c r="BR25" s="15" t="str">
        <f>IF(OR($B25="",BR$2=""),"",SUMIFS(INDEX(Tbl_Marks,MATCH($B25,Tbl_Student_Names,0),),Entry!$A$4:$H$4,BR$2,Entry!$A$5:$H$5,BR$1) / SUMIFS(Entry!$C$6:$H$6,Entry!$C$4:$H$4,BR$2,Entry!$C$5:$H$5,BR$1))</f>
        <v/>
      </c>
      <c r="BS25" s="15" t="str">
        <f>IF(OR($B25="",BS$2=""),"",SUMIFS(INDEX(Tbl_Marks,MATCH($B25,Tbl_Student_Names,0),),Entry!$A$4:$H$4,BS$2,Entry!$A$5:$H$5,BS$1) / SUMIFS(Entry!$C$6:$H$6,Entry!$C$4:$H$4,BS$2,Entry!$C$5:$H$5,BS$1))</f>
        <v/>
      </c>
      <c r="BT25" s="15" t="str">
        <f>IF(OR($B25="",BT$2=""),"",SUMIFS(INDEX(Tbl_Marks,MATCH($B25,Tbl_Student_Names,0),),Entry!$A$4:$H$4,BT$2,Entry!$A$5:$H$5,BT$1) / SUMIFS(Entry!$C$6:$H$6,Entry!$C$4:$H$4,BT$2,Entry!$C$5:$H$5,BT$1))</f>
        <v/>
      </c>
      <c r="BU25" s="15" t="str">
        <f>IF(OR($B25="",BU$2=""),"",SUMIFS(INDEX(Tbl_Marks,MATCH($B25,Tbl_Student_Names,0),),Entry!$A$4:$H$4,BU$2,Entry!$A$5:$H$5,BU$1) / SUMIFS(Entry!$C$6:$H$6,Entry!$C$4:$H$4,BU$2,Entry!$C$5:$H$5,BU$1))</f>
        <v/>
      </c>
      <c r="BV25" s="15" t="str">
        <f>IF(OR($B25="",BV$2=""),"",SUMIFS(INDEX(Tbl_Marks,MATCH($B25,Tbl_Student_Names,0),),Entry!$A$4:$H$4,BV$2,Entry!$A$5:$H$5,BV$1) / SUMIFS(Entry!$C$6:$H$6,Entry!$C$4:$H$4,BV$2,Entry!$C$5:$H$5,BV$1))</f>
        <v/>
      </c>
      <c r="BW25" s="15" t="str">
        <f>IF(OR($B25="",BW$2=""),"",SUMIFS(INDEX(Tbl_Marks,MATCH($B25,Tbl_Student_Names,0),),Entry!$A$4:$H$4,BW$2,Entry!$A$5:$H$5,BW$1) / SUMIFS(Entry!$C$6:$H$6,Entry!$C$4:$H$4,BW$2,Entry!$C$5:$H$5,BW$1))</f>
        <v/>
      </c>
      <c r="BX25" s="15" t="str">
        <f>IF(OR($B25="",BX$2=""),"",SUMIFS(INDEX(Tbl_Marks,MATCH($B25,Tbl_Student_Names,0),),Entry!$A$4:$H$4,BX$2,Entry!$A$5:$H$5,BX$1) / SUMIFS(Entry!$C$6:$H$6,Entry!$C$4:$H$4,BX$2,Entry!$C$5:$H$5,BX$1))</f>
        <v/>
      </c>
      <c r="BY25" s="15" t="str">
        <f>IF(OR($B25="",BY$2=""),"",SUMIFS(INDEX(Tbl_Marks,MATCH($B25,Tbl_Student_Names,0),),Entry!$A$4:$H$4,BY$2,Entry!$A$5:$H$5,BY$1) / SUMIFS(Entry!$C$6:$H$6,Entry!$C$4:$H$4,BY$2,Entry!$C$5:$H$5,BY$1))</f>
        <v/>
      </c>
      <c r="BZ25" s="15" t="str">
        <f>IF(OR($B25="",BZ$2=""),"",SUMIFS(INDEX(Tbl_Marks,MATCH($B25,Tbl_Student_Names,0),),Entry!$A$4:$H$4,BZ$2,Entry!$A$5:$H$5,BZ$1) / SUMIFS(Entry!$C$6:$H$6,Entry!$C$4:$H$4,BZ$2,Entry!$C$5:$H$5,BZ$1))</f>
        <v/>
      </c>
      <c r="CA25" s="15" t="str">
        <f>IF(OR($B25="",CA$2=""),"",SUMIFS(INDEX(Tbl_Marks,MATCH($B25,Tbl_Student_Names,0),),Entry!$A$4:$H$4,CA$2,Entry!$A$5:$H$5,CA$1) / SUMIFS(Entry!$C$6:$H$6,Entry!$C$4:$H$4,CA$2,Entry!$C$5:$H$5,CA$1))</f>
        <v/>
      </c>
      <c r="CB25" s="15" t="str">
        <f>IF(OR($B25="",CB$2=""),"",SUMIFS(INDEX(Tbl_Marks,MATCH($B25,Tbl_Student_Names,0),),Entry!$A$4:$H$4,CB$2,Entry!$A$5:$H$5,CB$1) / SUMIFS(Entry!$C$6:$H$6,Entry!$C$4:$H$4,CB$2,Entry!$C$5:$H$5,CB$1))</f>
        <v/>
      </c>
      <c r="CC25" s="15" t="str">
        <f>IF(OR($B25="",CC$2=""),"",SUMIFS(INDEX(Tbl_Marks,MATCH($B25,Tbl_Student_Names,0),),Entry!$A$4:$H$4,CC$2,Entry!$A$5:$H$5,CC$1) / SUMIFS(Entry!$C$6:$H$6,Entry!$C$4:$H$4,CC$2,Entry!$C$5:$H$5,CC$1))</f>
        <v/>
      </c>
      <c r="CD25" s="15" t="str">
        <f>IF(OR($B25="",CD$2=""),"",SUMIFS(INDEX(Tbl_Marks,MATCH($B25,Tbl_Student_Names,0),),Entry!$A$4:$H$4,CD$2,Entry!$A$5:$H$5,CD$1) / SUMIFS(Entry!$C$6:$H$6,Entry!$C$4:$H$4,CD$2,Entry!$C$5:$H$5,CD$1))</f>
        <v/>
      </c>
      <c r="CE25" s="15" t="str">
        <f>IF(OR($B25="",CE$2=""),"",SUMIFS(INDEX(Tbl_Marks,MATCH($B25,Tbl_Student_Names,0),),Entry!$A$4:$H$4,CE$2,Entry!$A$5:$H$5,CE$1) / SUMIFS(Entry!$C$6:$H$6,Entry!$C$4:$H$4,CE$2,Entry!$C$5:$H$5,CE$1))</f>
        <v/>
      </c>
      <c r="CF25" s="15" t="str">
        <f>IF(OR($B25="",CF$2=""),"",SUMIFS(INDEX(Tbl_Marks,MATCH($B25,Tbl_Student_Names,0),),Entry!$A$4:$H$4,CF$2,Entry!$A$5:$H$5,CF$1) / SUMIFS(Entry!$C$6:$H$6,Entry!$C$4:$H$4,CF$2,Entry!$C$5:$H$5,CF$1))</f>
        <v/>
      </c>
      <c r="CG25" s="15" t="str">
        <f>IF(OR($B25="",CG$2=""),"",SUMIFS(INDEX(Tbl_Marks,MATCH($B25,Tbl_Student_Names,0),),Entry!$A$4:$H$4,CG$2,Entry!$A$5:$H$5,CG$1) / SUMIFS(Entry!$C$6:$H$6,Entry!$C$4:$H$4,CG$2,Entry!$C$5:$H$5,CG$1))</f>
        <v/>
      </c>
      <c r="CH25" s="15" t="str">
        <f>IF(OR($B25="",CH$2=""),"",SUMIFS(INDEX(Tbl_Marks,MATCH($B25,Tbl_Student_Names,0),),Entry!$A$4:$H$4,CH$2,Entry!$A$5:$H$5,CH$1) / SUMIFS(Entry!$C$6:$H$6,Entry!$C$4:$H$4,CH$2,Entry!$C$5:$H$5,CH$1))</f>
        <v/>
      </c>
      <c r="CI25" s="15" t="str">
        <f>IF(OR($B25="",CI$2=""),"",SUMIFS(INDEX(Tbl_Marks,MATCH($B25,Tbl_Student_Names,0),),Entry!$A$4:$H$4,CI$2,Entry!$A$5:$H$5,CI$1) / SUMIFS(Entry!$C$6:$H$6,Entry!$C$4:$H$4,CI$2,Entry!$C$5:$H$5,CI$1))</f>
        <v/>
      </c>
      <c r="CJ25" s="15" t="str">
        <f>IF(OR($B25="",CJ$2=""),"",SUMIFS(INDEX(Tbl_Marks,MATCH($B25,Tbl_Student_Names,0),),Entry!$A$4:$H$4,CJ$2,Entry!$A$5:$H$5,CJ$1) / SUMIFS(Entry!$C$6:$H$6,Entry!$C$4:$H$4,CJ$2,Entry!$C$5:$H$5,CJ$1))</f>
        <v/>
      </c>
      <c r="CK25" s="15" t="str">
        <f>IF(OR($B25="",CK$2=""),"",SUMIFS(INDEX(Tbl_Marks,MATCH($B25,Tbl_Student_Names,0),),Entry!$A$4:$H$4,CK$2,Entry!$A$5:$H$5,CK$1) / SUMIFS(Entry!$C$6:$H$6,Entry!$C$4:$H$4,CK$2,Entry!$C$5:$H$5,CK$1))</f>
        <v/>
      </c>
      <c r="CL25" s="15" t="str">
        <f>IF(OR($B25="",CL$2=""),"",SUMIFS(INDEX(Tbl_Marks,MATCH($B25,Tbl_Student_Names,0),),Entry!$A$4:$H$4,CL$2,Entry!$A$5:$H$5,CL$1) / SUMIFS(Entry!$C$6:$H$6,Entry!$C$4:$H$4,CL$2,Entry!$C$5:$H$5,CL$1))</f>
        <v/>
      </c>
      <c r="CM25" s="15" t="str">
        <f>IF(OR($B25="",CM$2=""),"",SUMIFS(INDEX(Tbl_Marks,MATCH($B25,Tbl_Student_Names,0),),Entry!$A$4:$H$4,CM$2,Entry!$A$5:$H$5,CM$1) / SUMIFS(Entry!$C$6:$H$6,Entry!$C$4:$H$4,CM$2,Entry!$C$5:$H$5,CM$1))</f>
        <v/>
      </c>
      <c r="CN25" s="15" t="str">
        <f>IF(OR($B25="",CN$2=""),"",SUMIFS(INDEX(Tbl_Marks,MATCH($B25,Tbl_Student_Names,0),),Entry!$A$4:$H$4,CN$2,Entry!$A$5:$H$5,CN$1) / SUMIFS(Entry!$C$6:$H$6,Entry!$C$4:$H$4,CN$2,Entry!$C$5:$H$5,CN$1))</f>
        <v/>
      </c>
      <c r="CO25" s="15" t="str">
        <f>IF(OR($B25="",CO$2=""),"",SUMIFS(INDEX(Tbl_Marks,MATCH($B25,Tbl_Student_Names,0),),Entry!$A$4:$H$4,CO$2,Entry!$A$5:$H$5,CO$1) / SUMIFS(Entry!$C$6:$H$6,Entry!$C$4:$H$4,CO$2,Entry!$C$5:$H$5,CO$1))</f>
        <v/>
      </c>
      <c r="CP25" s="15" t="str">
        <f>IF(OR($B25="",CP$2=""),"",SUMIFS(INDEX(Tbl_Marks,MATCH($B25,Tbl_Student_Names,0),),Entry!$A$4:$H$4,CP$2,Entry!$A$5:$H$5,CP$1) / SUMIFS(Entry!$C$6:$H$6,Entry!$C$4:$H$4,CP$2,Entry!$C$5:$H$5,CP$1))</f>
        <v/>
      </c>
      <c r="CQ25" s="15" t="str">
        <f>IF(OR($B25="",CQ$2=""),"",SUMIFS(INDEX(Tbl_Marks,MATCH($B25,Tbl_Student_Names,0),),Entry!$A$4:$H$4,CQ$2,Entry!$A$5:$H$5,CQ$1) / SUMIFS(Entry!$C$6:$H$6,Entry!$C$4:$H$4,CQ$2,Entry!$C$5:$H$5,CQ$1))</f>
        <v/>
      </c>
      <c r="CR25" s="15" t="str">
        <f>IF(OR($B25="",CR$2=""),"",SUMIFS(INDEX(Tbl_Marks,MATCH($B25,Tbl_Student_Names,0),),Entry!$A$4:$H$4,CR$2,Entry!$A$5:$H$5,CR$1) / SUMIFS(Entry!$C$6:$H$6,Entry!$C$4:$H$4,CR$2,Entry!$C$5:$H$5,CR$1))</f>
        <v/>
      </c>
      <c r="CS25" s="15" t="str">
        <f>IF(OR($B25="",CS$2=""),"",SUMIFS(INDEX(Tbl_Marks,MATCH($B25,Tbl_Student_Names,0),),Entry!$A$4:$H$4,CS$2,Entry!$A$5:$H$5,CS$1) / SUMIFS(Entry!$C$6:$H$6,Entry!$C$4:$H$4,CS$2,Entry!$C$5:$H$5,CS$1))</f>
        <v/>
      </c>
      <c r="CT25" s="15" t="str">
        <f>IF(OR($B25="",CT$2=""),"",SUMIFS(INDEX(Tbl_Marks,MATCH($B25,Tbl_Student_Names,0),),Entry!$A$4:$H$4,CT$2,Entry!$A$5:$H$5,CT$1) / SUMIFS(Entry!$C$6:$H$6,Entry!$C$4:$H$4,CT$2,Entry!$C$5:$H$5,CT$1))</f>
        <v/>
      </c>
      <c r="CU25" s="15" t="str">
        <f>IF(OR($B25="",CU$2=""),"",SUMIFS(INDEX(Tbl_Marks,MATCH($B25,Tbl_Student_Names,0),),Entry!$A$4:$H$4,CU$2,Entry!$A$5:$H$5,CU$1) / SUMIFS(Entry!$C$6:$H$6,Entry!$C$4:$H$4,CU$2,Entry!$C$5:$H$5,CU$1))</f>
        <v/>
      </c>
      <c r="CV25" s="15" t="str">
        <f>IF(OR($B25="",CV$2=""),"",SUMIFS(INDEX(Tbl_Marks,MATCH($B25,Tbl_Student_Names,0),),Entry!$A$4:$H$4,CV$2,Entry!$A$5:$H$5,CV$1) / SUMIFS(Entry!$C$6:$H$6,Entry!$C$4:$H$4,CV$2,Entry!$C$5:$H$5,CV$1))</f>
        <v/>
      </c>
      <c r="CW25" s="15" t="str">
        <f>IF(OR($B25="",CW$2=""),"",SUMIFS(INDEX(Tbl_Marks,MATCH($B25,Tbl_Student_Names,0),),Entry!$A$4:$H$4,CW$2,Entry!$A$5:$H$5,CW$1) / SUMIFS(Entry!$C$6:$H$6,Entry!$C$4:$H$4,CW$2,Entry!$C$5:$H$5,CW$1))</f>
        <v/>
      </c>
      <c r="CX25" s="15" t="str">
        <f>IF(OR($B25="",CX$2=""),"",SUMIFS(INDEX(Tbl_Marks,MATCH($B25,Tbl_Student_Names,0),),Entry!$A$4:$H$4,CX$2,Entry!$A$5:$H$5,CX$1) / SUMIFS(Entry!$C$6:$H$6,Entry!$C$4:$H$4,CX$2,Entry!$C$5:$H$5,CX$1))</f>
        <v/>
      </c>
      <c r="CY25" s="15" t="str">
        <f>IF(OR($B25="",CY$2=""),"",SUMIFS(INDEX(Tbl_Marks,MATCH($B25,Tbl_Student_Names,0),),Entry!$A$4:$H$4,CY$2,Entry!$A$5:$H$5,CY$1) / SUMIFS(Entry!$C$6:$H$6,Entry!$C$4:$H$4,CY$2,Entry!$C$5:$H$5,CY$1))</f>
        <v/>
      </c>
      <c r="CZ25" s="15" t="str">
        <f>IF(OR($B25="",CZ$2=""),"",SUMIFS(INDEX(Tbl_Marks,MATCH($B25,Tbl_Student_Names,0),),Entry!$A$4:$H$4,CZ$2,Entry!$A$5:$H$5,CZ$1) / SUMIFS(Entry!$C$6:$H$6,Entry!$C$4:$H$4,CZ$2,Entry!$C$5:$H$5,CZ$1))</f>
        <v/>
      </c>
      <c r="DA25" s="15" t="str">
        <f>IF(OR($B25="",DA$2=""),"",SUMIFS(INDEX(Tbl_Marks,MATCH($B25,Tbl_Student_Names,0),),Entry!$A$4:$H$4,DA$2,Entry!$A$5:$H$5,DA$1) / SUMIFS(Entry!$C$6:$H$6,Entry!$C$4:$H$4,DA$2,Entry!$C$5:$H$5,DA$1))</f>
        <v/>
      </c>
      <c r="DB25" s="15" t="str">
        <f>IF(OR($B25="",DB$2=""),"",SUMIFS(INDEX(Tbl_Marks,MATCH($B25,Tbl_Student_Names,0),),Entry!$A$4:$H$4,DB$2,Entry!$A$5:$H$5,DB$1) / SUMIFS(Entry!$C$6:$H$6,Entry!$C$4:$H$4,DB$2,Entry!$C$5:$H$5,DB$1))</f>
        <v/>
      </c>
      <c r="DC25" s="15" t="str">
        <f>IF(OR($B25="",DC$2=""),"",SUMIFS(INDEX(Tbl_Marks,MATCH($B25,Tbl_Student_Names,0),),Entry!$A$4:$H$4,DC$2,Entry!$A$5:$H$5,DC$1) / SUMIFS(Entry!$C$6:$H$6,Entry!$C$4:$H$4,DC$2,Entry!$C$5:$H$5,DC$1))</f>
        <v/>
      </c>
      <c r="DD25" s="15" t="str">
        <f>IF(OR($B25="",DD$2=""),"",SUMIFS(INDEX(Tbl_Marks,MATCH($B25,Tbl_Student_Names,0),),Entry!$A$4:$H$4,DD$2,Entry!$A$5:$H$5,DD$1) / SUMIFS(Entry!$C$6:$H$6,Entry!$C$4:$H$4,DD$2,Entry!$C$5:$H$5,DD$1))</f>
        <v/>
      </c>
      <c r="DE25" s="15" t="str">
        <f>IF(OR($B25="",DE$2=""),"",SUMIFS(INDEX(Tbl_Marks,MATCH($B25,Tbl_Student_Names,0),),Entry!$A$4:$H$4,DE$2,Entry!$A$5:$H$5,DE$1) / SUMIFS(Entry!$C$6:$H$6,Entry!$C$4:$H$4,DE$2,Entry!$C$5:$H$5,DE$1))</f>
        <v/>
      </c>
      <c r="DF25" s="15" t="str">
        <f>IF(OR($B25="",DF$2=""),"",SUMIFS(INDEX(Tbl_Marks,MATCH($B25,Tbl_Student_Names,0),),Entry!$A$4:$H$4,DF$2,Entry!$A$5:$H$5,DF$1) / SUMIFS(Entry!$C$6:$H$6,Entry!$C$4:$H$4,DF$2,Entry!$C$5:$H$5,DF$1))</f>
        <v/>
      </c>
      <c r="DG25" s="15" t="str">
        <f>IF(OR($B25="",DG$2=""),"",SUMIFS(INDEX(Tbl_Marks,MATCH($B25,Tbl_Student_Names,0),),Entry!$A$4:$H$4,DG$2,Entry!$A$5:$H$5,DG$1) / SUMIFS(Entry!$C$6:$H$6,Entry!$C$4:$H$4,DG$2,Entry!$C$5:$H$5,DG$1))</f>
        <v/>
      </c>
      <c r="DH25" s="15" t="str">
        <f>IF(OR($B25="",DH$2=""),"",SUMIFS(INDEX(Tbl_Marks,MATCH($B25,Tbl_Student_Names,0),),Entry!$A$4:$H$4,DH$2,Entry!$A$5:$H$5,DH$1) / SUMIFS(Entry!$C$6:$H$6,Entry!$C$4:$H$4,DH$2,Entry!$C$5:$H$5,DH$1))</f>
        <v/>
      </c>
      <c r="DI25" s="15" t="str">
        <f>IF(OR($B25="",DI$2=""),"",SUMIFS(INDEX(Tbl_Marks,MATCH($B25,Tbl_Student_Names,0),),Entry!$A$4:$H$4,DI$2,Entry!$A$5:$H$5,DI$1) / SUMIFS(Entry!$C$6:$H$6,Entry!$C$4:$H$4,DI$2,Entry!$C$5:$H$5,DI$1))</f>
        <v/>
      </c>
      <c r="DJ25" s="15" t="str">
        <f>IF(OR($B25="",DJ$2=""),"",SUMIFS(INDEX(Tbl_Marks,MATCH($B25,Tbl_Student_Names,0),),Entry!$A$4:$H$4,DJ$2,Entry!$A$5:$H$5,DJ$1) / SUMIFS(Entry!$C$6:$H$6,Entry!$C$4:$H$4,DJ$2,Entry!$C$5:$H$5,DJ$1))</f>
        <v/>
      </c>
      <c r="DK25" s="15" t="str">
        <f>IF(OR($B25="",DK$2=""),"",SUMIFS(INDEX(Tbl_Marks,MATCH($B25,Tbl_Student_Names,0),),Entry!$A$4:$H$4,DK$2,Entry!$A$5:$H$5,DK$1) / SUMIFS(Entry!$C$6:$H$6,Entry!$C$4:$H$4,DK$2,Entry!$C$5:$H$5,DK$1))</f>
        <v/>
      </c>
      <c r="DL25" s="15" t="str">
        <f>IF(OR($B25="",DL$2=""),"",SUMIFS(INDEX(Tbl_Marks,MATCH($B25,Tbl_Student_Names,0),),Entry!$A$4:$H$4,DL$2,Entry!$A$5:$H$5,DL$1) / SUMIFS(Entry!$C$6:$H$6,Entry!$C$4:$H$4,DL$2,Entry!$C$5:$H$5,DL$1))</f>
        <v/>
      </c>
      <c r="DM25" s="15" t="str">
        <f>IF(OR($B25="",DM$2=""),"",SUMIFS(INDEX(Tbl_Marks,MATCH($B25,Tbl_Student_Names,0),),Entry!$A$4:$H$4,DM$2,Entry!$A$5:$H$5,DM$1) / SUMIFS(Entry!$C$6:$H$6,Entry!$C$4:$H$4,DM$2,Entry!$C$5:$H$5,DM$1))</f>
        <v/>
      </c>
      <c r="DN25" s="15" t="str">
        <f>IF(OR($B25="",DN$2=""),"",SUMIFS(INDEX(Tbl_Marks,MATCH($B25,Tbl_Student_Names,0),),Entry!$A$4:$H$4,DN$2,Entry!$A$5:$H$5,DN$1) / SUMIFS(Entry!$C$6:$H$6,Entry!$C$4:$H$4,DN$2,Entry!$C$5:$H$5,DN$1))</f>
        <v/>
      </c>
      <c r="DO25" s="15" t="str">
        <f>IF(OR($B25="",DO$2=""),"",SUMIFS(INDEX(Tbl_Marks,MATCH($B25,Tbl_Student_Names,0),),Entry!$A$4:$H$4,DO$2,Entry!$A$5:$H$5,DO$1) / SUMIFS(Entry!$C$6:$H$6,Entry!$C$4:$H$4,DO$2,Entry!$C$5:$H$5,DO$1))</f>
        <v/>
      </c>
      <c r="DP25" s="15" t="str">
        <f>IF(OR($B25="",DP$2=""),"",SUMIFS(INDEX(Tbl_Marks,MATCH($B25,Tbl_Student_Names,0),),Entry!$A$4:$H$4,DP$2,Entry!$A$5:$H$5,DP$1) / SUMIFS(Entry!$C$6:$H$6,Entry!$C$4:$H$4,DP$2,Entry!$C$5:$H$5,DP$1))</f>
        <v/>
      </c>
      <c r="DQ25" s="15" t="str">
        <f>IF(OR($B25="",DQ$2=""),"",SUMIFS(INDEX(Tbl_Marks,MATCH($B25,Tbl_Student_Names,0),),Entry!$A$4:$H$4,DQ$2,Entry!$A$5:$H$5,DQ$1) / SUMIFS(Entry!$C$6:$H$6,Entry!$C$4:$H$4,DQ$2,Entry!$C$5:$H$5,DQ$1))</f>
        <v/>
      </c>
      <c r="DR25" s="15" t="str">
        <f>IF(OR($B25="",DR$2=""),"",SUMIFS(INDEX(Tbl_Marks,MATCH($B25,Tbl_Student_Names,0),),Entry!$A$4:$H$4,DR$2,Entry!$A$5:$H$5,DR$1) / SUMIFS(Entry!$C$6:$H$6,Entry!$C$4:$H$4,DR$2,Entry!$C$5:$H$5,DR$1))</f>
        <v/>
      </c>
      <c r="DS25" s="15" t="str">
        <f>IF(OR($B25="",DS$2=""),"",SUMIFS(INDEX(Tbl_Marks,MATCH($B25,Tbl_Student_Names,0),),Entry!$A$4:$H$4,DS$2,Entry!$A$5:$H$5,DS$1) / SUMIFS(Entry!$C$6:$H$6,Entry!$C$4:$H$4,DS$2,Entry!$C$5:$H$5,DS$1))</f>
        <v/>
      </c>
      <c r="DT25" s="15" t="str">
        <f>IF(OR($B25="",DT$2=""),"",SUMIFS(INDEX(Tbl_Marks,MATCH($B25,Tbl_Student_Names,0),),Entry!$A$4:$H$4,DT$2,Entry!$A$5:$H$5,DT$1) / SUMIFS(Entry!$C$6:$H$6,Entry!$C$4:$H$4,DT$2,Entry!$C$5:$H$5,DT$1))</f>
        <v/>
      </c>
      <c r="DU25" s="15" t="str">
        <f>IF(OR($B25="",DU$2=""),"",SUMIFS(INDEX(Tbl_Marks,MATCH($B25,Tbl_Student_Names,0),),Entry!$A$4:$H$4,DU$2,Entry!$A$5:$H$5,DU$1) / SUMIFS(Entry!$C$6:$H$6,Entry!$C$4:$H$4,DU$2,Entry!$C$5:$H$5,DU$1))</f>
        <v/>
      </c>
      <c r="DV25" s="15" t="str">
        <f>IF(OR($B25="",DV$2=""),"",SUMIFS(INDEX(Tbl_Marks,MATCH($B25,Tbl_Student_Names,0),),Entry!$A$4:$H$4,DV$2,Entry!$A$5:$H$5,DV$1) / SUMIFS(Entry!$C$6:$H$6,Entry!$C$4:$H$4,DV$2,Entry!$C$5:$H$5,DV$1))</f>
        <v/>
      </c>
      <c r="DW25" s="15" t="str">
        <f>IF(OR($B25="",DW$2=""),"",SUMIFS(INDEX(Tbl_Marks,MATCH($B25,Tbl_Student_Names,0),),Entry!$A$4:$H$4,DW$2,Entry!$A$5:$H$5,DW$1) / SUMIFS(Entry!$C$6:$H$6,Entry!$C$4:$H$4,DW$2,Entry!$C$5:$H$5,DW$1))</f>
        <v/>
      </c>
      <c r="DX25" s="15" t="str">
        <f>IF(OR($B25="",DX$2=""),"",SUMIFS(INDEX(Tbl_Marks,MATCH($B25,Tbl_Student_Names,0),),Entry!$A$4:$H$4,DX$2,Entry!$A$5:$H$5,DX$1) / SUMIFS(Entry!$C$6:$H$6,Entry!$C$4:$H$4,DX$2,Entry!$C$5:$H$5,DX$1))</f>
        <v/>
      </c>
      <c r="DY25" s="15" t="str">
        <f>IF(OR($B25="",DY$2=""),"",SUMIFS(INDEX(Tbl_Marks,MATCH($B25,Tbl_Student_Names,0),),Entry!$A$4:$H$4,DY$2,Entry!$A$5:$H$5,DY$1) / SUMIFS(Entry!$C$6:$H$6,Entry!$C$4:$H$4,DY$2,Entry!$C$5:$H$5,DY$1))</f>
        <v/>
      </c>
      <c r="DZ25" s="15" t="str">
        <f>IF(OR($B25="",DZ$2=""),"",SUMIFS(INDEX(Tbl_Marks,MATCH($B25,Tbl_Student_Names,0),),Entry!$A$4:$H$4,DZ$2,Entry!$A$5:$H$5,DZ$1) / SUMIFS(Entry!$C$6:$H$6,Entry!$C$4:$H$4,DZ$2,Entry!$C$5:$H$5,DZ$1))</f>
        <v/>
      </c>
      <c r="EA25" s="15" t="str">
        <f>IF(OR($B25="",EA$2=""),"",SUMIFS(INDEX(Tbl_Marks,MATCH($B25,Tbl_Student_Names,0),),Entry!$A$4:$H$4,EA$2,Entry!$A$5:$H$5,EA$1) / SUMIFS(Entry!$C$6:$H$6,Entry!$C$4:$H$4,EA$2,Entry!$C$5:$H$5,EA$1))</f>
        <v/>
      </c>
      <c r="EB25" s="15" t="str">
        <f>IF(OR($B25="",EB$2=""),"",SUMIFS(INDEX(Tbl_Marks,MATCH($B25,Tbl_Student_Names,0),),Entry!$A$4:$H$4,EB$2,Entry!$A$5:$H$5,EB$1) / SUMIFS(Entry!$C$6:$H$6,Entry!$C$4:$H$4,EB$2,Entry!$C$5:$H$5,EB$1))</f>
        <v/>
      </c>
      <c r="EC25" s="15" t="str">
        <f>IF(OR($B25="",EC$2=""),"",SUMIFS(INDEX(Tbl_Marks,MATCH($B25,Tbl_Student_Names,0),),Entry!$A$4:$H$4,EC$2,Entry!$A$5:$H$5,EC$1) / SUMIFS(Entry!$C$6:$H$6,Entry!$C$4:$H$4,EC$2,Entry!$C$5:$H$5,EC$1))</f>
        <v/>
      </c>
      <c r="ED25" s="15" t="str">
        <f>IF(OR($B25="",ED$2=""),"",SUMIFS(INDEX(Tbl_Marks,MATCH($B25,Tbl_Student_Names,0),),Entry!$A$4:$H$4,ED$2,Entry!$A$5:$H$5,ED$1) / SUMIFS(Entry!$C$6:$H$6,Entry!$C$4:$H$4,ED$2,Entry!$C$5:$H$5,ED$1))</f>
        <v/>
      </c>
      <c r="EE25" s="15" t="str">
        <f>IF(OR($B25="",EE$2=""),"",SUMIFS(INDEX(Tbl_Marks,MATCH($B25,Tbl_Student_Names,0),),Entry!$A$4:$H$4,EE$2,Entry!$A$5:$H$5,EE$1) / SUMIFS(Entry!$C$6:$H$6,Entry!$C$4:$H$4,EE$2,Entry!$C$5:$H$5,EE$1))</f>
        <v/>
      </c>
      <c r="EF25" s="15" t="str">
        <f>IF(OR($B25="",EF$2=""),"",SUMIFS(INDEX(Tbl_Marks,MATCH($B25,Tbl_Student_Names,0),),Entry!$A$4:$H$4,EF$2,Entry!$A$5:$H$5,EF$1) / SUMIFS(Entry!$C$6:$H$6,Entry!$C$4:$H$4,EF$2,Entry!$C$5:$H$5,EF$1))</f>
        <v/>
      </c>
      <c r="EG25" s="15" t="str">
        <f>IF(OR($B25="",EG$2=""),"",SUMIFS(INDEX(Tbl_Marks,MATCH($B25,Tbl_Student_Names,0),),Entry!$A$4:$H$4,EG$2,Entry!$A$5:$H$5,EG$1) / SUMIFS(Entry!$C$6:$H$6,Entry!$C$4:$H$4,EG$2,Entry!$C$5:$H$5,EG$1))</f>
        <v/>
      </c>
      <c r="EH25" s="15" t="str">
        <f>IF(OR($B25="",EH$2=""),"",SUMIFS(INDEX(Tbl_Marks,MATCH($B25,Tbl_Student_Names,0),),Entry!$A$4:$H$4,EH$2,Entry!$A$5:$H$5,EH$1) / SUMIFS(Entry!$C$6:$H$6,Entry!$C$4:$H$4,EH$2,Entry!$C$5:$H$5,EH$1))</f>
        <v/>
      </c>
      <c r="EI25" s="15" t="str">
        <f>IF(OR($B25="",EI$2=""),"",SUMIFS(INDEX(Tbl_Marks,MATCH($B25,Tbl_Student_Names,0),),Entry!$A$4:$H$4,EI$2,Entry!$A$5:$H$5,EI$1) / SUMIFS(Entry!$C$6:$H$6,Entry!$C$4:$H$4,EI$2,Entry!$C$5:$H$5,EI$1))</f>
        <v/>
      </c>
      <c r="EJ25" s="15" t="str">
        <f>IF(OR($B25="",EJ$2=""),"",SUMIFS(INDEX(Tbl_Marks,MATCH($B25,Tbl_Student_Names,0),),Entry!$A$4:$H$4,EJ$2,Entry!$A$5:$H$5,EJ$1) / SUMIFS(Entry!$C$6:$H$6,Entry!$C$4:$H$4,EJ$2,Entry!$C$5:$H$5,EJ$1))</f>
        <v/>
      </c>
      <c r="EK25" s="15" t="str">
        <f>IF(OR($B25="",EK$2=""),"",SUMIFS(INDEX(Tbl_Marks,MATCH($B25,Tbl_Student_Names,0),),Entry!$A$4:$H$4,EK$2,Entry!$A$5:$H$5,EK$1) / SUMIFS(Entry!$C$6:$H$6,Entry!$C$4:$H$4,EK$2,Entry!$C$5:$H$5,EK$1))</f>
        <v/>
      </c>
      <c r="EL25" s="15" t="str">
        <f>IF(OR($B25="",EL$2=""),"",SUMIFS(INDEX(Tbl_Marks,MATCH($B25,Tbl_Student_Names,0),),Entry!$A$4:$H$4,EL$2,Entry!$A$5:$H$5,EL$1) / SUMIFS(Entry!$C$6:$H$6,Entry!$C$4:$H$4,EL$2,Entry!$C$5:$H$5,EL$1))</f>
        <v/>
      </c>
      <c r="EM25" s="15" t="str">
        <f>IF(OR($B25="",EM$2=""),"",SUMIFS(INDEX(Tbl_Marks,MATCH($B25,Tbl_Student_Names,0),),Entry!$A$4:$H$4,EM$2,Entry!$A$5:$H$5,EM$1) / SUMIFS(Entry!$C$6:$H$6,Entry!$C$4:$H$4,EM$2,Entry!$C$5:$H$5,EM$1))</f>
        <v/>
      </c>
      <c r="EN25" s="15" t="str">
        <f>IF(OR($B25="",EN$2=""),"",SUMIFS(INDEX(Tbl_Marks,MATCH($B25,Tbl_Student_Names,0),),Entry!$A$4:$H$4,EN$2,Entry!$A$5:$H$5,EN$1) / SUMIFS(Entry!$C$6:$H$6,Entry!$C$4:$H$4,EN$2,Entry!$C$5:$H$5,EN$1))</f>
        <v/>
      </c>
      <c r="EO25" s="15" t="str">
        <f>IF(OR($B25="",EO$2=""),"",SUMIFS(INDEX(Tbl_Marks,MATCH($B25,Tbl_Student_Names,0),),Entry!$A$4:$H$4,EO$2,Entry!$A$5:$H$5,EO$1) / SUMIFS(Entry!$C$6:$H$6,Entry!$C$4:$H$4,EO$2,Entry!$C$5:$H$5,EO$1))</f>
        <v/>
      </c>
      <c r="EP25" s="15" t="str">
        <f>IF(OR($B25="",EP$2=""),"",SUMIFS(INDEX(Tbl_Marks,MATCH($B25,Tbl_Student_Names,0),),Entry!$A$4:$H$4,EP$2,Entry!$A$5:$H$5,EP$1) / SUMIFS(Entry!$C$6:$H$6,Entry!$C$4:$H$4,EP$2,Entry!$C$5:$H$5,EP$1))</f>
        <v/>
      </c>
      <c r="EQ25" s="15" t="str">
        <f>IF(OR($B25="",EQ$2=""),"",SUMIFS(INDEX(Tbl_Marks,MATCH($B25,Tbl_Student_Names,0),),Entry!$A$4:$H$4,EQ$2,Entry!$A$5:$H$5,EQ$1) / SUMIFS(Entry!$C$6:$H$6,Entry!$C$4:$H$4,EQ$2,Entry!$C$5:$H$5,EQ$1))</f>
        <v/>
      </c>
      <c r="ER25" s="15" t="str">
        <f>IF(OR($B25="",ER$2=""),"",SUMIFS(INDEX(Tbl_Marks,MATCH($B25,Tbl_Student_Names,0),),Entry!$A$4:$H$4,ER$2,Entry!$A$5:$H$5,ER$1) / SUMIFS(Entry!$C$6:$H$6,Entry!$C$4:$H$4,ER$2,Entry!$C$5:$H$5,ER$1))</f>
        <v/>
      </c>
      <c r="ES25" s="15" t="str">
        <f>IF(OR($B25="",ES$2=""),"",SUMIFS(INDEX(Tbl_Marks,MATCH($B25,Tbl_Student_Names,0),),Entry!$A$4:$H$4,ES$2,Entry!$A$5:$H$5,ES$1) / SUMIFS(Entry!$C$6:$H$6,Entry!$C$4:$H$4,ES$2,Entry!$C$5:$H$5,ES$1))</f>
        <v/>
      </c>
      <c r="ET25" s="15" t="str">
        <f>IF(OR($B25="",ET$2=""),"",SUMIFS(INDEX(Tbl_Marks,MATCH($B25,Tbl_Student_Names,0),),Entry!$A$4:$H$4,ET$2,Entry!$A$5:$H$5,ET$1) / SUMIFS(Entry!$C$6:$H$6,Entry!$C$4:$H$4,ET$2,Entry!$C$5:$H$5,ET$1))</f>
        <v/>
      </c>
      <c r="EU25" s="15" t="str">
        <f>IF(OR($B25="",EU$2=""),"",SUMIFS(INDEX(Tbl_Marks,MATCH($B25,Tbl_Student_Names,0),),Entry!$A$4:$H$4,EU$2,Entry!$A$5:$H$5,EU$1) / SUMIFS(Entry!$C$6:$H$6,Entry!$C$4:$H$4,EU$2,Entry!$C$5:$H$5,EU$1))</f>
        <v/>
      </c>
      <c r="EV25" s="15" t="str">
        <f>IF(OR($B25="",EV$2=""),"",SUMIFS(INDEX(Tbl_Marks,MATCH($B25,Tbl_Student_Names,0),),Entry!$A$4:$H$4,EV$2,Entry!$A$5:$H$5,EV$1) / SUMIFS(Entry!$C$6:$H$6,Entry!$C$4:$H$4,EV$2,Entry!$C$5:$H$5,EV$1))</f>
        <v/>
      </c>
      <c r="EW25" s="15" t="str">
        <f>IF(OR($B25="",EW$2=""),"",SUMIFS(INDEX(Tbl_Marks,MATCH($B25,Tbl_Student_Names,0),),Entry!$A$4:$H$4,EW$2,Entry!$A$5:$H$5,EW$1) / SUMIFS(Entry!$C$6:$H$6,Entry!$C$4:$H$4,EW$2,Entry!$C$5:$H$5,EW$1))</f>
        <v/>
      </c>
      <c r="EX25" s="15" t="str">
        <f>IF(OR($B25="",EX$2=""),"",SUMIFS(INDEX(Tbl_Marks,MATCH($B25,Tbl_Student_Names,0),),Entry!$A$4:$H$4,EX$2,Entry!$A$5:$H$5,EX$1) / SUMIFS(Entry!$C$6:$H$6,Entry!$C$4:$H$4,EX$2,Entry!$C$5:$H$5,EX$1))</f>
        <v/>
      </c>
      <c r="EY25" s="15" t="str">
        <f>IF(OR($B25="",EY$2=""),"",SUMIFS(INDEX(Tbl_Marks,MATCH($B25,Tbl_Student_Names,0),),Entry!$A$4:$H$4,EY$2,Entry!$A$5:$H$5,EY$1) / SUMIFS(Entry!$C$6:$H$6,Entry!$C$4:$H$4,EY$2,Entry!$C$5:$H$5,EY$1))</f>
        <v/>
      </c>
      <c r="EZ25" s="15" t="str">
        <f>IF(OR($B25="",EZ$2=""),"",SUMIFS(INDEX(Tbl_Marks,MATCH($B25,Tbl_Student_Names,0),),Entry!$A$4:$H$4,EZ$2,Entry!$A$5:$H$5,EZ$1) / SUMIFS(Entry!$C$6:$H$6,Entry!$C$4:$H$4,EZ$2,Entry!$C$5:$H$5,EZ$1))</f>
        <v/>
      </c>
      <c r="FA25" s="15" t="str">
        <f>IF(OR($B25="",FA$2=""),"",SUMIFS(INDEX(Tbl_Marks,MATCH($B25,Tbl_Student_Names,0),),Entry!$A$4:$H$4,FA$2,Entry!$A$5:$H$5,FA$1) / SUMIFS(Entry!$C$6:$H$6,Entry!$C$4:$H$4,FA$2,Entry!$C$5:$H$5,FA$1))</f>
        <v/>
      </c>
      <c r="FB25" s="15" t="str">
        <f>IF(OR($B25="",FB$2=""),"",SUMIFS(INDEX(Tbl_Marks,MATCH($B25,Tbl_Student_Names,0),),Entry!$A$4:$H$4,FB$2,Entry!$A$5:$H$5,FB$1) / SUMIFS(Entry!$C$6:$H$6,Entry!$C$4:$H$4,FB$2,Entry!$C$5:$H$5,FB$1))</f>
        <v/>
      </c>
      <c r="FC25" s="15" t="str">
        <f>IF(OR($B25="",FC$2=""),"",SUMIFS(INDEX(Tbl_Marks,MATCH($B25,Tbl_Student_Names,0),),Entry!$A$4:$H$4,FC$2,Entry!$A$5:$H$5,FC$1) / SUMIFS(Entry!$C$6:$H$6,Entry!$C$4:$H$4,FC$2,Entry!$C$5:$H$5,FC$1))</f>
        <v/>
      </c>
      <c r="FD25" s="15" t="str">
        <f>IF(OR($B25="",FD$2=""),"",SUMIFS(INDEX(Tbl_Marks,MATCH($B25,Tbl_Student_Names,0),),Entry!$A$4:$H$4,FD$2,Entry!$A$5:$H$5,FD$1) / SUMIFS(Entry!$C$6:$H$6,Entry!$C$4:$H$4,FD$2,Entry!$C$5:$H$5,FD$1))</f>
        <v/>
      </c>
      <c r="FE25" s="15" t="str">
        <f>IF(OR($B25="",FE$2=""),"",SUMIFS(INDEX(Tbl_Marks,MATCH($B25,Tbl_Student_Names,0),),Entry!$A$4:$H$4,FE$2,Entry!$A$5:$H$5,FE$1) / SUMIFS(Entry!$C$6:$H$6,Entry!$C$4:$H$4,FE$2,Entry!$C$5:$H$5,FE$1))</f>
        <v/>
      </c>
      <c r="FF25" s="15" t="str">
        <f>IF(OR($B25="",FF$2=""),"",SUMIFS(INDEX(Tbl_Marks,MATCH($B25,Tbl_Student_Names,0),),Entry!$A$4:$H$4,FF$2,Entry!$A$5:$H$5,FF$1) / SUMIFS(Entry!$C$6:$H$6,Entry!$C$4:$H$4,FF$2,Entry!$C$5:$H$5,FF$1))</f>
        <v/>
      </c>
      <c r="FG25" s="15" t="str">
        <f>IF(OR($B25="",FG$2=""),"",SUMIFS(INDEX(Tbl_Marks,MATCH($B25,Tbl_Student_Names,0),),Entry!$A$4:$H$4,FG$2,Entry!$A$5:$H$5,FG$1) / SUMIFS(Entry!$C$6:$H$6,Entry!$C$4:$H$4,FG$2,Entry!$C$5:$H$5,FG$1))</f>
        <v/>
      </c>
      <c r="FH25" s="15" t="str">
        <f>IF(OR($B25="",FH$2=""),"",SUMIFS(INDEX(Tbl_Marks,MATCH($B25,Tbl_Student_Names,0),),Entry!$A$4:$H$4,FH$2,Entry!$A$5:$H$5,FH$1) / SUMIFS(Entry!$C$6:$H$6,Entry!$C$4:$H$4,FH$2,Entry!$C$5:$H$5,FH$1))</f>
        <v/>
      </c>
      <c r="FI25" s="15" t="str">
        <f>IF(OR($B25="",FI$2=""),"",SUMIFS(INDEX(Tbl_Marks,MATCH($B25,Tbl_Student_Names,0),),Entry!$A$4:$H$4,FI$2,Entry!$A$5:$H$5,FI$1) / SUMIFS(Entry!$C$6:$H$6,Entry!$C$4:$H$4,FI$2,Entry!$C$5:$H$5,FI$1))</f>
        <v/>
      </c>
      <c r="FJ25" s="15" t="str">
        <f>IF(OR($B25="",FJ$2=""),"",SUMIFS(INDEX(Tbl_Marks,MATCH($B25,Tbl_Student_Names,0),),Entry!$A$4:$H$4,FJ$2,Entry!$A$5:$H$5,FJ$1) / SUMIFS(Entry!$C$6:$H$6,Entry!$C$4:$H$4,FJ$2,Entry!$C$5:$H$5,FJ$1))</f>
        <v/>
      </c>
      <c r="FK25" s="15" t="str">
        <f>IF(OR($B25="",FK$2=""),"",SUMIFS(INDEX(Tbl_Marks,MATCH($B25,Tbl_Student_Names,0),),Entry!$A$4:$H$4,FK$2,Entry!$A$5:$H$5,FK$1) / SUMIFS(Entry!$C$6:$H$6,Entry!$C$4:$H$4,FK$2,Entry!$C$5:$H$5,FK$1))</f>
        <v/>
      </c>
      <c r="FL25" s="15" t="str">
        <f>IF(OR($B25="",FL$2=""),"",SUMIFS(INDEX(Tbl_Marks,MATCH($B25,Tbl_Student_Names,0),),Entry!$A$4:$H$4,FL$2,Entry!$A$5:$H$5,FL$1) / SUMIFS(Entry!$C$6:$H$6,Entry!$C$4:$H$4,FL$2,Entry!$C$5:$H$5,FL$1))</f>
        <v/>
      </c>
      <c r="FM25" s="15" t="str">
        <f>IF(OR($B25="",FM$2=""),"",SUMIFS(INDEX(Tbl_Marks,MATCH($B25,Tbl_Student_Names,0),),Entry!$A$4:$H$4,FM$2,Entry!$A$5:$H$5,FM$1) / SUMIFS(Entry!$C$6:$H$6,Entry!$C$4:$H$4,FM$2,Entry!$C$5:$H$5,FM$1))</f>
        <v/>
      </c>
      <c r="FN25" s="15" t="str">
        <f>IF(OR($B25="",FN$2=""),"",SUMIFS(INDEX(Tbl_Marks,MATCH($B25,Tbl_Student_Names,0),),Entry!$A$4:$H$4,FN$2,Entry!$A$5:$H$5,FN$1) / SUMIFS(Entry!$C$6:$H$6,Entry!$C$4:$H$4,FN$2,Entry!$C$5:$H$5,FN$1))</f>
        <v/>
      </c>
      <c r="FO25" s="15" t="str">
        <f>IF(OR($B25="",FO$2=""),"",SUMIFS(INDEX(Tbl_Marks,MATCH($B25,Tbl_Student_Names,0),),Entry!$A$4:$H$4,FO$2,Entry!$A$5:$H$5,FO$1) / SUMIFS(Entry!$C$6:$H$6,Entry!$C$4:$H$4,FO$2,Entry!$C$5:$H$5,FO$1))</f>
        <v/>
      </c>
      <c r="FP25" s="15" t="str">
        <f>IF(OR($B25="",FP$2=""),"",SUMIFS(INDEX(Tbl_Marks,MATCH($B25,Tbl_Student_Names,0),),Entry!$A$4:$H$4,FP$2,Entry!$A$5:$H$5,FP$1) / SUMIFS(Entry!$C$6:$H$6,Entry!$C$4:$H$4,FP$2,Entry!$C$5:$H$5,FP$1))</f>
        <v/>
      </c>
      <c r="FQ25" s="15" t="str">
        <f>IF(OR($B25="",FQ$2=""),"",SUMIFS(INDEX(Tbl_Marks,MATCH($B25,Tbl_Student_Names,0),),Entry!$A$4:$H$4,FQ$2,Entry!$A$5:$H$5,FQ$1) / SUMIFS(Entry!$C$6:$H$6,Entry!$C$4:$H$4,FQ$2,Entry!$C$5:$H$5,FQ$1))</f>
        <v/>
      </c>
      <c r="FR25" s="15" t="str">
        <f>IF(OR($B25="",FR$2=""),"",SUMIFS(INDEX(Tbl_Marks,MATCH($B25,Tbl_Student_Names,0),),Entry!$A$4:$H$4,FR$2,Entry!$A$5:$H$5,FR$1) / SUMIFS(Entry!$C$6:$H$6,Entry!$C$4:$H$4,FR$2,Entry!$C$5:$H$5,FR$1))</f>
        <v/>
      </c>
      <c r="FS25" s="15" t="str">
        <f>IF(OR($B25="",FS$2=""),"",SUMIFS(INDEX(Tbl_Marks,MATCH($B25,Tbl_Student_Names,0),),Entry!$A$4:$H$4,FS$2,Entry!$A$5:$H$5,FS$1) / SUMIFS(Entry!$C$6:$H$6,Entry!$C$4:$H$4,FS$2,Entry!$C$5:$H$5,FS$1))</f>
        <v/>
      </c>
      <c r="FT25" s="15" t="str">
        <f>IF(OR($B25="",FT$2=""),"",SUMIFS(INDEX(Tbl_Marks,MATCH($B25,Tbl_Student_Names,0),),Entry!$A$4:$H$4,FT$2,Entry!$A$5:$H$5,FT$1) / SUMIFS(Entry!$C$6:$H$6,Entry!$C$4:$H$4,FT$2,Entry!$C$5:$H$5,FT$1))</f>
        <v/>
      </c>
      <c r="FU25" s="15" t="str">
        <f>IF(OR($B25="",FU$2=""),"",SUMIFS(INDEX(Tbl_Marks,MATCH($B25,Tbl_Student_Names,0),),Entry!$A$4:$H$4,FU$2,Entry!$A$5:$H$5,FU$1) / SUMIFS(Entry!$C$6:$H$6,Entry!$C$4:$H$4,FU$2,Entry!$C$5:$H$5,FU$1))</f>
        <v/>
      </c>
      <c r="FV25" s="15" t="str">
        <f>IF(OR($B25="",FV$2=""),"",SUMIFS(INDEX(Tbl_Marks,MATCH($B25,Tbl_Student_Names,0),),Entry!$A$4:$H$4,FV$2,Entry!$A$5:$H$5,FV$1) / SUMIFS(Entry!$C$6:$H$6,Entry!$C$4:$H$4,FV$2,Entry!$C$5:$H$5,FV$1))</f>
        <v/>
      </c>
      <c r="FW25" s="15" t="str">
        <f>IF(OR($B25="",FW$2=""),"",SUMIFS(INDEX(Tbl_Marks,MATCH($B25,Tbl_Student_Names,0),),Entry!$A$4:$H$4,FW$2,Entry!$A$5:$H$5,FW$1) / SUMIFS(Entry!$C$6:$H$6,Entry!$C$4:$H$4,FW$2,Entry!$C$5:$H$5,FW$1))</f>
        <v/>
      </c>
      <c r="FX25" s="15" t="str">
        <f>IF(OR($B25="",FX$2=""),"",SUMIFS(INDEX(Tbl_Marks,MATCH($B25,Tbl_Student_Names,0),),Entry!$A$4:$H$4,FX$2,Entry!$A$5:$H$5,FX$1) / SUMIFS(Entry!$C$6:$H$6,Entry!$C$4:$H$4,FX$2,Entry!$C$5:$H$5,FX$1))</f>
        <v/>
      </c>
      <c r="FY25" s="15" t="str">
        <f>IF(OR($B25="",FY$2=""),"",SUMIFS(INDEX(Tbl_Marks,MATCH($B25,Tbl_Student_Names,0),),Entry!$A$4:$H$4,FY$2,Entry!$A$5:$H$5,FY$1) / SUMIFS(Entry!$C$6:$H$6,Entry!$C$4:$H$4,FY$2,Entry!$C$5:$H$5,FY$1))</f>
        <v/>
      </c>
      <c r="FZ25" s="15" t="str">
        <f>IF(OR($B25="",FZ$2=""),"",SUMIFS(INDEX(Tbl_Marks,MATCH($B25,Tbl_Student_Names,0),),Entry!$A$4:$H$4,FZ$2,Entry!$A$5:$H$5,FZ$1) / SUMIFS(Entry!$C$6:$H$6,Entry!$C$4:$H$4,FZ$2,Entry!$C$5:$H$5,FZ$1))</f>
        <v/>
      </c>
      <c r="GA25" s="15" t="str">
        <f>IF(OR($B25="",GA$2=""),"",SUMIFS(INDEX(Tbl_Marks,MATCH($B25,Tbl_Student_Names,0),),Entry!$A$4:$H$4,GA$2,Entry!$A$5:$H$5,GA$1) / SUMIFS(Entry!$C$6:$H$6,Entry!$C$4:$H$4,GA$2,Entry!$C$5:$H$5,GA$1))</f>
        <v/>
      </c>
      <c r="GB25" s="15" t="str">
        <f>IF(OR($B25="",GB$2=""),"",SUMIFS(INDEX(Tbl_Marks,MATCH($B25,Tbl_Student_Names,0),),Entry!$A$4:$H$4,GB$2,Entry!$A$5:$H$5,GB$1) / SUMIFS(Entry!$C$6:$H$6,Entry!$C$4:$H$4,GB$2,Entry!$C$5:$H$5,GB$1))</f>
        <v/>
      </c>
      <c r="GC25" s="15" t="str">
        <f>IF(OR($B25="",GC$2=""),"",SUMIFS(INDEX(Tbl_Marks,MATCH($B25,Tbl_Student_Names,0),),Entry!$A$4:$H$4,GC$2,Entry!$A$5:$H$5,GC$1) / SUMIFS(Entry!$C$6:$H$6,Entry!$C$4:$H$4,GC$2,Entry!$C$5:$H$5,GC$1))</f>
        <v/>
      </c>
      <c r="GD25" s="15" t="str">
        <f>IF(OR($B25="",GD$2=""),"",SUMIFS(INDEX(Tbl_Marks,MATCH($B25,Tbl_Student_Names,0),),Entry!$A$4:$H$4,GD$2,Entry!$A$5:$H$5,GD$1) / SUMIFS(Entry!$C$6:$H$6,Entry!$C$4:$H$4,GD$2,Entry!$C$5:$H$5,GD$1))</f>
        <v/>
      </c>
      <c r="GE25" s="15" t="str">
        <f>IF(OR($B25="",GE$2=""),"",SUMIFS(INDEX(Tbl_Marks,MATCH($B25,Tbl_Student_Names,0),),Entry!$A$4:$H$4,GE$2,Entry!$A$5:$H$5,GE$1) / SUMIFS(Entry!$C$6:$H$6,Entry!$C$4:$H$4,GE$2,Entry!$C$5:$H$5,GE$1))</f>
        <v/>
      </c>
      <c r="GF25" s="15" t="str">
        <f>IF(OR($B25="",GF$2=""),"",SUMIFS(INDEX(Tbl_Marks,MATCH($B25,Tbl_Student_Names,0),),Entry!$A$4:$H$4,GF$2,Entry!$A$5:$H$5,GF$1) / SUMIFS(Entry!$C$6:$H$6,Entry!$C$4:$H$4,GF$2,Entry!$C$5:$H$5,GF$1))</f>
        <v/>
      </c>
      <c r="GG25" s="15" t="str">
        <f>IF(OR($B25="",GG$2=""),"",SUMIFS(INDEX(Tbl_Marks,MATCH($B25,Tbl_Student_Names,0),),Entry!$A$4:$H$4,GG$2,Entry!$A$5:$H$5,GG$1) / SUMIFS(Entry!$C$6:$H$6,Entry!$C$4:$H$4,GG$2,Entry!$C$5:$H$5,GG$1))</f>
        <v/>
      </c>
      <c r="GH25" s="15" t="str">
        <f>IF(OR($B25="",GH$2=""),"",SUMIFS(INDEX(Tbl_Marks,MATCH($B25,Tbl_Student_Names,0),),Entry!$A$4:$H$4,GH$2,Entry!$A$5:$H$5,GH$1) / SUMIFS(Entry!$C$6:$H$6,Entry!$C$4:$H$4,GH$2,Entry!$C$5:$H$5,GH$1))</f>
        <v/>
      </c>
      <c r="GI25" s="15" t="str">
        <f>IF(OR($B25="",GI$2=""),"",SUMIFS(INDEX(Tbl_Marks,MATCH($B25,Tbl_Student_Names,0),),Entry!$A$4:$H$4,GI$2,Entry!$A$5:$H$5,GI$1) / SUMIFS(Entry!$C$6:$H$6,Entry!$C$4:$H$4,GI$2,Entry!$C$5:$H$5,GI$1))</f>
        <v/>
      </c>
      <c r="GJ25" s="15" t="str">
        <f>IF(OR($B25="",GJ$2=""),"",SUMIFS(INDEX(Tbl_Marks,MATCH($B25,Tbl_Student_Names,0),),Entry!$A$4:$H$4,GJ$2,Entry!$A$5:$H$5,GJ$1) / SUMIFS(Entry!$C$6:$H$6,Entry!$C$4:$H$4,GJ$2,Entry!$C$5:$H$5,GJ$1))</f>
        <v/>
      </c>
      <c r="GK25" s="15" t="str">
        <f>IF(OR($B25="",GK$2=""),"",SUMIFS(INDEX(Tbl_Marks,MATCH($B25,Tbl_Student_Names,0),),Entry!$A$4:$H$4,GK$2,Entry!$A$5:$H$5,GK$1) / SUMIFS(Entry!$C$6:$H$6,Entry!$C$4:$H$4,GK$2,Entry!$C$5:$H$5,GK$1))</f>
        <v/>
      </c>
      <c r="GL25" s="15" t="str">
        <f>IF(OR($B25="",GL$2=""),"",SUMIFS(INDEX(Tbl_Marks,MATCH($B25,Tbl_Student_Names,0),),Entry!$A$4:$H$4,GL$2,Entry!$A$5:$H$5,GL$1) / SUMIFS(Entry!$C$6:$H$6,Entry!$C$4:$H$4,GL$2,Entry!$C$5:$H$5,GL$1))</f>
        <v/>
      </c>
      <c r="GM25" s="15" t="str">
        <f>IF(OR($B25="",GM$2=""),"",SUMIFS(INDEX(Tbl_Marks,MATCH($B25,Tbl_Student_Names,0),),Entry!$A$4:$H$4,GM$2,Entry!$A$5:$H$5,GM$1) / SUMIFS(Entry!$C$6:$H$6,Entry!$C$4:$H$4,GM$2,Entry!$C$5:$H$5,GM$1))</f>
        <v/>
      </c>
      <c r="GN25" s="15" t="str">
        <f>IF(OR($B25="",GN$2=""),"",SUMIFS(INDEX(Tbl_Marks,MATCH($B25,Tbl_Student_Names,0),),Entry!$A$4:$H$4,GN$2,Entry!$A$5:$H$5,GN$1) / SUMIFS(Entry!$C$6:$H$6,Entry!$C$4:$H$4,GN$2,Entry!$C$5:$H$5,GN$1))</f>
        <v/>
      </c>
      <c r="GO25" s="15" t="str">
        <f>IF(OR($B25="",GO$2=""),"",SUMIFS(INDEX(Tbl_Marks,MATCH($B25,Tbl_Student_Names,0),),Entry!$A$4:$H$4,GO$2,Entry!$A$5:$H$5,GO$1) / SUMIFS(Entry!$C$6:$H$6,Entry!$C$4:$H$4,GO$2,Entry!$C$5:$H$5,GO$1))</f>
        <v/>
      </c>
      <c r="GP25" s="15" t="str">
        <f>IF(OR($B25="",GP$2=""),"",SUMIFS(INDEX(Tbl_Marks,MATCH($B25,Tbl_Student_Names,0),),Entry!$A$4:$H$4,GP$2,Entry!$A$5:$H$5,GP$1) / SUMIFS(Entry!$C$6:$H$6,Entry!$C$4:$H$4,GP$2,Entry!$C$5:$H$5,GP$1))</f>
        <v/>
      </c>
      <c r="GQ25" s="32" t="str">
        <f t="array" ref="GQ25">IF(OR(GQ$1="",$B25=""),"",SUMPRODUCT(TRANSPOSE($BC25:$BN25),(Settings!$D$19:$D$30)))</f>
        <v/>
      </c>
      <c r="GR25" s="32" t="str">
        <f t="array" ref="GR25">IF(OR(GR$1="",$B25=""),"",SUMPRODUCT(TRANSPOSE($BO25:$BZ25),(Settings!$D$19:$D$30)))</f>
        <v/>
      </c>
      <c r="GS25" s="32" t="str">
        <f t="array" ref="GS25">IF(OR(GS$1="",$B25=""),"",SUMPRODUCT(TRANSPOSE($CA25:$CL25),(Settings!$D$19:$D$30)))</f>
        <v/>
      </c>
      <c r="GT25" s="32" t="str">
        <f t="array" ref="GT25">IF(OR(GT$1="",$B25=""),"",SUMPRODUCT(TRANSPOSE($CM25:$CX25),(Settings!$D$19:$D$30)))</f>
        <v/>
      </c>
      <c r="GU25" s="32" t="str">
        <f t="array" ref="GU25">IF(OR(GU$1="",$B25=""),"",SUMPRODUCT(TRANSPOSE($CY25:$DJ25),(Settings!$D$19:$D$30)))</f>
        <v/>
      </c>
      <c r="GV25" s="32" t="str">
        <f t="array" ref="GV25">IF(OR(GV$1="",$B25=""),"",SUMPRODUCT(TRANSPOSE($DK25:$DV25),(Settings!$D$19:$D$30)))</f>
        <v/>
      </c>
      <c r="GW25" s="32" t="str">
        <f t="array" ref="GW25">IF(OR(GW$1="",$B25=""),"",SUMPRODUCT(TRANSPOSE($DW25:$EH25),(Settings!$D$19:$D$30)))</f>
        <v/>
      </c>
      <c r="GX25" s="32" t="str">
        <f t="array" ref="GX25">IF(OR(GX$1="",$B25=""),"",SUMPRODUCT(TRANSPOSE($EI25:$ET25),(Settings!$D$19:$D$30)))</f>
        <v/>
      </c>
      <c r="GY25" s="32" t="str">
        <f t="array" ref="GY25">IF(OR(GY$1="",$B25=""),"",SUMPRODUCT(TRANSPOSE($EU25:$FF25),(Settings!$D$19:$D$30)))</f>
        <v/>
      </c>
      <c r="GZ25" s="32" t="str">
        <f t="array" ref="GZ25">IF(OR(GZ$1="",$B25=""),"",SUMPRODUCT(TRANSPOSE($FG25:$FR25),(Settings!$D$19:$D$30)))</f>
        <v/>
      </c>
      <c r="HA25" s="32" t="str">
        <f t="array" ref="HA25">IF(OR(HA$1="",$B25=""),"",SUMPRODUCT(TRANSPOSE($FS25:$GD25),(Settings!$D$19:$D$30)))</f>
        <v/>
      </c>
      <c r="HB25" s="33" t="str">
        <f t="array" ref="HB25">IF(OR(HB$1="",$B25=""),"",SUMPRODUCT(TRANSPOSE($GE25:$GP25),(Settings!$D$19:$D$30)))</f>
        <v/>
      </c>
      <c r="HC25" s="5"/>
      <c r="HD25" s="15" t="str">
        <f>IF(OR(HD$2="",$B25=""),"",SUMIFS(INDEX(Tbl_Marks,MATCH($B25,Tbl_Student_Names,0),),Entry!$A$4:$H$4,HD$2) / SUMIFS(Entry!$C$6:$H$6,Entry!$C$4:$H$4,HD$2))</f>
        <v/>
      </c>
      <c r="HE25" s="15" t="str">
        <f>IF(OR(HE$2="",$B25=""),"",SUMIFS(INDEX(Tbl_Marks,MATCH($B25,Tbl_Student_Names,0),),Entry!$A$4:$H$4,HE$2) / SUMIFS(Entry!$C$6:$H$6,Entry!$C$4:$H$4,HE$2))</f>
        <v/>
      </c>
      <c r="HF25" s="15" t="str">
        <f>IF(OR(HF$2="",$B25=""),"",SUMIFS(INDEX(Tbl_Marks,MATCH($B25,Tbl_Student_Names,0),),Entry!$A$4:$H$4,HF$2) / SUMIFS(Entry!$C$6:$H$6,Entry!$C$4:$H$4,HF$2))</f>
        <v/>
      </c>
      <c r="HG25" s="15" t="str">
        <f>IF(OR(HG$2="",$B25=""),"",SUMIFS(INDEX(Tbl_Marks,MATCH($B25,Tbl_Student_Names,0),),Entry!$A$4:$H$4,HG$2) / SUMIFS(Entry!$C$6:$H$6,Entry!$C$4:$H$4,HG$2))</f>
        <v/>
      </c>
      <c r="HH25" s="15" t="str">
        <f>IF(OR(HH$2="",$B25=""),"",SUMIFS(INDEX(Tbl_Marks,MATCH($B25,Tbl_Student_Names,0),),Entry!$A$4:$H$4,HH$2) / SUMIFS(Entry!$C$6:$H$6,Entry!$C$4:$H$4,HH$2))</f>
        <v/>
      </c>
      <c r="HI25" s="15" t="str">
        <f>IF(OR(HI$2="",$B25=""),"",SUMIFS(INDEX(Tbl_Marks,MATCH($B25,Tbl_Student_Names,0),),Entry!$A$4:$H$4,HI$2) / SUMIFS(Entry!$C$6:$H$6,Entry!$C$4:$H$4,HI$2))</f>
        <v/>
      </c>
      <c r="HJ25" s="15" t="str">
        <f>IF(OR(HJ$2="",$B25=""),"",SUMIFS(INDEX(Tbl_Marks,MATCH($B25,Tbl_Student_Names,0),),Entry!$A$4:$H$4,HJ$2) / SUMIFS(Entry!$C$6:$H$6,Entry!$C$4:$H$4,HJ$2))</f>
        <v/>
      </c>
      <c r="HK25" s="15" t="str">
        <f>IF(OR(HK$2="",$B25=""),"",SUMIFS(INDEX(Tbl_Marks,MATCH($B25,Tbl_Student_Names,0),),Entry!$A$4:$H$4,HK$2) / SUMIFS(Entry!$C$6:$H$6,Entry!$C$4:$H$4,HK$2))</f>
        <v/>
      </c>
      <c r="HL25" s="15" t="str">
        <f>IF(OR(HL$2="",$B25=""),"",SUMIFS(INDEX(Tbl_Marks,MATCH($B25,Tbl_Student_Names,0),),Entry!$A$4:$H$4,HL$2) / SUMIFS(Entry!$C$6:$H$6,Entry!$C$4:$H$4,HL$2))</f>
        <v/>
      </c>
      <c r="HM25" s="15" t="str">
        <f>IF(OR(HM$2="",$B25=""),"",SUMIFS(INDEX(Tbl_Marks,MATCH($B25,Tbl_Student_Names,0),),Entry!$A$4:$H$4,HM$2) / SUMIFS(Entry!$C$6:$H$6,Entry!$C$4:$H$4,HM$2))</f>
        <v/>
      </c>
      <c r="HN25" s="15" t="str">
        <f>IF(OR(HN$2="",$B25=""),"",SUMIFS(INDEX(Tbl_Marks,MATCH($B25,Tbl_Student_Names,0),),Entry!$A$4:$H$4,HN$2) / SUMIFS(Entry!$C$6:$H$6,Entry!$C$4:$H$4,HN$2))</f>
        <v/>
      </c>
      <c r="HO25" s="15" t="str">
        <f>IF(OR(HO$2="",$B25=""),"",SUMIFS(INDEX(Tbl_Marks,MATCH($B25,Tbl_Student_Names,0),),Entry!$A$4:$H$4,HO$2) / SUMIFS(Entry!$C$6:$H$6,Entry!$C$4:$H$4,HO$2))</f>
        <v/>
      </c>
      <c r="HP25" s="15" t="str">
        <f t="shared" si="40"/>
        <v/>
      </c>
    </row>
    <row r="26" spans="1:224" customFormat="1" x14ac:dyDescent="0.25">
      <c r="A26">
        <f t="shared" si="31"/>
        <v>0</v>
      </c>
      <c r="B26" t="str">
        <f t="shared" si="32"/>
        <v/>
      </c>
      <c r="C26" t="str">
        <f>IF(OR($B26="",C$2=""),"",SUMIF(Entry!$A$4:$H$4,C$2,INDEX(Tbl_Marks,MATCH($B26,Tbl_Student_Names,0),)))</f>
        <v/>
      </c>
      <c r="D26" t="str">
        <f>IF(OR($B26="",D$2=""),"",SUMIF(Entry!$A$4:$H$4,D$2,INDEX(Tbl_Marks,MATCH($B26,Tbl_Student_Names,0),)))</f>
        <v/>
      </c>
      <c r="E26" t="str">
        <f>IF(OR($B26="",E$2=""),"",SUMIF(Entry!$A$4:$H$4,E$2,INDEX(Tbl_Marks,MATCH($B26,Tbl_Student_Names,0),)))</f>
        <v/>
      </c>
      <c r="F26" t="str">
        <f>IF(OR($B26="",F$2=""),"",SUMIF(Entry!$A$4:$H$4,F$2,INDEX(Tbl_Marks,MATCH($B26,Tbl_Student_Names,0),)))</f>
        <v/>
      </c>
      <c r="G26" t="str">
        <f>IF(OR($B26="",G$2=""),"",SUMIF(Entry!$A$4:$H$4,G$2,INDEX(Tbl_Marks,MATCH($B26,Tbl_Student_Names,0),)))</f>
        <v/>
      </c>
      <c r="H26" t="str">
        <f>IF(OR($B26="",H$2=""),"",SUMIF(Entry!$A$4:$H$4,H$2,INDEX(Tbl_Marks,MATCH($B26,Tbl_Student_Names,0),)))</f>
        <v/>
      </c>
      <c r="I26" t="str">
        <f>IF(OR($B26="",I$2=""),"",SUMIF(Entry!$A$4:$H$4,I$2,INDEX(Tbl_Marks,MATCH($B26,Tbl_Student_Names,0),)))</f>
        <v/>
      </c>
      <c r="J26" t="str">
        <f>IF(OR($B26="",J$2=""),"",SUMIF(Entry!$A$4:$H$4,J$2,INDEX(Tbl_Marks,MATCH($B26,Tbl_Student_Names,0),)))</f>
        <v/>
      </c>
      <c r="K26" t="str">
        <f>IF(OR($B26="",K$2=""),"",SUMIF(Entry!$A$4:$H$4,K$2,INDEX(Tbl_Marks,MATCH($B26,Tbl_Student_Names,0),)))</f>
        <v/>
      </c>
      <c r="L26" t="str">
        <f>IF(OR($B26="",L$2=""),"",SUMIF(Entry!$A$4:$H$4,L$2,INDEX(Tbl_Marks,MATCH($B26,Tbl_Student_Names,0),)))</f>
        <v/>
      </c>
      <c r="M26" t="str">
        <f>IF(OR($B26="",M$2=""),"",SUMIF(Entry!$A$4:$H$4,M$2,INDEX(Tbl_Marks,MATCH($B26,Tbl_Student_Names,0),)))</f>
        <v/>
      </c>
      <c r="N26" t="str">
        <f>IF(OR($B26="",N$2=""),"",SUMIF(Entry!$A$4:$H$4,N$2,INDEX(Tbl_Marks,MATCH($B26,Tbl_Student_Names,0),)))</f>
        <v/>
      </c>
      <c r="O26" s="12" t="str">
        <f t="shared" si="33"/>
        <v/>
      </c>
      <c r="P26" s="24" t="str">
        <f t="array" ref="P26">IF(OR($B26="",P$2=""),"",IF(MIN(IF(Help_Lookup_Tests=P$2,$BC26:$GP26,""))&gt;=I_PassPercentage,"PASS","FAIL"))</f>
        <v/>
      </c>
      <c r="Q26" s="24" t="str">
        <f t="array" ref="Q26">IF(OR($B26="",Q$2=""),"",IF(MIN(IF(Help_Lookup_Tests=Q$2,$BC26:$GP26,""))&gt;=I_PassPercentage,"PASS","FAIL"))</f>
        <v/>
      </c>
      <c r="R26" s="24" t="str">
        <f t="array" ref="R26">IF(OR($B26="",R$2=""),"",IF(MIN(IF(Help_Lookup_Tests=R$2,$BC26:$GP26,""))&gt;=I_PassPercentage,"PASS","FAIL"))</f>
        <v/>
      </c>
      <c r="S26" s="24" t="str">
        <f t="array" ref="S26">IF(OR($B26="",S$2=""),"",IF(MIN(IF(Help_Lookup_Tests=S$2,$BC26:$GP26,""))&gt;=I_PassPercentage,"PASS","FAIL"))</f>
        <v/>
      </c>
      <c r="T26" s="24" t="str">
        <f t="array" ref="T26">IF(OR($B26="",T$2=""),"",IF(MIN(IF(Help_Lookup_Tests=T$2,$BC26:$GP26,""))&gt;=I_PassPercentage,"PASS","FAIL"))</f>
        <v/>
      </c>
      <c r="U26" s="24" t="str">
        <f t="array" ref="U26">IF(OR($B26="",U$2=""),"",IF(MIN(IF(Help_Lookup_Tests=U$2,$BC26:$GP26,""))&gt;=I_PassPercentage,"PASS","FAIL"))</f>
        <v/>
      </c>
      <c r="V26" s="24" t="str">
        <f t="array" ref="V26">IF(OR($B26="",V$2=""),"",IF(MIN(IF(Help_Lookup_Tests=V$2,$BC26:$GP26,""))&gt;=I_PassPercentage,"PASS","FAIL"))</f>
        <v/>
      </c>
      <c r="W26" s="24" t="str">
        <f t="array" ref="W26">IF(OR($B26="",W$2=""),"",IF(MIN(IF(Help_Lookup_Tests=W$2,$BC26:$GP26,""))&gt;=I_PassPercentage,"PASS","FAIL"))</f>
        <v/>
      </c>
      <c r="X26" s="24" t="str">
        <f t="array" ref="X26">IF(OR($B26="",X$2=""),"",IF(MIN(IF(Help_Lookup_Tests=X$2,$BC26:$GP26,""))&gt;=I_PassPercentage,"PASS","FAIL"))</f>
        <v/>
      </c>
      <c r="Y26" s="24" t="str">
        <f t="array" ref="Y26">IF(OR($B26="",Y$2=""),"",IF(MIN(IF(Help_Lookup_Tests=Y$2,$BC26:$GP26,""))&gt;=I_PassPercentage,"PASS","FAIL"))</f>
        <v/>
      </c>
      <c r="Z26" s="24" t="str">
        <f t="array" ref="Z26">IF(OR($B26="",Z$2=""),"",IF(MIN(IF(Help_Lookup_Tests=Z$2,$BC26:$GP26,""))&gt;=I_PassPercentage,"PASS","FAIL"))</f>
        <v/>
      </c>
      <c r="AA26" s="24" t="str">
        <f t="array" ref="AA26">IF(OR($B26="",AA$2=""),"",IF(MIN(IF(Help_Lookup_Tests=AA$2,$BC26:$GP26,""))&gt;=I_PassPercentage,"PASS","FAIL"))</f>
        <v/>
      </c>
      <c r="AB26" s="20" t="str">
        <f t="array" ref="AB26">IF(OR($B26=""),"",IF(MIN(IF($GQ$2:$HB$2="FINAL",$GQ26:$HB26,""))&gt;=I_PassPercentage,"PASS","FAIL"))</f>
        <v/>
      </c>
      <c r="AC26" t="str">
        <f t="shared" si="36"/>
        <v/>
      </c>
      <c r="AD26" t="str">
        <f t="shared" si="41"/>
        <v/>
      </c>
      <c r="AE26" t="str">
        <f t="shared" si="42"/>
        <v/>
      </c>
      <c r="AF26" t="str">
        <f t="shared" si="43"/>
        <v/>
      </c>
      <c r="AG26" t="str">
        <f t="shared" si="44"/>
        <v/>
      </c>
      <c r="AH26" t="str">
        <f t="shared" si="45"/>
        <v/>
      </c>
      <c r="AI26" t="str">
        <f t="shared" si="46"/>
        <v/>
      </c>
      <c r="AJ26" t="str">
        <f t="shared" si="47"/>
        <v/>
      </c>
      <c r="AK26" t="str">
        <f t="shared" si="48"/>
        <v/>
      </c>
      <c r="AL26" t="str">
        <f t="shared" si="49"/>
        <v/>
      </c>
      <c r="AM26" t="str">
        <f t="shared" si="50"/>
        <v/>
      </c>
      <c r="AN26" t="str">
        <f t="shared" si="51"/>
        <v/>
      </c>
      <c r="AO26" s="34" t="str">
        <f t="shared" si="37"/>
        <v/>
      </c>
      <c r="AP26" s="22" t="str">
        <f t="shared" si="38"/>
        <v/>
      </c>
      <c r="AQ26" s="22" t="str">
        <f t="shared" si="52"/>
        <v/>
      </c>
      <c r="AR26" s="22" t="str">
        <f t="shared" si="53"/>
        <v/>
      </c>
      <c r="AS26" s="22" t="str">
        <f t="shared" si="54"/>
        <v/>
      </c>
      <c r="AT26" s="22" t="str">
        <f t="shared" si="55"/>
        <v/>
      </c>
      <c r="AU26" s="22" t="str">
        <f t="shared" si="56"/>
        <v/>
      </c>
      <c r="AV26" s="22" t="str">
        <f t="shared" si="57"/>
        <v/>
      </c>
      <c r="AW26" s="22" t="str">
        <f t="shared" si="58"/>
        <v/>
      </c>
      <c r="AX26" s="22" t="str">
        <f t="shared" si="59"/>
        <v/>
      </c>
      <c r="AY26" s="22" t="str">
        <f t="shared" si="60"/>
        <v/>
      </c>
      <c r="AZ26" s="22" t="str">
        <f t="shared" si="61"/>
        <v/>
      </c>
      <c r="BA26" s="22" t="str">
        <f t="shared" si="62"/>
        <v/>
      </c>
      <c r="BB26" s="23" t="str">
        <f t="shared" si="39"/>
        <v/>
      </c>
      <c r="BC26" s="15" t="str">
        <f>IF(OR($B26="",BC$2=""),"",SUMIFS(INDEX(Tbl_Marks,MATCH($B26,Tbl_Student_Names,0),),Entry!$A$4:$H$4,BC$2,Entry!$A$5:$H$5,BC$1) / SUMIFS(Entry!$C$6:$H$6,Entry!$C$4:$H$4,BC$2,Entry!$C$5:$H$5,BC$1))</f>
        <v/>
      </c>
      <c r="BD26" s="15" t="str">
        <f>IF(OR($B26="",BD$2=""),"",SUMIFS(INDEX(Tbl_Marks,MATCH($B26,Tbl_Student_Names,0),),Entry!$A$4:$H$4,BD$2,Entry!$A$5:$H$5,BD$1) / SUMIFS(Entry!$C$6:$H$6,Entry!$C$4:$H$4,BD$2,Entry!$C$5:$H$5,BD$1))</f>
        <v/>
      </c>
      <c r="BE26" s="15" t="str">
        <f>IF(OR($B26="",BE$2=""),"",SUMIFS(INDEX(Tbl_Marks,MATCH($B26,Tbl_Student_Names,0),),Entry!$A$4:$H$4,BE$2,Entry!$A$5:$H$5,BE$1) / SUMIFS(Entry!$C$6:$H$6,Entry!$C$4:$H$4,BE$2,Entry!$C$5:$H$5,BE$1))</f>
        <v/>
      </c>
      <c r="BF26" s="15" t="str">
        <f>IF(OR($B26="",BF$2=""),"",SUMIFS(INDEX(Tbl_Marks,MATCH($B26,Tbl_Student_Names,0),),Entry!$A$4:$H$4,BF$2,Entry!$A$5:$H$5,BF$1) / SUMIFS(Entry!$C$6:$H$6,Entry!$C$4:$H$4,BF$2,Entry!$C$5:$H$5,BF$1))</f>
        <v/>
      </c>
      <c r="BG26" s="15" t="str">
        <f>IF(OR($B26="",BG$2=""),"",SUMIFS(INDEX(Tbl_Marks,MATCH($B26,Tbl_Student_Names,0),),Entry!$A$4:$H$4,BG$2,Entry!$A$5:$H$5,BG$1) / SUMIFS(Entry!$C$6:$H$6,Entry!$C$4:$H$4,BG$2,Entry!$C$5:$H$5,BG$1))</f>
        <v/>
      </c>
      <c r="BH26" s="15" t="str">
        <f>IF(OR($B26="",BH$2=""),"",SUMIFS(INDEX(Tbl_Marks,MATCH($B26,Tbl_Student_Names,0),),Entry!$A$4:$H$4,BH$2,Entry!$A$5:$H$5,BH$1) / SUMIFS(Entry!$C$6:$H$6,Entry!$C$4:$H$4,BH$2,Entry!$C$5:$H$5,BH$1))</f>
        <v/>
      </c>
      <c r="BI26" s="15" t="str">
        <f>IF(OR($B26="",BI$2=""),"",SUMIFS(INDEX(Tbl_Marks,MATCH($B26,Tbl_Student_Names,0),),Entry!$A$4:$H$4,BI$2,Entry!$A$5:$H$5,BI$1) / SUMIFS(Entry!$C$6:$H$6,Entry!$C$4:$H$4,BI$2,Entry!$C$5:$H$5,BI$1))</f>
        <v/>
      </c>
      <c r="BJ26" s="15" t="str">
        <f>IF(OR($B26="",BJ$2=""),"",SUMIFS(INDEX(Tbl_Marks,MATCH($B26,Tbl_Student_Names,0),),Entry!$A$4:$H$4,BJ$2,Entry!$A$5:$H$5,BJ$1) / SUMIFS(Entry!$C$6:$H$6,Entry!$C$4:$H$4,BJ$2,Entry!$C$5:$H$5,BJ$1))</f>
        <v/>
      </c>
      <c r="BK26" s="15" t="str">
        <f>IF(OR($B26="",BK$2=""),"",SUMIFS(INDEX(Tbl_Marks,MATCH($B26,Tbl_Student_Names,0),),Entry!$A$4:$H$4,BK$2,Entry!$A$5:$H$5,BK$1) / SUMIFS(Entry!$C$6:$H$6,Entry!$C$4:$H$4,BK$2,Entry!$C$5:$H$5,BK$1))</f>
        <v/>
      </c>
      <c r="BL26" s="15" t="str">
        <f>IF(OR($B26="",BL$2=""),"",SUMIFS(INDEX(Tbl_Marks,MATCH($B26,Tbl_Student_Names,0),),Entry!$A$4:$H$4,BL$2,Entry!$A$5:$H$5,BL$1) / SUMIFS(Entry!$C$6:$H$6,Entry!$C$4:$H$4,BL$2,Entry!$C$5:$H$5,BL$1))</f>
        <v/>
      </c>
      <c r="BM26" s="15" t="str">
        <f>IF(OR($B26="",BM$2=""),"",SUMIFS(INDEX(Tbl_Marks,MATCH($B26,Tbl_Student_Names,0),),Entry!$A$4:$H$4,BM$2,Entry!$A$5:$H$5,BM$1) / SUMIFS(Entry!$C$6:$H$6,Entry!$C$4:$H$4,BM$2,Entry!$C$5:$H$5,BM$1))</f>
        <v/>
      </c>
      <c r="BN26" s="15" t="str">
        <f>IF(OR($B26="",BN$2=""),"",SUMIFS(INDEX(Tbl_Marks,MATCH($B26,Tbl_Student_Names,0),),Entry!$A$4:$H$4,BN$2,Entry!$A$5:$H$5,BN$1) / SUMIFS(Entry!$C$6:$H$6,Entry!$C$4:$H$4,BN$2,Entry!$C$5:$H$5,BN$1))</f>
        <v/>
      </c>
      <c r="BO26" s="15" t="str">
        <f>IF(OR($B26="",BO$2=""),"",SUMIFS(INDEX(Tbl_Marks,MATCH($B26,Tbl_Student_Names,0),),Entry!$A$4:$H$4,BO$2,Entry!$A$5:$H$5,BO$1) / SUMIFS(Entry!$C$6:$H$6,Entry!$C$4:$H$4,BO$2,Entry!$C$5:$H$5,BO$1))</f>
        <v/>
      </c>
      <c r="BP26" s="15" t="str">
        <f>IF(OR($B26="",BP$2=""),"",SUMIFS(INDEX(Tbl_Marks,MATCH($B26,Tbl_Student_Names,0),),Entry!$A$4:$H$4,BP$2,Entry!$A$5:$H$5,BP$1) / SUMIFS(Entry!$C$6:$H$6,Entry!$C$4:$H$4,BP$2,Entry!$C$5:$H$5,BP$1))</f>
        <v/>
      </c>
      <c r="BQ26" s="15" t="str">
        <f>IF(OR($B26="",BQ$2=""),"",SUMIFS(INDEX(Tbl_Marks,MATCH($B26,Tbl_Student_Names,0),),Entry!$A$4:$H$4,BQ$2,Entry!$A$5:$H$5,BQ$1) / SUMIFS(Entry!$C$6:$H$6,Entry!$C$4:$H$4,BQ$2,Entry!$C$5:$H$5,BQ$1))</f>
        <v/>
      </c>
      <c r="BR26" s="15" t="str">
        <f>IF(OR($B26="",BR$2=""),"",SUMIFS(INDEX(Tbl_Marks,MATCH($B26,Tbl_Student_Names,0),),Entry!$A$4:$H$4,BR$2,Entry!$A$5:$H$5,BR$1) / SUMIFS(Entry!$C$6:$H$6,Entry!$C$4:$H$4,BR$2,Entry!$C$5:$H$5,BR$1))</f>
        <v/>
      </c>
      <c r="BS26" s="15" t="str">
        <f>IF(OR($B26="",BS$2=""),"",SUMIFS(INDEX(Tbl_Marks,MATCH($B26,Tbl_Student_Names,0),),Entry!$A$4:$H$4,BS$2,Entry!$A$5:$H$5,BS$1) / SUMIFS(Entry!$C$6:$H$6,Entry!$C$4:$H$4,BS$2,Entry!$C$5:$H$5,BS$1))</f>
        <v/>
      </c>
      <c r="BT26" s="15" t="str">
        <f>IF(OR($B26="",BT$2=""),"",SUMIFS(INDEX(Tbl_Marks,MATCH($B26,Tbl_Student_Names,0),),Entry!$A$4:$H$4,BT$2,Entry!$A$5:$H$5,BT$1) / SUMIFS(Entry!$C$6:$H$6,Entry!$C$4:$H$4,BT$2,Entry!$C$5:$H$5,BT$1))</f>
        <v/>
      </c>
      <c r="BU26" s="15" t="str">
        <f>IF(OR($B26="",BU$2=""),"",SUMIFS(INDEX(Tbl_Marks,MATCH($B26,Tbl_Student_Names,0),),Entry!$A$4:$H$4,BU$2,Entry!$A$5:$H$5,BU$1) / SUMIFS(Entry!$C$6:$H$6,Entry!$C$4:$H$4,BU$2,Entry!$C$5:$H$5,BU$1))</f>
        <v/>
      </c>
      <c r="BV26" s="15" t="str">
        <f>IF(OR($B26="",BV$2=""),"",SUMIFS(INDEX(Tbl_Marks,MATCH($B26,Tbl_Student_Names,0),),Entry!$A$4:$H$4,BV$2,Entry!$A$5:$H$5,BV$1) / SUMIFS(Entry!$C$6:$H$6,Entry!$C$4:$H$4,BV$2,Entry!$C$5:$H$5,BV$1))</f>
        <v/>
      </c>
      <c r="BW26" s="15" t="str">
        <f>IF(OR($B26="",BW$2=""),"",SUMIFS(INDEX(Tbl_Marks,MATCH($B26,Tbl_Student_Names,0),),Entry!$A$4:$H$4,BW$2,Entry!$A$5:$H$5,BW$1) / SUMIFS(Entry!$C$6:$H$6,Entry!$C$4:$H$4,BW$2,Entry!$C$5:$H$5,BW$1))</f>
        <v/>
      </c>
      <c r="BX26" s="15" t="str">
        <f>IF(OR($B26="",BX$2=""),"",SUMIFS(INDEX(Tbl_Marks,MATCH($B26,Tbl_Student_Names,0),),Entry!$A$4:$H$4,BX$2,Entry!$A$5:$H$5,BX$1) / SUMIFS(Entry!$C$6:$H$6,Entry!$C$4:$H$4,BX$2,Entry!$C$5:$H$5,BX$1))</f>
        <v/>
      </c>
      <c r="BY26" s="15" t="str">
        <f>IF(OR($B26="",BY$2=""),"",SUMIFS(INDEX(Tbl_Marks,MATCH($B26,Tbl_Student_Names,0),),Entry!$A$4:$H$4,BY$2,Entry!$A$5:$H$5,BY$1) / SUMIFS(Entry!$C$6:$H$6,Entry!$C$4:$H$4,BY$2,Entry!$C$5:$H$5,BY$1))</f>
        <v/>
      </c>
      <c r="BZ26" s="15" t="str">
        <f>IF(OR($B26="",BZ$2=""),"",SUMIFS(INDEX(Tbl_Marks,MATCH($B26,Tbl_Student_Names,0),),Entry!$A$4:$H$4,BZ$2,Entry!$A$5:$H$5,BZ$1) / SUMIFS(Entry!$C$6:$H$6,Entry!$C$4:$H$4,BZ$2,Entry!$C$5:$H$5,BZ$1))</f>
        <v/>
      </c>
      <c r="CA26" s="15" t="str">
        <f>IF(OR($B26="",CA$2=""),"",SUMIFS(INDEX(Tbl_Marks,MATCH($B26,Tbl_Student_Names,0),),Entry!$A$4:$H$4,CA$2,Entry!$A$5:$H$5,CA$1) / SUMIFS(Entry!$C$6:$H$6,Entry!$C$4:$H$4,CA$2,Entry!$C$5:$H$5,CA$1))</f>
        <v/>
      </c>
      <c r="CB26" s="15" t="str">
        <f>IF(OR($B26="",CB$2=""),"",SUMIFS(INDEX(Tbl_Marks,MATCH($B26,Tbl_Student_Names,0),),Entry!$A$4:$H$4,CB$2,Entry!$A$5:$H$5,CB$1) / SUMIFS(Entry!$C$6:$H$6,Entry!$C$4:$H$4,CB$2,Entry!$C$5:$H$5,CB$1))</f>
        <v/>
      </c>
      <c r="CC26" s="15" t="str">
        <f>IF(OR($B26="",CC$2=""),"",SUMIFS(INDEX(Tbl_Marks,MATCH($B26,Tbl_Student_Names,0),),Entry!$A$4:$H$4,CC$2,Entry!$A$5:$H$5,CC$1) / SUMIFS(Entry!$C$6:$H$6,Entry!$C$4:$H$4,CC$2,Entry!$C$5:$H$5,CC$1))</f>
        <v/>
      </c>
      <c r="CD26" s="15" t="str">
        <f>IF(OR($B26="",CD$2=""),"",SUMIFS(INDEX(Tbl_Marks,MATCH($B26,Tbl_Student_Names,0),),Entry!$A$4:$H$4,CD$2,Entry!$A$5:$H$5,CD$1) / SUMIFS(Entry!$C$6:$H$6,Entry!$C$4:$H$4,CD$2,Entry!$C$5:$H$5,CD$1))</f>
        <v/>
      </c>
      <c r="CE26" s="15" t="str">
        <f>IF(OR($B26="",CE$2=""),"",SUMIFS(INDEX(Tbl_Marks,MATCH($B26,Tbl_Student_Names,0),),Entry!$A$4:$H$4,CE$2,Entry!$A$5:$H$5,CE$1) / SUMIFS(Entry!$C$6:$H$6,Entry!$C$4:$H$4,CE$2,Entry!$C$5:$H$5,CE$1))</f>
        <v/>
      </c>
      <c r="CF26" s="15" t="str">
        <f>IF(OR($B26="",CF$2=""),"",SUMIFS(INDEX(Tbl_Marks,MATCH($B26,Tbl_Student_Names,0),),Entry!$A$4:$H$4,CF$2,Entry!$A$5:$H$5,CF$1) / SUMIFS(Entry!$C$6:$H$6,Entry!$C$4:$H$4,CF$2,Entry!$C$5:$H$5,CF$1))</f>
        <v/>
      </c>
      <c r="CG26" s="15" t="str">
        <f>IF(OR($B26="",CG$2=""),"",SUMIFS(INDEX(Tbl_Marks,MATCH($B26,Tbl_Student_Names,0),),Entry!$A$4:$H$4,CG$2,Entry!$A$5:$H$5,CG$1) / SUMIFS(Entry!$C$6:$H$6,Entry!$C$4:$H$4,CG$2,Entry!$C$5:$H$5,CG$1))</f>
        <v/>
      </c>
      <c r="CH26" s="15" t="str">
        <f>IF(OR($B26="",CH$2=""),"",SUMIFS(INDEX(Tbl_Marks,MATCH($B26,Tbl_Student_Names,0),),Entry!$A$4:$H$4,CH$2,Entry!$A$5:$H$5,CH$1) / SUMIFS(Entry!$C$6:$H$6,Entry!$C$4:$H$4,CH$2,Entry!$C$5:$H$5,CH$1))</f>
        <v/>
      </c>
      <c r="CI26" s="15" t="str">
        <f>IF(OR($B26="",CI$2=""),"",SUMIFS(INDEX(Tbl_Marks,MATCH($B26,Tbl_Student_Names,0),),Entry!$A$4:$H$4,CI$2,Entry!$A$5:$H$5,CI$1) / SUMIFS(Entry!$C$6:$H$6,Entry!$C$4:$H$4,CI$2,Entry!$C$5:$H$5,CI$1))</f>
        <v/>
      </c>
      <c r="CJ26" s="15" t="str">
        <f>IF(OR($B26="",CJ$2=""),"",SUMIFS(INDEX(Tbl_Marks,MATCH($B26,Tbl_Student_Names,0),),Entry!$A$4:$H$4,CJ$2,Entry!$A$5:$H$5,CJ$1) / SUMIFS(Entry!$C$6:$H$6,Entry!$C$4:$H$4,CJ$2,Entry!$C$5:$H$5,CJ$1))</f>
        <v/>
      </c>
      <c r="CK26" s="15" t="str">
        <f>IF(OR($B26="",CK$2=""),"",SUMIFS(INDEX(Tbl_Marks,MATCH($B26,Tbl_Student_Names,0),),Entry!$A$4:$H$4,CK$2,Entry!$A$5:$H$5,CK$1) / SUMIFS(Entry!$C$6:$H$6,Entry!$C$4:$H$4,CK$2,Entry!$C$5:$H$5,CK$1))</f>
        <v/>
      </c>
      <c r="CL26" s="15" t="str">
        <f>IF(OR($B26="",CL$2=""),"",SUMIFS(INDEX(Tbl_Marks,MATCH($B26,Tbl_Student_Names,0),),Entry!$A$4:$H$4,CL$2,Entry!$A$5:$H$5,CL$1) / SUMIFS(Entry!$C$6:$H$6,Entry!$C$4:$H$4,CL$2,Entry!$C$5:$H$5,CL$1))</f>
        <v/>
      </c>
      <c r="CM26" s="15" t="str">
        <f>IF(OR($B26="",CM$2=""),"",SUMIFS(INDEX(Tbl_Marks,MATCH($B26,Tbl_Student_Names,0),),Entry!$A$4:$H$4,CM$2,Entry!$A$5:$H$5,CM$1) / SUMIFS(Entry!$C$6:$H$6,Entry!$C$4:$H$4,CM$2,Entry!$C$5:$H$5,CM$1))</f>
        <v/>
      </c>
      <c r="CN26" s="15" t="str">
        <f>IF(OR($B26="",CN$2=""),"",SUMIFS(INDEX(Tbl_Marks,MATCH($B26,Tbl_Student_Names,0),),Entry!$A$4:$H$4,CN$2,Entry!$A$5:$H$5,CN$1) / SUMIFS(Entry!$C$6:$H$6,Entry!$C$4:$H$4,CN$2,Entry!$C$5:$H$5,CN$1))</f>
        <v/>
      </c>
      <c r="CO26" s="15" t="str">
        <f>IF(OR($B26="",CO$2=""),"",SUMIFS(INDEX(Tbl_Marks,MATCH($B26,Tbl_Student_Names,0),),Entry!$A$4:$H$4,CO$2,Entry!$A$5:$H$5,CO$1) / SUMIFS(Entry!$C$6:$H$6,Entry!$C$4:$H$4,CO$2,Entry!$C$5:$H$5,CO$1))</f>
        <v/>
      </c>
      <c r="CP26" s="15" t="str">
        <f>IF(OR($B26="",CP$2=""),"",SUMIFS(INDEX(Tbl_Marks,MATCH($B26,Tbl_Student_Names,0),),Entry!$A$4:$H$4,CP$2,Entry!$A$5:$H$5,CP$1) / SUMIFS(Entry!$C$6:$H$6,Entry!$C$4:$H$4,CP$2,Entry!$C$5:$H$5,CP$1))</f>
        <v/>
      </c>
      <c r="CQ26" s="15" t="str">
        <f>IF(OR($B26="",CQ$2=""),"",SUMIFS(INDEX(Tbl_Marks,MATCH($B26,Tbl_Student_Names,0),),Entry!$A$4:$H$4,CQ$2,Entry!$A$5:$H$5,CQ$1) / SUMIFS(Entry!$C$6:$H$6,Entry!$C$4:$H$4,CQ$2,Entry!$C$5:$H$5,CQ$1))</f>
        <v/>
      </c>
      <c r="CR26" s="15" t="str">
        <f>IF(OR($B26="",CR$2=""),"",SUMIFS(INDEX(Tbl_Marks,MATCH($B26,Tbl_Student_Names,0),),Entry!$A$4:$H$4,CR$2,Entry!$A$5:$H$5,CR$1) / SUMIFS(Entry!$C$6:$H$6,Entry!$C$4:$H$4,CR$2,Entry!$C$5:$H$5,CR$1))</f>
        <v/>
      </c>
      <c r="CS26" s="15" t="str">
        <f>IF(OR($B26="",CS$2=""),"",SUMIFS(INDEX(Tbl_Marks,MATCH($B26,Tbl_Student_Names,0),),Entry!$A$4:$H$4,CS$2,Entry!$A$5:$H$5,CS$1) / SUMIFS(Entry!$C$6:$H$6,Entry!$C$4:$H$4,CS$2,Entry!$C$5:$H$5,CS$1))</f>
        <v/>
      </c>
      <c r="CT26" s="15" t="str">
        <f>IF(OR($B26="",CT$2=""),"",SUMIFS(INDEX(Tbl_Marks,MATCH($B26,Tbl_Student_Names,0),),Entry!$A$4:$H$4,CT$2,Entry!$A$5:$H$5,CT$1) / SUMIFS(Entry!$C$6:$H$6,Entry!$C$4:$H$4,CT$2,Entry!$C$5:$H$5,CT$1))</f>
        <v/>
      </c>
      <c r="CU26" s="15" t="str">
        <f>IF(OR($B26="",CU$2=""),"",SUMIFS(INDEX(Tbl_Marks,MATCH($B26,Tbl_Student_Names,0),),Entry!$A$4:$H$4,CU$2,Entry!$A$5:$H$5,CU$1) / SUMIFS(Entry!$C$6:$H$6,Entry!$C$4:$H$4,CU$2,Entry!$C$5:$H$5,CU$1))</f>
        <v/>
      </c>
      <c r="CV26" s="15" t="str">
        <f>IF(OR($B26="",CV$2=""),"",SUMIFS(INDEX(Tbl_Marks,MATCH($B26,Tbl_Student_Names,0),),Entry!$A$4:$H$4,CV$2,Entry!$A$5:$H$5,CV$1) / SUMIFS(Entry!$C$6:$H$6,Entry!$C$4:$H$4,CV$2,Entry!$C$5:$H$5,CV$1))</f>
        <v/>
      </c>
      <c r="CW26" s="15" t="str">
        <f>IF(OR($B26="",CW$2=""),"",SUMIFS(INDEX(Tbl_Marks,MATCH($B26,Tbl_Student_Names,0),),Entry!$A$4:$H$4,CW$2,Entry!$A$5:$H$5,CW$1) / SUMIFS(Entry!$C$6:$H$6,Entry!$C$4:$H$4,CW$2,Entry!$C$5:$H$5,CW$1))</f>
        <v/>
      </c>
      <c r="CX26" s="15" t="str">
        <f>IF(OR($B26="",CX$2=""),"",SUMIFS(INDEX(Tbl_Marks,MATCH($B26,Tbl_Student_Names,0),),Entry!$A$4:$H$4,CX$2,Entry!$A$5:$H$5,CX$1) / SUMIFS(Entry!$C$6:$H$6,Entry!$C$4:$H$4,CX$2,Entry!$C$5:$H$5,CX$1))</f>
        <v/>
      </c>
      <c r="CY26" s="15" t="str">
        <f>IF(OR($B26="",CY$2=""),"",SUMIFS(INDEX(Tbl_Marks,MATCH($B26,Tbl_Student_Names,0),),Entry!$A$4:$H$4,CY$2,Entry!$A$5:$H$5,CY$1) / SUMIFS(Entry!$C$6:$H$6,Entry!$C$4:$H$4,CY$2,Entry!$C$5:$H$5,CY$1))</f>
        <v/>
      </c>
      <c r="CZ26" s="15" t="str">
        <f>IF(OR($B26="",CZ$2=""),"",SUMIFS(INDEX(Tbl_Marks,MATCH($B26,Tbl_Student_Names,0),),Entry!$A$4:$H$4,CZ$2,Entry!$A$5:$H$5,CZ$1) / SUMIFS(Entry!$C$6:$H$6,Entry!$C$4:$H$4,CZ$2,Entry!$C$5:$H$5,CZ$1))</f>
        <v/>
      </c>
      <c r="DA26" s="15" t="str">
        <f>IF(OR($B26="",DA$2=""),"",SUMIFS(INDEX(Tbl_Marks,MATCH($B26,Tbl_Student_Names,0),),Entry!$A$4:$H$4,DA$2,Entry!$A$5:$H$5,DA$1) / SUMIFS(Entry!$C$6:$H$6,Entry!$C$4:$H$4,DA$2,Entry!$C$5:$H$5,DA$1))</f>
        <v/>
      </c>
      <c r="DB26" s="15" t="str">
        <f>IF(OR($B26="",DB$2=""),"",SUMIFS(INDEX(Tbl_Marks,MATCH($B26,Tbl_Student_Names,0),),Entry!$A$4:$H$4,DB$2,Entry!$A$5:$H$5,DB$1) / SUMIFS(Entry!$C$6:$H$6,Entry!$C$4:$H$4,DB$2,Entry!$C$5:$H$5,DB$1))</f>
        <v/>
      </c>
      <c r="DC26" s="15" t="str">
        <f>IF(OR($B26="",DC$2=""),"",SUMIFS(INDEX(Tbl_Marks,MATCH($B26,Tbl_Student_Names,0),),Entry!$A$4:$H$4,DC$2,Entry!$A$5:$H$5,DC$1) / SUMIFS(Entry!$C$6:$H$6,Entry!$C$4:$H$4,DC$2,Entry!$C$5:$H$5,DC$1))</f>
        <v/>
      </c>
      <c r="DD26" s="15" t="str">
        <f>IF(OR($B26="",DD$2=""),"",SUMIFS(INDEX(Tbl_Marks,MATCH($B26,Tbl_Student_Names,0),),Entry!$A$4:$H$4,DD$2,Entry!$A$5:$H$5,DD$1) / SUMIFS(Entry!$C$6:$H$6,Entry!$C$4:$H$4,DD$2,Entry!$C$5:$H$5,DD$1))</f>
        <v/>
      </c>
      <c r="DE26" s="15" t="str">
        <f>IF(OR($B26="",DE$2=""),"",SUMIFS(INDEX(Tbl_Marks,MATCH($B26,Tbl_Student_Names,0),),Entry!$A$4:$H$4,DE$2,Entry!$A$5:$H$5,DE$1) / SUMIFS(Entry!$C$6:$H$6,Entry!$C$4:$H$4,DE$2,Entry!$C$5:$H$5,DE$1))</f>
        <v/>
      </c>
      <c r="DF26" s="15" t="str">
        <f>IF(OR($B26="",DF$2=""),"",SUMIFS(INDEX(Tbl_Marks,MATCH($B26,Tbl_Student_Names,0),),Entry!$A$4:$H$4,DF$2,Entry!$A$5:$H$5,DF$1) / SUMIFS(Entry!$C$6:$H$6,Entry!$C$4:$H$4,DF$2,Entry!$C$5:$H$5,DF$1))</f>
        <v/>
      </c>
      <c r="DG26" s="15" t="str">
        <f>IF(OR($B26="",DG$2=""),"",SUMIFS(INDEX(Tbl_Marks,MATCH($B26,Tbl_Student_Names,0),),Entry!$A$4:$H$4,DG$2,Entry!$A$5:$H$5,DG$1) / SUMIFS(Entry!$C$6:$H$6,Entry!$C$4:$H$4,DG$2,Entry!$C$5:$H$5,DG$1))</f>
        <v/>
      </c>
      <c r="DH26" s="15" t="str">
        <f>IF(OR($B26="",DH$2=""),"",SUMIFS(INDEX(Tbl_Marks,MATCH($B26,Tbl_Student_Names,0),),Entry!$A$4:$H$4,DH$2,Entry!$A$5:$H$5,DH$1) / SUMIFS(Entry!$C$6:$H$6,Entry!$C$4:$H$4,DH$2,Entry!$C$5:$H$5,DH$1))</f>
        <v/>
      </c>
      <c r="DI26" s="15" t="str">
        <f>IF(OR($B26="",DI$2=""),"",SUMIFS(INDEX(Tbl_Marks,MATCH($B26,Tbl_Student_Names,0),),Entry!$A$4:$H$4,DI$2,Entry!$A$5:$H$5,DI$1) / SUMIFS(Entry!$C$6:$H$6,Entry!$C$4:$H$4,DI$2,Entry!$C$5:$H$5,DI$1))</f>
        <v/>
      </c>
      <c r="DJ26" s="15" t="str">
        <f>IF(OR($B26="",DJ$2=""),"",SUMIFS(INDEX(Tbl_Marks,MATCH($B26,Tbl_Student_Names,0),),Entry!$A$4:$H$4,DJ$2,Entry!$A$5:$H$5,DJ$1) / SUMIFS(Entry!$C$6:$H$6,Entry!$C$4:$H$4,DJ$2,Entry!$C$5:$H$5,DJ$1))</f>
        <v/>
      </c>
      <c r="DK26" s="15" t="str">
        <f>IF(OR($B26="",DK$2=""),"",SUMIFS(INDEX(Tbl_Marks,MATCH($B26,Tbl_Student_Names,0),),Entry!$A$4:$H$4,DK$2,Entry!$A$5:$H$5,DK$1) / SUMIFS(Entry!$C$6:$H$6,Entry!$C$4:$H$4,DK$2,Entry!$C$5:$H$5,DK$1))</f>
        <v/>
      </c>
      <c r="DL26" s="15" t="str">
        <f>IF(OR($B26="",DL$2=""),"",SUMIFS(INDEX(Tbl_Marks,MATCH($B26,Tbl_Student_Names,0),),Entry!$A$4:$H$4,DL$2,Entry!$A$5:$H$5,DL$1) / SUMIFS(Entry!$C$6:$H$6,Entry!$C$4:$H$4,DL$2,Entry!$C$5:$H$5,DL$1))</f>
        <v/>
      </c>
      <c r="DM26" s="15" t="str">
        <f>IF(OR($B26="",DM$2=""),"",SUMIFS(INDEX(Tbl_Marks,MATCH($B26,Tbl_Student_Names,0),),Entry!$A$4:$H$4,DM$2,Entry!$A$5:$H$5,DM$1) / SUMIFS(Entry!$C$6:$H$6,Entry!$C$4:$H$4,DM$2,Entry!$C$5:$H$5,DM$1))</f>
        <v/>
      </c>
      <c r="DN26" s="15" t="str">
        <f>IF(OR($B26="",DN$2=""),"",SUMIFS(INDEX(Tbl_Marks,MATCH($B26,Tbl_Student_Names,0),),Entry!$A$4:$H$4,DN$2,Entry!$A$5:$H$5,DN$1) / SUMIFS(Entry!$C$6:$H$6,Entry!$C$4:$H$4,DN$2,Entry!$C$5:$H$5,DN$1))</f>
        <v/>
      </c>
      <c r="DO26" s="15" t="str">
        <f>IF(OR($B26="",DO$2=""),"",SUMIFS(INDEX(Tbl_Marks,MATCH($B26,Tbl_Student_Names,0),),Entry!$A$4:$H$4,DO$2,Entry!$A$5:$H$5,DO$1) / SUMIFS(Entry!$C$6:$H$6,Entry!$C$4:$H$4,DO$2,Entry!$C$5:$H$5,DO$1))</f>
        <v/>
      </c>
      <c r="DP26" s="15" t="str">
        <f>IF(OR($B26="",DP$2=""),"",SUMIFS(INDEX(Tbl_Marks,MATCH($B26,Tbl_Student_Names,0),),Entry!$A$4:$H$4,DP$2,Entry!$A$5:$H$5,DP$1) / SUMIFS(Entry!$C$6:$H$6,Entry!$C$4:$H$4,DP$2,Entry!$C$5:$H$5,DP$1))</f>
        <v/>
      </c>
      <c r="DQ26" s="15" t="str">
        <f>IF(OR($B26="",DQ$2=""),"",SUMIFS(INDEX(Tbl_Marks,MATCH($B26,Tbl_Student_Names,0),),Entry!$A$4:$H$4,DQ$2,Entry!$A$5:$H$5,DQ$1) / SUMIFS(Entry!$C$6:$H$6,Entry!$C$4:$H$4,DQ$2,Entry!$C$5:$H$5,DQ$1))</f>
        <v/>
      </c>
      <c r="DR26" s="15" t="str">
        <f>IF(OR($B26="",DR$2=""),"",SUMIFS(INDEX(Tbl_Marks,MATCH($B26,Tbl_Student_Names,0),),Entry!$A$4:$H$4,DR$2,Entry!$A$5:$H$5,DR$1) / SUMIFS(Entry!$C$6:$H$6,Entry!$C$4:$H$4,DR$2,Entry!$C$5:$H$5,DR$1))</f>
        <v/>
      </c>
      <c r="DS26" s="15" t="str">
        <f>IF(OR($B26="",DS$2=""),"",SUMIFS(INDEX(Tbl_Marks,MATCH($B26,Tbl_Student_Names,0),),Entry!$A$4:$H$4,DS$2,Entry!$A$5:$H$5,DS$1) / SUMIFS(Entry!$C$6:$H$6,Entry!$C$4:$H$4,DS$2,Entry!$C$5:$H$5,DS$1))</f>
        <v/>
      </c>
      <c r="DT26" s="15" t="str">
        <f>IF(OR($B26="",DT$2=""),"",SUMIFS(INDEX(Tbl_Marks,MATCH($B26,Tbl_Student_Names,0),),Entry!$A$4:$H$4,DT$2,Entry!$A$5:$H$5,DT$1) / SUMIFS(Entry!$C$6:$H$6,Entry!$C$4:$H$4,DT$2,Entry!$C$5:$H$5,DT$1))</f>
        <v/>
      </c>
      <c r="DU26" s="15" t="str">
        <f>IF(OR($B26="",DU$2=""),"",SUMIFS(INDEX(Tbl_Marks,MATCH($B26,Tbl_Student_Names,0),),Entry!$A$4:$H$4,DU$2,Entry!$A$5:$H$5,DU$1) / SUMIFS(Entry!$C$6:$H$6,Entry!$C$4:$H$4,DU$2,Entry!$C$5:$H$5,DU$1))</f>
        <v/>
      </c>
      <c r="DV26" s="15" t="str">
        <f>IF(OR($B26="",DV$2=""),"",SUMIFS(INDEX(Tbl_Marks,MATCH($B26,Tbl_Student_Names,0),),Entry!$A$4:$H$4,DV$2,Entry!$A$5:$H$5,DV$1) / SUMIFS(Entry!$C$6:$H$6,Entry!$C$4:$H$4,DV$2,Entry!$C$5:$H$5,DV$1))</f>
        <v/>
      </c>
      <c r="DW26" s="15" t="str">
        <f>IF(OR($B26="",DW$2=""),"",SUMIFS(INDEX(Tbl_Marks,MATCH($B26,Tbl_Student_Names,0),),Entry!$A$4:$H$4,DW$2,Entry!$A$5:$H$5,DW$1) / SUMIFS(Entry!$C$6:$H$6,Entry!$C$4:$H$4,DW$2,Entry!$C$5:$H$5,DW$1))</f>
        <v/>
      </c>
      <c r="DX26" s="15" t="str">
        <f>IF(OR($B26="",DX$2=""),"",SUMIFS(INDEX(Tbl_Marks,MATCH($B26,Tbl_Student_Names,0),),Entry!$A$4:$H$4,DX$2,Entry!$A$5:$H$5,DX$1) / SUMIFS(Entry!$C$6:$H$6,Entry!$C$4:$H$4,DX$2,Entry!$C$5:$H$5,DX$1))</f>
        <v/>
      </c>
      <c r="DY26" s="15" t="str">
        <f>IF(OR($B26="",DY$2=""),"",SUMIFS(INDEX(Tbl_Marks,MATCH($B26,Tbl_Student_Names,0),),Entry!$A$4:$H$4,DY$2,Entry!$A$5:$H$5,DY$1) / SUMIFS(Entry!$C$6:$H$6,Entry!$C$4:$H$4,DY$2,Entry!$C$5:$H$5,DY$1))</f>
        <v/>
      </c>
      <c r="DZ26" s="15" t="str">
        <f>IF(OR($B26="",DZ$2=""),"",SUMIFS(INDEX(Tbl_Marks,MATCH($B26,Tbl_Student_Names,0),),Entry!$A$4:$H$4,DZ$2,Entry!$A$5:$H$5,DZ$1) / SUMIFS(Entry!$C$6:$H$6,Entry!$C$4:$H$4,DZ$2,Entry!$C$5:$H$5,DZ$1))</f>
        <v/>
      </c>
      <c r="EA26" s="15" t="str">
        <f>IF(OR($B26="",EA$2=""),"",SUMIFS(INDEX(Tbl_Marks,MATCH($B26,Tbl_Student_Names,0),),Entry!$A$4:$H$4,EA$2,Entry!$A$5:$H$5,EA$1) / SUMIFS(Entry!$C$6:$H$6,Entry!$C$4:$H$4,EA$2,Entry!$C$5:$H$5,EA$1))</f>
        <v/>
      </c>
      <c r="EB26" s="15" t="str">
        <f>IF(OR($B26="",EB$2=""),"",SUMIFS(INDEX(Tbl_Marks,MATCH($B26,Tbl_Student_Names,0),),Entry!$A$4:$H$4,EB$2,Entry!$A$5:$H$5,EB$1) / SUMIFS(Entry!$C$6:$H$6,Entry!$C$4:$H$4,EB$2,Entry!$C$5:$H$5,EB$1))</f>
        <v/>
      </c>
      <c r="EC26" s="15" t="str">
        <f>IF(OR($B26="",EC$2=""),"",SUMIFS(INDEX(Tbl_Marks,MATCH($B26,Tbl_Student_Names,0),),Entry!$A$4:$H$4,EC$2,Entry!$A$5:$H$5,EC$1) / SUMIFS(Entry!$C$6:$H$6,Entry!$C$4:$H$4,EC$2,Entry!$C$5:$H$5,EC$1))</f>
        <v/>
      </c>
      <c r="ED26" s="15" t="str">
        <f>IF(OR($B26="",ED$2=""),"",SUMIFS(INDEX(Tbl_Marks,MATCH($B26,Tbl_Student_Names,0),),Entry!$A$4:$H$4,ED$2,Entry!$A$5:$H$5,ED$1) / SUMIFS(Entry!$C$6:$H$6,Entry!$C$4:$H$4,ED$2,Entry!$C$5:$H$5,ED$1))</f>
        <v/>
      </c>
      <c r="EE26" s="15" t="str">
        <f>IF(OR($B26="",EE$2=""),"",SUMIFS(INDEX(Tbl_Marks,MATCH($B26,Tbl_Student_Names,0),),Entry!$A$4:$H$4,EE$2,Entry!$A$5:$H$5,EE$1) / SUMIFS(Entry!$C$6:$H$6,Entry!$C$4:$H$4,EE$2,Entry!$C$5:$H$5,EE$1))</f>
        <v/>
      </c>
      <c r="EF26" s="15" t="str">
        <f>IF(OR($B26="",EF$2=""),"",SUMIFS(INDEX(Tbl_Marks,MATCH($B26,Tbl_Student_Names,0),),Entry!$A$4:$H$4,EF$2,Entry!$A$5:$H$5,EF$1) / SUMIFS(Entry!$C$6:$H$6,Entry!$C$4:$H$4,EF$2,Entry!$C$5:$H$5,EF$1))</f>
        <v/>
      </c>
      <c r="EG26" s="15" t="str">
        <f>IF(OR($B26="",EG$2=""),"",SUMIFS(INDEX(Tbl_Marks,MATCH($B26,Tbl_Student_Names,0),),Entry!$A$4:$H$4,EG$2,Entry!$A$5:$H$5,EG$1) / SUMIFS(Entry!$C$6:$H$6,Entry!$C$4:$H$4,EG$2,Entry!$C$5:$H$5,EG$1))</f>
        <v/>
      </c>
      <c r="EH26" s="15" t="str">
        <f>IF(OR($B26="",EH$2=""),"",SUMIFS(INDEX(Tbl_Marks,MATCH($B26,Tbl_Student_Names,0),),Entry!$A$4:$H$4,EH$2,Entry!$A$5:$H$5,EH$1) / SUMIFS(Entry!$C$6:$H$6,Entry!$C$4:$H$4,EH$2,Entry!$C$5:$H$5,EH$1))</f>
        <v/>
      </c>
      <c r="EI26" s="15" t="str">
        <f>IF(OR($B26="",EI$2=""),"",SUMIFS(INDEX(Tbl_Marks,MATCH($B26,Tbl_Student_Names,0),),Entry!$A$4:$H$4,EI$2,Entry!$A$5:$H$5,EI$1) / SUMIFS(Entry!$C$6:$H$6,Entry!$C$4:$H$4,EI$2,Entry!$C$5:$H$5,EI$1))</f>
        <v/>
      </c>
      <c r="EJ26" s="15" t="str">
        <f>IF(OR($B26="",EJ$2=""),"",SUMIFS(INDEX(Tbl_Marks,MATCH($B26,Tbl_Student_Names,0),),Entry!$A$4:$H$4,EJ$2,Entry!$A$5:$H$5,EJ$1) / SUMIFS(Entry!$C$6:$H$6,Entry!$C$4:$H$4,EJ$2,Entry!$C$5:$H$5,EJ$1))</f>
        <v/>
      </c>
      <c r="EK26" s="15" t="str">
        <f>IF(OR($B26="",EK$2=""),"",SUMIFS(INDEX(Tbl_Marks,MATCH($B26,Tbl_Student_Names,0),),Entry!$A$4:$H$4,EK$2,Entry!$A$5:$H$5,EK$1) / SUMIFS(Entry!$C$6:$H$6,Entry!$C$4:$H$4,EK$2,Entry!$C$5:$H$5,EK$1))</f>
        <v/>
      </c>
      <c r="EL26" s="15" t="str">
        <f>IF(OR($B26="",EL$2=""),"",SUMIFS(INDEX(Tbl_Marks,MATCH($B26,Tbl_Student_Names,0),),Entry!$A$4:$H$4,EL$2,Entry!$A$5:$H$5,EL$1) / SUMIFS(Entry!$C$6:$H$6,Entry!$C$4:$H$4,EL$2,Entry!$C$5:$H$5,EL$1))</f>
        <v/>
      </c>
      <c r="EM26" s="15" t="str">
        <f>IF(OR($B26="",EM$2=""),"",SUMIFS(INDEX(Tbl_Marks,MATCH($B26,Tbl_Student_Names,0),),Entry!$A$4:$H$4,EM$2,Entry!$A$5:$H$5,EM$1) / SUMIFS(Entry!$C$6:$H$6,Entry!$C$4:$H$4,EM$2,Entry!$C$5:$H$5,EM$1))</f>
        <v/>
      </c>
      <c r="EN26" s="15" t="str">
        <f>IF(OR($B26="",EN$2=""),"",SUMIFS(INDEX(Tbl_Marks,MATCH($B26,Tbl_Student_Names,0),),Entry!$A$4:$H$4,EN$2,Entry!$A$5:$H$5,EN$1) / SUMIFS(Entry!$C$6:$H$6,Entry!$C$4:$H$4,EN$2,Entry!$C$5:$H$5,EN$1))</f>
        <v/>
      </c>
      <c r="EO26" s="15" t="str">
        <f>IF(OR($B26="",EO$2=""),"",SUMIFS(INDEX(Tbl_Marks,MATCH($B26,Tbl_Student_Names,0),),Entry!$A$4:$H$4,EO$2,Entry!$A$5:$H$5,EO$1) / SUMIFS(Entry!$C$6:$H$6,Entry!$C$4:$H$4,EO$2,Entry!$C$5:$H$5,EO$1))</f>
        <v/>
      </c>
      <c r="EP26" s="15" t="str">
        <f>IF(OR($B26="",EP$2=""),"",SUMIFS(INDEX(Tbl_Marks,MATCH($B26,Tbl_Student_Names,0),),Entry!$A$4:$H$4,EP$2,Entry!$A$5:$H$5,EP$1) / SUMIFS(Entry!$C$6:$H$6,Entry!$C$4:$H$4,EP$2,Entry!$C$5:$H$5,EP$1))</f>
        <v/>
      </c>
      <c r="EQ26" s="15" t="str">
        <f>IF(OR($B26="",EQ$2=""),"",SUMIFS(INDEX(Tbl_Marks,MATCH($B26,Tbl_Student_Names,0),),Entry!$A$4:$H$4,EQ$2,Entry!$A$5:$H$5,EQ$1) / SUMIFS(Entry!$C$6:$H$6,Entry!$C$4:$H$4,EQ$2,Entry!$C$5:$H$5,EQ$1))</f>
        <v/>
      </c>
      <c r="ER26" s="15" t="str">
        <f>IF(OR($B26="",ER$2=""),"",SUMIFS(INDEX(Tbl_Marks,MATCH($B26,Tbl_Student_Names,0),),Entry!$A$4:$H$4,ER$2,Entry!$A$5:$H$5,ER$1) / SUMIFS(Entry!$C$6:$H$6,Entry!$C$4:$H$4,ER$2,Entry!$C$5:$H$5,ER$1))</f>
        <v/>
      </c>
      <c r="ES26" s="15" t="str">
        <f>IF(OR($B26="",ES$2=""),"",SUMIFS(INDEX(Tbl_Marks,MATCH($B26,Tbl_Student_Names,0),),Entry!$A$4:$H$4,ES$2,Entry!$A$5:$H$5,ES$1) / SUMIFS(Entry!$C$6:$H$6,Entry!$C$4:$H$4,ES$2,Entry!$C$5:$H$5,ES$1))</f>
        <v/>
      </c>
      <c r="ET26" s="15" t="str">
        <f>IF(OR($B26="",ET$2=""),"",SUMIFS(INDEX(Tbl_Marks,MATCH($B26,Tbl_Student_Names,0),),Entry!$A$4:$H$4,ET$2,Entry!$A$5:$H$5,ET$1) / SUMIFS(Entry!$C$6:$H$6,Entry!$C$4:$H$4,ET$2,Entry!$C$5:$H$5,ET$1))</f>
        <v/>
      </c>
      <c r="EU26" s="15" t="str">
        <f>IF(OR($B26="",EU$2=""),"",SUMIFS(INDEX(Tbl_Marks,MATCH($B26,Tbl_Student_Names,0),),Entry!$A$4:$H$4,EU$2,Entry!$A$5:$H$5,EU$1) / SUMIFS(Entry!$C$6:$H$6,Entry!$C$4:$H$4,EU$2,Entry!$C$5:$H$5,EU$1))</f>
        <v/>
      </c>
      <c r="EV26" s="15" t="str">
        <f>IF(OR($B26="",EV$2=""),"",SUMIFS(INDEX(Tbl_Marks,MATCH($B26,Tbl_Student_Names,0),),Entry!$A$4:$H$4,EV$2,Entry!$A$5:$H$5,EV$1) / SUMIFS(Entry!$C$6:$H$6,Entry!$C$4:$H$4,EV$2,Entry!$C$5:$H$5,EV$1))</f>
        <v/>
      </c>
      <c r="EW26" s="15" t="str">
        <f>IF(OR($B26="",EW$2=""),"",SUMIFS(INDEX(Tbl_Marks,MATCH($B26,Tbl_Student_Names,0),),Entry!$A$4:$H$4,EW$2,Entry!$A$5:$H$5,EW$1) / SUMIFS(Entry!$C$6:$H$6,Entry!$C$4:$H$4,EW$2,Entry!$C$5:$H$5,EW$1))</f>
        <v/>
      </c>
      <c r="EX26" s="15" t="str">
        <f>IF(OR($B26="",EX$2=""),"",SUMIFS(INDEX(Tbl_Marks,MATCH($B26,Tbl_Student_Names,0),),Entry!$A$4:$H$4,EX$2,Entry!$A$5:$H$5,EX$1) / SUMIFS(Entry!$C$6:$H$6,Entry!$C$4:$H$4,EX$2,Entry!$C$5:$H$5,EX$1))</f>
        <v/>
      </c>
      <c r="EY26" s="15" t="str">
        <f>IF(OR($B26="",EY$2=""),"",SUMIFS(INDEX(Tbl_Marks,MATCH($B26,Tbl_Student_Names,0),),Entry!$A$4:$H$4,EY$2,Entry!$A$5:$H$5,EY$1) / SUMIFS(Entry!$C$6:$H$6,Entry!$C$4:$H$4,EY$2,Entry!$C$5:$H$5,EY$1))</f>
        <v/>
      </c>
      <c r="EZ26" s="15" t="str">
        <f>IF(OR($B26="",EZ$2=""),"",SUMIFS(INDEX(Tbl_Marks,MATCH($B26,Tbl_Student_Names,0),),Entry!$A$4:$H$4,EZ$2,Entry!$A$5:$H$5,EZ$1) / SUMIFS(Entry!$C$6:$H$6,Entry!$C$4:$H$4,EZ$2,Entry!$C$5:$H$5,EZ$1))</f>
        <v/>
      </c>
      <c r="FA26" s="15" t="str">
        <f>IF(OR($B26="",FA$2=""),"",SUMIFS(INDEX(Tbl_Marks,MATCH($B26,Tbl_Student_Names,0),),Entry!$A$4:$H$4,FA$2,Entry!$A$5:$H$5,FA$1) / SUMIFS(Entry!$C$6:$H$6,Entry!$C$4:$H$4,FA$2,Entry!$C$5:$H$5,FA$1))</f>
        <v/>
      </c>
      <c r="FB26" s="15" t="str">
        <f>IF(OR($B26="",FB$2=""),"",SUMIFS(INDEX(Tbl_Marks,MATCH($B26,Tbl_Student_Names,0),),Entry!$A$4:$H$4,FB$2,Entry!$A$5:$H$5,FB$1) / SUMIFS(Entry!$C$6:$H$6,Entry!$C$4:$H$4,FB$2,Entry!$C$5:$H$5,FB$1))</f>
        <v/>
      </c>
      <c r="FC26" s="15" t="str">
        <f>IF(OR($B26="",FC$2=""),"",SUMIFS(INDEX(Tbl_Marks,MATCH($B26,Tbl_Student_Names,0),),Entry!$A$4:$H$4,FC$2,Entry!$A$5:$H$5,FC$1) / SUMIFS(Entry!$C$6:$H$6,Entry!$C$4:$H$4,FC$2,Entry!$C$5:$H$5,FC$1))</f>
        <v/>
      </c>
      <c r="FD26" s="15" t="str">
        <f>IF(OR($B26="",FD$2=""),"",SUMIFS(INDEX(Tbl_Marks,MATCH($B26,Tbl_Student_Names,0),),Entry!$A$4:$H$4,FD$2,Entry!$A$5:$H$5,FD$1) / SUMIFS(Entry!$C$6:$H$6,Entry!$C$4:$H$4,FD$2,Entry!$C$5:$H$5,FD$1))</f>
        <v/>
      </c>
      <c r="FE26" s="15" t="str">
        <f>IF(OR($B26="",FE$2=""),"",SUMIFS(INDEX(Tbl_Marks,MATCH($B26,Tbl_Student_Names,0),),Entry!$A$4:$H$4,FE$2,Entry!$A$5:$H$5,FE$1) / SUMIFS(Entry!$C$6:$H$6,Entry!$C$4:$H$4,FE$2,Entry!$C$5:$H$5,FE$1))</f>
        <v/>
      </c>
      <c r="FF26" s="15" t="str">
        <f>IF(OR($B26="",FF$2=""),"",SUMIFS(INDEX(Tbl_Marks,MATCH($B26,Tbl_Student_Names,0),),Entry!$A$4:$H$4,FF$2,Entry!$A$5:$H$5,FF$1) / SUMIFS(Entry!$C$6:$H$6,Entry!$C$4:$H$4,FF$2,Entry!$C$5:$H$5,FF$1))</f>
        <v/>
      </c>
      <c r="FG26" s="15" t="str">
        <f>IF(OR($B26="",FG$2=""),"",SUMIFS(INDEX(Tbl_Marks,MATCH($B26,Tbl_Student_Names,0),),Entry!$A$4:$H$4,FG$2,Entry!$A$5:$H$5,FG$1) / SUMIFS(Entry!$C$6:$H$6,Entry!$C$4:$H$4,FG$2,Entry!$C$5:$H$5,FG$1))</f>
        <v/>
      </c>
      <c r="FH26" s="15" t="str">
        <f>IF(OR($B26="",FH$2=""),"",SUMIFS(INDEX(Tbl_Marks,MATCH($B26,Tbl_Student_Names,0),),Entry!$A$4:$H$4,FH$2,Entry!$A$5:$H$5,FH$1) / SUMIFS(Entry!$C$6:$H$6,Entry!$C$4:$H$4,FH$2,Entry!$C$5:$H$5,FH$1))</f>
        <v/>
      </c>
      <c r="FI26" s="15" t="str">
        <f>IF(OR($B26="",FI$2=""),"",SUMIFS(INDEX(Tbl_Marks,MATCH($B26,Tbl_Student_Names,0),),Entry!$A$4:$H$4,FI$2,Entry!$A$5:$H$5,FI$1) / SUMIFS(Entry!$C$6:$H$6,Entry!$C$4:$H$4,FI$2,Entry!$C$5:$H$5,FI$1))</f>
        <v/>
      </c>
      <c r="FJ26" s="15" t="str">
        <f>IF(OR($B26="",FJ$2=""),"",SUMIFS(INDEX(Tbl_Marks,MATCH($B26,Tbl_Student_Names,0),),Entry!$A$4:$H$4,FJ$2,Entry!$A$5:$H$5,FJ$1) / SUMIFS(Entry!$C$6:$H$6,Entry!$C$4:$H$4,FJ$2,Entry!$C$5:$H$5,FJ$1))</f>
        <v/>
      </c>
      <c r="FK26" s="15" t="str">
        <f>IF(OR($B26="",FK$2=""),"",SUMIFS(INDEX(Tbl_Marks,MATCH($B26,Tbl_Student_Names,0),),Entry!$A$4:$H$4,FK$2,Entry!$A$5:$H$5,FK$1) / SUMIFS(Entry!$C$6:$H$6,Entry!$C$4:$H$4,FK$2,Entry!$C$5:$H$5,FK$1))</f>
        <v/>
      </c>
      <c r="FL26" s="15" t="str">
        <f>IF(OR($B26="",FL$2=""),"",SUMIFS(INDEX(Tbl_Marks,MATCH($B26,Tbl_Student_Names,0),),Entry!$A$4:$H$4,FL$2,Entry!$A$5:$H$5,FL$1) / SUMIFS(Entry!$C$6:$H$6,Entry!$C$4:$H$4,FL$2,Entry!$C$5:$H$5,FL$1))</f>
        <v/>
      </c>
      <c r="FM26" s="15" t="str">
        <f>IF(OR($B26="",FM$2=""),"",SUMIFS(INDEX(Tbl_Marks,MATCH($B26,Tbl_Student_Names,0),),Entry!$A$4:$H$4,FM$2,Entry!$A$5:$H$5,FM$1) / SUMIFS(Entry!$C$6:$H$6,Entry!$C$4:$H$4,FM$2,Entry!$C$5:$H$5,FM$1))</f>
        <v/>
      </c>
      <c r="FN26" s="15" t="str">
        <f>IF(OR($B26="",FN$2=""),"",SUMIFS(INDEX(Tbl_Marks,MATCH($B26,Tbl_Student_Names,0),),Entry!$A$4:$H$4,FN$2,Entry!$A$5:$H$5,FN$1) / SUMIFS(Entry!$C$6:$H$6,Entry!$C$4:$H$4,FN$2,Entry!$C$5:$H$5,FN$1))</f>
        <v/>
      </c>
      <c r="FO26" s="15" t="str">
        <f>IF(OR($B26="",FO$2=""),"",SUMIFS(INDEX(Tbl_Marks,MATCH($B26,Tbl_Student_Names,0),),Entry!$A$4:$H$4,FO$2,Entry!$A$5:$H$5,FO$1) / SUMIFS(Entry!$C$6:$H$6,Entry!$C$4:$H$4,FO$2,Entry!$C$5:$H$5,FO$1))</f>
        <v/>
      </c>
      <c r="FP26" s="15" t="str">
        <f>IF(OR($B26="",FP$2=""),"",SUMIFS(INDEX(Tbl_Marks,MATCH($B26,Tbl_Student_Names,0),),Entry!$A$4:$H$4,FP$2,Entry!$A$5:$H$5,FP$1) / SUMIFS(Entry!$C$6:$H$6,Entry!$C$4:$H$4,FP$2,Entry!$C$5:$H$5,FP$1))</f>
        <v/>
      </c>
      <c r="FQ26" s="15" t="str">
        <f>IF(OR($B26="",FQ$2=""),"",SUMIFS(INDEX(Tbl_Marks,MATCH($B26,Tbl_Student_Names,0),),Entry!$A$4:$H$4,FQ$2,Entry!$A$5:$H$5,FQ$1) / SUMIFS(Entry!$C$6:$H$6,Entry!$C$4:$H$4,FQ$2,Entry!$C$5:$H$5,FQ$1))</f>
        <v/>
      </c>
      <c r="FR26" s="15" t="str">
        <f>IF(OR($B26="",FR$2=""),"",SUMIFS(INDEX(Tbl_Marks,MATCH($B26,Tbl_Student_Names,0),),Entry!$A$4:$H$4,FR$2,Entry!$A$5:$H$5,FR$1) / SUMIFS(Entry!$C$6:$H$6,Entry!$C$4:$H$4,FR$2,Entry!$C$5:$H$5,FR$1))</f>
        <v/>
      </c>
      <c r="FS26" s="15" t="str">
        <f>IF(OR($B26="",FS$2=""),"",SUMIFS(INDEX(Tbl_Marks,MATCH($B26,Tbl_Student_Names,0),),Entry!$A$4:$H$4,FS$2,Entry!$A$5:$H$5,FS$1) / SUMIFS(Entry!$C$6:$H$6,Entry!$C$4:$H$4,FS$2,Entry!$C$5:$H$5,FS$1))</f>
        <v/>
      </c>
      <c r="FT26" s="15" t="str">
        <f>IF(OR($B26="",FT$2=""),"",SUMIFS(INDEX(Tbl_Marks,MATCH($B26,Tbl_Student_Names,0),),Entry!$A$4:$H$4,FT$2,Entry!$A$5:$H$5,FT$1) / SUMIFS(Entry!$C$6:$H$6,Entry!$C$4:$H$4,FT$2,Entry!$C$5:$H$5,FT$1))</f>
        <v/>
      </c>
      <c r="FU26" s="15" t="str">
        <f>IF(OR($B26="",FU$2=""),"",SUMIFS(INDEX(Tbl_Marks,MATCH($B26,Tbl_Student_Names,0),),Entry!$A$4:$H$4,FU$2,Entry!$A$5:$H$5,FU$1) / SUMIFS(Entry!$C$6:$H$6,Entry!$C$4:$H$4,FU$2,Entry!$C$5:$H$5,FU$1))</f>
        <v/>
      </c>
      <c r="FV26" s="15" t="str">
        <f>IF(OR($B26="",FV$2=""),"",SUMIFS(INDEX(Tbl_Marks,MATCH($B26,Tbl_Student_Names,0),),Entry!$A$4:$H$4,FV$2,Entry!$A$5:$H$5,FV$1) / SUMIFS(Entry!$C$6:$H$6,Entry!$C$4:$H$4,FV$2,Entry!$C$5:$H$5,FV$1))</f>
        <v/>
      </c>
      <c r="FW26" s="15" t="str">
        <f>IF(OR($B26="",FW$2=""),"",SUMIFS(INDEX(Tbl_Marks,MATCH($B26,Tbl_Student_Names,0),),Entry!$A$4:$H$4,FW$2,Entry!$A$5:$H$5,FW$1) / SUMIFS(Entry!$C$6:$H$6,Entry!$C$4:$H$4,FW$2,Entry!$C$5:$H$5,FW$1))</f>
        <v/>
      </c>
      <c r="FX26" s="15" t="str">
        <f>IF(OR($B26="",FX$2=""),"",SUMIFS(INDEX(Tbl_Marks,MATCH($B26,Tbl_Student_Names,0),),Entry!$A$4:$H$4,FX$2,Entry!$A$5:$H$5,FX$1) / SUMIFS(Entry!$C$6:$H$6,Entry!$C$4:$H$4,FX$2,Entry!$C$5:$H$5,FX$1))</f>
        <v/>
      </c>
      <c r="FY26" s="15" t="str">
        <f>IF(OR($B26="",FY$2=""),"",SUMIFS(INDEX(Tbl_Marks,MATCH($B26,Tbl_Student_Names,0),),Entry!$A$4:$H$4,FY$2,Entry!$A$5:$H$5,FY$1) / SUMIFS(Entry!$C$6:$H$6,Entry!$C$4:$H$4,FY$2,Entry!$C$5:$H$5,FY$1))</f>
        <v/>
      </c>
      <c r="FZ26" s="15" t="str">
        <f>IF(OR($B26="",FZ$2=""),"",SUMIFS(INDEX(Tbl_Marks,MATCH($B26,Tbl_Student_Names,0),),Entry!$A$4:$H$4,FZ$2,Entry!$A$5:$H$5,FZ$1) / SUMIFS(Entry!$C$6:$H$6,Entry!$C$4:$H$4,FZ$2,Entry!$C$5:$H$5,FZ$1))</f>
        <v/>
      </c>
      <c r="GA26" s="15" t="str">
        <f>IF(OR($B26="",GA$2=""),"",SUMIFS(INDEX(Tbl_Marks,MATCH($B26,Tbl_Student_Names,0),),Entry!$A$4:$H$4,GA$2,Entry!$A$5:$H$5,GA$1) / SUMIFS(Entry!$C$6:$H$6,Entry!$C$4:$H$4,GA$2,Entry!$C$5:$H$5,GA$1))</f>
        <v/>
      </c>
      <c r="GB26" s="15" t="str">
        <f>IF(OR($B26="",GB$2=""),"",SUMIFS(INDEX(Tbl_Marks,MATCH($B26,Tbl_Student_Names,0),),Entry!$A$4:$H$4,GB$2,Entry!$A$5:$H$5,GB$1) / SUMIFS(Entry!$C$6:$H$6,Entry!$C$4:$H$4,GB$2,Entry!$C$5:$H$5,GB$1))</f>
        <v/>
      </c>
      <c r="GC26" s="15" t="str">
        <f>IF(OR($B26="",GC$2=""),"",SUMIFS(INDEX(Tbl_Marks,MATCH($B26,Tbl_Student_Names,0),),Entry!$A$4:$H$4,GC$2,Entry!$A$5:$H$5,GC$1) / SUMIFS(Entry!$C$6:$H$6,Entry!$C$4:$H$4,GC$2,Entry!$C$5:$H$5,GC$1))</f>
        <v/>
      </c>
      <c r="GD26" s="15" t="str">
        <f>IF(OR($B26="",GD$2=""),"",SUMIFS(INDEX(Tbl_Marks,MATCH($B26,Tbl_Student_Names,0),),Entry!$A$4:$H$4,GD$2,Entry!$A$5:$H$5,GD$1) / SUMIFS(Entry!$C$6:$H$6,Entry!$C$4:$H$4,GD$2,Entry!$C$5:$H$5,GD$1))</f>
        <v/>
      </c>
      <c r="GE26" s="15" t="str">
        <f>IF(OR($B26="",GE$2=""),"",SUMIFS(INDEX(Tbl_Marks,MATCH($B26,Tbl_Student_Names,0),),Entry!$A$4:$H$4,GE$2,Entry!$A$5:$H$5,GE$1) / SUMIFS(Entry!$C$6:$H$6,Entry!$C$4:$H$4,GE$2,Entry!$C$5:$H$5,GE$1))</f>
        <v/>
      </c>
      <c r="GF26" s="15" t="str">
        <f>IF(OR($B26="",GF$2=""),"",SUMIFS(INDEX(Tbl_Marks,MATCH($B26,Tbl_Student_Names,0),),Entry!$A$4:$H$4,GF$2,Entry!$A$5:$H$5,GF$1) / SUMIFS(Entry!$C$6:$H$6,Entry!$C$4:$H$4,GF$2,Entry!$C$5:$H$5,GF$1))</f>
        <v/>
      </c>
      <c r="GG26" s="15" t="str">
        <f>IF(OR($B26="",GG$2=""),"",SUMIFS(INDEX(Tbl_Marks,MATCH($B26,Tbl_Student_Names,0),),Entry!$A$4:$H$4,GG$2,Entry!$A$5:$H$5,GG$1) / SUMIFS(Entry!$C$6:$H$6,Entry!$C$4:$H$4,GG$2,Entry!$C$5:$H$5,GG$1))</f>
        <v/>
      </c>
      <c r="GH26" s="15" t="str">
        <f>IF(OR($B26="",GH$2=""),"",SUMIFS(INDEX(Tbl_Marks,MATCH($B26,Tbl_Student_Names,0),),Entry!$A$4:$H$4,GH$2,Entry!$A$5:$H$5,GH$1) / SUMIFS(Entry!$C$6:$H$6,Entry!$C$4:$H$4,GH$2,Entry!$C$5:$H$5,GH$1))</f>
        <v/>
      </c>
      <c r="GI26" s="15" t="str">
        <f>IF(OR($B26="",GI$2=""),"",SUMIFS(INDEX(Tbl_Marks,MATCH($B26,Tbl_Student_Names,0),),Entry!$A$4:$H$4,GI$2,Entry!$A$5:$H$5,GI$1) / SUMIFS(Entry!$C$6:$H$6,Entry!$C$4:$H$4,GI$2,Entry!$C$5:$H$5,GI$1))</f>
        <v/>
      </c>
      <c r="GJ26" s="15" t="str">
        <f>IF(OR($B26="",GJ$2=""),"",SUMIFS(INDEX(Tbl_Marks,MATCH($B26,Tbl_Student_Names,0),),Entry!$A$4:$H$4,GJ$2,Entry!$A$5:$H$5,GJ$1) / SUMIFS(Entry!$C$6:$H$6,Entry!$C$4:$H$4,GJ$2,Entry!$C$5:$H$5,GJ$1))</f>
        <v/>
      </c>
      <c r="GK26" s="15" t="str">
        <f>IF(OR($B26="",GK$2=""),"",SUMIFS(INDEX(Tbl_Marks,MATCH($B26,Tbl_Student_Names,0),),Entry!$A$4:$H$4,GK$2,Entry!$A$5:$H$5,GK$1) / SUMIFS(Entry!$C$6:$H$6,Entry!$C$4:$H$4,GK$2,Entry!$C$5:$H$5,GK$1))</f>
        <v/>
      </c>
      <c r="GL26" s="15" t="str">
        <f>IF(OR($B26="",GL$2=""),"",SUMIFS(INDEX(Tbl_Marks,MATCH($B26,Tbl_Student_Names,0),),Entry!$A$4:$H$4,GL$2,Entry!$A$5:$H$5,GL$1) / SUMIFS(Entry!$C$6:$H$6,Entry!$C$4:$H$4,GL$2,Entry!$C$5:$H$5,GL$1))</f>
        <v/>
      </c>
      <c r="GM26" s="15" t="str">
        <f>IF(OR($B26="",GM$2=""),"",SUMIFS(INDEX(Tbl_Marks,MATCH($B26,Tbl_Student_Names,0),),Entry!$A$4:$H$4,GM$2,Entry!$A$5:$H$5,GM$1) / SUMIFS(Entry!$C$6:$H$6,Entry!$C$4:$H$4,GM$2,Entry!$C$5:$H$5,GM$1))</f>
        <v/>
      </c>
      <c r="GN26" s="15" t="str">
        <f>IF(OR($B26="",GN$2=""),"",SUMIFS(INDEX(Tbl_Marks,MATCH($B26,Tbl_Student_Names,0),),Entry!$A$4:$H$4,GN$2,Entry!$A$5:$H$5,GN$1) / SUMIFS(Entry!$C$6:$H$6,Entry!$C$4:$H$4,GN$2,Entry!$C$5:$H$5,GN$1))</f>
        <v/>
      </c>
      <c r="GO26" s="15" t="str">
        <f>IF(OR($B26="",GO$2=""),"",SUMIFS(INDEX(Tbl_Marks,MATCH($B26,Tbl_Student_Names,0),),Entry!$A$4:$H$4,GO$2,Entry!$A$5:$H$5,GO$1) / SUMIFS(Entry!$C$6:$H$6,Entry!$C$4:$H$4,GO$2,Entry!$C$5:$H$5,GO$1))</f>
        <v/>
      </c>
      <c r="GP26" s="15" t="str">
        <f>IF(OR($B26="",GP$2=""),"",SUMIFS(INDEX(Tbl_Marks,MATCH($B26,Tbl_Student_Names,0),),Entry!$A$4:$H$4,GP$2,Entry!$A$5:$H$5,GP$1) / SUMIFS(Entry!$C$6:$H$6,Entry!$C$4:$H$4,GP$2,Entry!$C$5:$H$5,GP$1))</f>
        <v/>
      </c>
      <c r="GQ26" s="32" t="str">
        <f t="array" ref="GQ26">IF(OR(GQ$1="",$B26=""),"",SUMPRODUCT(TRANSPOSE($BC26:$BN26),(Settings!$D$19:$D$30)))</f>
        <v/>
      </c>
      <c r="GR26" s="32" t="str">
        <f t="array" ref="GR26">IF(OR(GR$1="",$B26=""),"",SUMPRODUCT(TRANSPOSE($BO26:$BZ26),(Settings!$D$19:$D$30)))</f>
        <v/>
      </c>
      <c r="GS26" s="32" t="str">
        <f t="array" ref="GS26">IF(OR(GS$1="",$B26=""),"",SUMPRODUCT(TRANSPOSE($CA26:$CL26),(Settings!$D$19:$D$30)))</f>
        <v/>
      </c>
      <c r="GT26" s="32" t="str">
        <f t="array" ref="GT26">IF(OR(GT$1="",$B26=""),"",SUMPRODUCT(TRANSPOSE($CM26:$CX26),(Settings!$D$19:$D$30)))</f>
        <v/>
      </c>
      <c r="GU26" s="32" t="str">
        <f t="array" ref="GU26">IF(OR(GU$1="",$B26=""),"",SUMPRODUCT(TRANSPOSE($CY26:$DJ26),(Settings!$D$19:$D$30)))</f>
        <v/>
      </c>
      <c r="GV26" s="32" t="str">
        <f t="array" ref="GV26">IF(OR(GV$1="",$B26=""),"",SUMPRODUCT(TRANSPOSE($DK26:$DV26),(Settings!$D$19:$D$30)))</f>
        <v/>
      </c>
      <c r="GW26" s="32" t="str">
        <f t="array" ref="GW26">IF(OR(GW$1="",$B26=""),"",SUMPRODUCT(TRANSPOSE($DW26:$EH26),(Settings!$D$19:$D$30)))</f>
        <v/>
      </c>
      <c r="GX26" s="32" t="str">
        <f t="array" ref="GX26">IF(OR(GX$1="",$B26=""),"",SUMPRODUCT(TRANSPOSE($EI26:$ET26),(Settings!$D$19:$D$30)))</f>
        <v/>
      </c>
      <c r="GY26" s="32" t="str">
        <f t="array" ref="GY26">IF(OR(GY$1="",$B26=""),"",SUMPRODUCT(TRANSPOSE($EU26:$FF26),(Settings!$D$19:$D$30)))</f>
        <v/>
      </c>
      <c r="GZ26" s="32" t="str">
        <f t="array" ref="GZ26">IF(OR(GZ$1="",$B26=""),"",SUMPRODUCT(TRANSPOSE($FG26:$FR26),(Settings!$D$19:$D$30)))</f>
        <v/>
      </c>
      <c r="HA26" s="32" t="str">
        <f t="array" ref="HA26">IF(OR(HA$1="",$B26=""),"",SUMPRODUCT(TRANSPOSE($FS26:$GD26),(Settings!$D$19:$D$30)))</f>
        <v/>
      </c>
      <c r="HB26" s="33" t="str">
        <f t="array" ref="HB26">IF(OR(HB$1="",$B26=""),"",SUMPRODUCT(TRANSPOSE($GE26:$GP26),(Settings!$D$19:$D$30)))</f>
        <v/>
      </c>
      <c r="HC26" s="5"/>
      <c r="HD26" s="15" t="str">
        <f>IF(OR(HD$2="",$B26=""),"",SUMIFS(INDEX(Tbl_Marks,MATCH($B26,Tbl_Student_Names,0),),Entry!$A$4:$H$4,HD$2) / SUMIFS(Entry!$C$6:$H$6,Entry!$C$4:$H$4,HD$2))</f>
        <v/>
      </c>
      <c r="HE26" s="15" t="str">
        <f>IF(OR(HE$2="",$B26=""),"",SUMIFS(INDEX(Tbl_Marks,MATCH($B26,Tbl_Student_Names,0),),Entry!$A$4:$H$4,HE$2) / SUMIFS(Entry!$C$6:$H$6,Entry!$C$4:$H$4,HE$2))</f>
        <v/>
      </c>
      <c r="HF26" s="15" t="str">
        <f>IF(OR(HF$2="",$B26=""),"",SUMIFS(INDEX(Tbl_Marks,MATCH($B26,Tbl_Student_Names,0),),Entry!$A$4:$H$4,HF$2) / SUMIFS(Entry!$C$6:$H$6,Entry!$C$4:$H$4,HF$2))</f>
        <v/>
      </c>
      <c r="HG26" s="15" t="str">
        <f>IF(OR(HG$2="",$B26=""),"",SUMIFS(INDEX(Tbl_Marks,MATCH($B26,Tbl_Student_Names,0),),Entry!$A$4:$H$4,HG$2) / SUMIFS(Entry!$C$6:$H$6,Entry!$C$4:$H$4,HG$2))</f>
        <v/>
      </c>
      <c r="HH26" s="15" t="str">
        <f>IF(OR(HH$2="",$B26=""),"",SUMIFS(INDEX(Tbl_Marks,MATCH($B26,Tbl_Student_Names,0),),Entry!$A$4:$H$4,HH$2) / SUMIFS(Entry!$C$6:$H$6,Entry!$C$4:$H$4,HH$2))</f>
        <v/>
      </c>
      <c r="HI26" s="15" t="str">
        <f>IF(OR(HI$2="",$B26=""),"",SUMIFS(INDEX(Tbl_Marks,MATCH($B26,Tbl_Student_Names,0),),Entry!$A$4:$H$4,HI$2) / SUMIFS(Entry!$C$6:$H$6,Entry!$C$4:$H$4,HI$2))</f>
        <v/>
      </c>
      <c r="HJ26" s="15" t="str">
        <f>IF(OR(HJ$2="",$B26=""),"",SUMIFS(INDEX(Tbl_Marks,MATCH($B26,Tbl_Student_Names,0),),Entry!$A$4:$H$4,HJ$2) / SUMIFS(Entry!$C$6:$H$6,Entry!$C$4:$H$4,HJ$2))</f>
        <v/>
      </c>
      <c r="HK26" s="15" t="str">
        <f>IF(OR(HK$2="",$B26=""),"",SUMIFS(INDEX(Tbl_Marks,MATCH($B26,Tbl_Student_Names,0),),Entry!$A$4:$H$4,HK$2) / SUMIFS(Entry!$C$6:$H$6,Entry!$C$4:$H$4,HK$2))</f>
        <v/>
      </c>
      <c r="HL26" s="15" t="str">
        <f>IF(OR(HL$2="",$B26=""),"",SUMIFS(INDEX(Tbl_Marks,MATCH($B26,Tbl_Student_Names,0),),Entry!$A$4:$H$4,HL$2) / SUMIFS(Entry!$C$6:$H$6,Entry!$C$4:$H$4,HL$2))</f>
        <v/>
      </c>
      <c r="HM26" s="15" t="str">
        <f>IF(OR(HM$2="",$B26=""),"",SUMIFS(INDEX(Tbl_Marks,MATCH($B26,Tbl_Student_Names,0),),Entry!$A$4:$H$4,HM$2) / SUMIFS(Entry!$C$6:$H$6,Entry!$C$4:$H$4,HM$2))</f>
        <v/>
      </c>
      <c r="HN26" s="15" t="str">
        <f>IF(OR(HN$2="",$B26=""),"",SUMIFS(INDEX(Tbl_Marks,MATCH($B26,Tbl_Student_Names,0),),Entry!$A$4:$H$4,HN$2) / SUMIFS(Entry!$C$6:$H$6,Entry!$C$4:$H$4,HN$2))</f>
        <v/>
      </c>
      <c r="HO26" s="15" t="str">
        <f>IF(OR(HO$2="",$B26=""),"",SUMIFS(INDEX(Tbl_Marks,MATCH($B26,Tbl_Student_Names,0),),Entry!$A$4:$H$4,HO$2) / SUMIFS(Entry!$C$6:$H$6,Entry!$C$4:$H$4,HO$2))</f>
        <v/>
      </c>
      <c r="HP26" s="15" t="str">
        <f t="shared" si="40"/>
        <v/>
      </c>
    </row>
    <row r="27" spans="1:224" customFormat="1" x14ac:dyDescent="0.25">
      <c r="A27">
        <f t="shared" si="31"/>
        <v>0</v>
      </c>
      <c r="B27" t="str">
        <f t="shared" si="32"/>
        <v/>
      </c>
      <c r="C27" t="str">
        <f>IF(OR($B27="",C$2=""),"",SUMIF(Entry!$A$4:$H$4,C$2,INDEX(Tbl_Marks,MATCH($B27,Tbl_Student_Names,0),)))</f>
        <v/>
      </c>
      <c r="D27" t="str">
        <f>IF(OR($B27="",D$2=""),"",SUMIF(Entry!$A$4:$H$4,D$2,INDEX(Tbl_Marks,MATCH($B27,Tbl_Student_Names,0),)))</f>
        <v/>
      </c>
      <c r="E27" t="str">
        <f>IF(OR($B27="",E$2=""),"",SUMIF(Entry!$A$4:$H$4,E$2,INDEX(Tbl_Marks,MATCH($B27,Tbl_Student_Names,0),)))</f>
        <v/>
      </c>
      <c r="F27" t="str">
        <f>IF(OR($B27="",F$2=""),"",SUMIF(Entry!$A$4:$H$4,F$2,INDEX(Tbl_Marks,MATCH($B27,Tbl_Student_Names,0),)))</f>
        <v/>
      </c>
      <c r="G27" t="str">
        <f>IF(OR($B27="",G$2=""),"",SUMIF(Entry!$A$4:$H$4,G$2,INDEX(Tbl_Marks,MATCH($B27,Tbl_Student_Names,0),)))</f>
        <v/>
      </c>
      <c r="H27" t="str">
        <f>IF(OR($B27="",H$2=""),"",SUMIF(Entry!$A$4:$H$4,H$2,INDEX(Tbl_Marks,MATCH($B27,Tbl_Student_Names,0),)))</f>
        <v/>
      </c>
      <c r="I27" t="str">
        <f>IF(OR($B27="",I$2=""),"",SUMIF(Entry!$A$4:$H$4,I$2,INDEX(Tbl_Marks,MATCH($B27,Tbl_Student_Names,0),)))</f>
        <v/>
      </c>
      <c r="J27" t="str">
        <f>IF(OR($B27="",J$2=""),"",SUMIF(Entry!$A$4:$H$4,J$2,INDEX(Tbl_Marks,MATCH($B27,Tbl_Student_Names,0),)))</f>
        <v/>
      </c>
      <c r="K27" t="str">
        <f>IF(OR($B27="",K$2=""),"",SUMIF(Entry!$A$4:$H$4,K$2,INDEX(Tbl_Marks,MATCH($B27,Tbl_Student_Names,0),)))</f>
        <v/>
      </c>
      <c r="L27" t="str">
        <f>IF(OR($B27="",L$2=""),"",SUMIF(Entry!$A$4:$H$4,L$2,INDEX(Tbl_Marks,MATCH($B27,Tbl_Student_Names,0),)))</f>
        <v/>
      </c>
      <c r="M27" t="str">
        <f>IF(OR($B27="",M$2=""),"",SUMIF(Entry!$A$4:$H$4,M$2,INDEX(Tbl_Marks,MATCH($B27,Tbl_Student_Names,0),)))</f>
        <v/>
      </c>
      <c r="N27" t="str">
        <f>IF(OR($B27="",N$2=""),"",SUMIF(Entry!$A$4:$H$4,N$2,INDEX(Tbl_Marks,MATCH($B27,Tbl_Student_Names,0),)))</f>
        <v/>
      </c>
      <c r="O27" s="12" t="str">
        <f t="shared" si="33"/>
        <v/>
      </c>
      <c r="P27" s="24" t="str">
        <f t="array" ref="P27">IF(OR($B27="",P$2=""),"",IF(MIN(IF(Help_Lookup_Tests=P$2,$BC27:$GP27,""))&gt;=I_PassPercentage,"PASS","FAIL"))</f>
        <v/>
      </c>
      <c r="Q27" s="24" t="str">
        <f t="array" ref="Q27">IF(OR($B27="",Q$2=""),"",IF(MIN(IF(Help_Lookup_Tests=Q$2,$BC27:$GP27,""))&gt;=I_PassPercentage,"PASS","FAIL"))</f>
        <v/>
      </c>
      <c r="R27" s="24" t="str">
        <f t="array" ref="R27">IF(OR($B27="",R$2=""),"",IF(MIN(IF(Help_Lookup_Tests=R$2,$BC27:$GP27,""))&gt;=I_PassPercentage,"PASS","FAIL"))</f>
        <v/>
      </c>
      <c r="S27" s="24" t="str">
        <f t="array" ref="S27">IF(OR($B27="",S$2=""),"",IF(MIN(IF(Help_Lookup_Tests=S$2,$BC27:$GP27,""))&gt;=I_PassPercentage,"PASS","FAIL"))</f>
        <v/>
      </c>
      <c r="T27" s="24" t="str">
        <f t="array" ref="T27">IF(OR($B27="",T$2=""),"",IF(MIN(IF(Help_Lookup_Tests=T$2,$BC27:$GP27,""))&gt;=I_PassPercentage,"PASS","FAIL"))</f>
        <v/>
      </c>
      <c r="U27" s="24" t="str">
        <f t="array" ref="U27">IF(OR($B27="",U$2=""),"",IF(MIN(IF(Help_Lookup_Tests=U$2,$BC27:$GP27,""))&gt;=I_PassPercentage,"PASS","FAIL"))</f>
        <v/>
      </c>
      <c r="V27" s="24" t="str">
        <f t="array" ref="V27">IF(OR($B27="",V$2=""),"",IF(MIN(IF(Help_Lookup_Tests=V$2,$BC27:$GP27,""))&gt;=I_PassPercentage,"PASS","FAIL"))</f>
        <v/>
      </c>
      <c r="W27" s="24" t="str">
        <f t="array" ref="W27">IF(OR($B27="",W$2=""),"",IF(MIN(IF(Help_Lookup_Tests=W$2,$BC27:$GP27,""))&gt;=I_PassPercentage,"PASS","FAIL"))</f>
        <v/>
      </c>
      <c r="X27" s="24" t="str">
        <f t="array" ref="X27">IF(OR($B27="",X$2=""),"",IF(MIN(IF(Help_Lookup_Tests=X$2,$BC27:$GP27,""))&gt;=I_PassPercentage,"PASS","FAIL"))</f>
        <v/>
      </c>
      <c r="Y27" s="24" t="str">
        <f t="array" ref="Y27">IF(OR($B27="",Y$2=""),"",IF(MIN(IF(Help_Lookup_Tests=Y$2,$BC27:$GP27,""))&gt;=I_PassPercentage,"PASS","FAIL"))</f>
        <v/>
      </c>
      <c r="Z27" s="24" t="str">
        <f t="array" ref="Z27">IF(OR($B27="",Z$2=""),"",IF(MIN(IF(Help_Lookup_Tests=Z$2,$BC27:$GP27,""))&gt;=I_PassPercentage,"PASS","FAIL"))</f>
        <v/>
      </c>
      <c r="AA27" s="24" t="str">
        <f t="array" ref="AA27">IF(OR($B27="",AA$2=""),"",IF(MIN(IF(Help_Lookup_Tests=AA$2,$BC27:$GP27,""))&gt;=I_PassPercentage,"PASS","FAIL"))</f>
        <v/>
      </c>
      <c r="AB27" s="20" t="str">
        <f t="array" ref="AB27">IF(OR($B27=""),"",IF(MIN(IF($GQ$2:$HB$2="FINAL",$GQ27:$HB27,""))&gt;=I_PassPercentage,"PASS","FAIL"))</f>
        <v/>
      </c>
      <c r="AC27" t="str">
        <f t="shared" si="36"/>
        <v/>
      </c>
      <c r="AD27" t="str">
        <f t="shared" si="41"/>
        <v/>
      </c>
      <c r="AE27" t="str">
        <f t="shared" si="42"/>
        <v/>
      </c>
      <c r="AF27" t="str">
        <f t="shared" si="43"/>
        <v/>
      </c>
      <c r="AG27" t="str">
        <f t="shared" si="44"/>
        <v/>
      </c>
      <c r="AH27" t="str">
        <f t="shared" si="45"/>
        <v/>
      </c>
      <c r="AI27" t="str">
        <f t="shared" si="46"/>
        <v/>
      </c>
      <c r="AJ27" t="str">
        <f t="shared" si="47"/>
        <v/>
      </c>
      <c r="AK27" t="str">
        <f t="shared" si="48"/>
        <v/>
      </c>
      <c r="AL27" t="str">
        <f t="shared" si="49"/>
        <v/>
      </c>
      <c r="AM27" t="str">
        <f t="shared" si="50"/>
        <v/>
      </c>
      <c r="AN27" t="str">
        <f t="shared" si="51"/>
        <v/>
      </c>
      <c r="AO27" s="34" t="str">
        <f t="shared" si="37"/>
        <v/>
      </c>
      <c r="AP27" s="22" t="str">
        <f t="shared" si="38"/>
        <v/>
      </c>
      <c r="AQ27" s="22" t="str">
        <f t="shared" si="52"/>
        <v/>
      </c>
      <c r="AR27" s="22" t="str">
        <f t="shared" si="53"/>
        <v/>
      </c>
      <c r="AS27" s="22" t="str">
        <f t="shared" si="54"/>
        <v/>
      </c>
      <c r="AT27" s="22" t="str">
        <f t="shared" si="55"/>
        <v/>
      </c>
      <c r="AU27" s="22" t="str">
        <f t="shared" si="56"/>
        <v/>
      </c>
      <c r="AV27" s="22" t="str">
        <f t="shared" si="57"/>
        <v/>
      </c>
      <c r="AW27" s="22" t="str">
        <f t="shared" si="58"/>
        <v/>
      </c>
      <c r="AX27" s="22" t="str">
        <f t="shared" si="59"/>
        <v/>
      </c>
      <c r="AY27" s="22" t="str">
        <f t="shared" si="60"/>
        <v/>
      </c>
      <c r="AZ27" s="22" t="str">
        <f t="shared" si="61"/>
        <v/>
      </c>
      <c r="BA27" s="22" t="str">
        <f t="shared" si="62"/>
        <v/>
      </c>
      <c r="BB27" s="23" t="str">
        <f t="shared" si="39"/>
        <v/>
      </c>
      <c r="BC27" s="15" t="str">
        <f>IF(OR($B27="",BC$2=""),"",SUMIFS(INDEX(Tbl_Marks,MATCH($B27,Tbl_Student_Names,0),),Entry!$A$4:$H$4,BC$2,Entry!$A$5:$H$5,BC$1) / SUMIFS(Entry!$C$6:$H$6,Entry!$C$4:$H$4,BC$2,Entry!$C$5:$H$5,BC$1))</f>
        <v/>
      </c>
      <c r="BD27" s="15" t="str">
        <f>IF(OR($B27="",BD$2=""),"",SUMIFS(INDEX(Tbl_Marks,MATCH($B27,Tbl_Student_Names,0),),Entry!$A$4:$H$4,BD$2,Entry!$A$5:$H$5,BD$1) / SUMIFS(Entry!$C$6:$H$6,Entry!$C$4:$H$4,BD$2,Entry!$C$5:$H$5,BD$1))</f>
        <v/>
      </c>
      <c r="BE27" s="15" t="str">
        <f>IF(OR($B27="",BE$2=""),"",SUMIFS(INDEX(Tbl_Marks,MATCH($B27,Tbl_Student_Names,0),),Entry!$A$4:$H$4,BE$2,Entry!$A$5:$H$5,BE$1) / SUMIFS(Entry!$C$6:$H$6,Entry!$C$4:$H$4,BE$2,Entry!$C$5:$H$5,BE$1))</f>
        <v/>
      </c>
      <c r="BF27" s="15" t="str">
        <f>IF(OR($B27="",BF$2=""),"",SUMIFS(INDEX(Tbl_Marks,MATCH($B27,Tbl_Student_Names,0),),Entry!$A$4:$H$4,BF$2,Entry!$A$5:$H$5,BF$1) / SUMIFS(Entry!$C$6:$H$6,Entry!$C$4:$H$4,BF$2,Entry!$C$5:$H$5,BF$1))</f>
        <v/>
      </c>
      <c r="BG27" s="15" t="str">
        <f>IF(OR($B27="",BG$2=""),"",SUMIFS(INDEX(Tbl_Marks,MATCH($B27,Tbl_Student_Names,0),),Entry!$A$4:$H$4,BG$2,Entry!$A$5:$H$5,BG$1) / SUMIFS(Entry!$C$6:$H$6,Entry!$C$4:$H$4,BG$2,Entry!$C$5:$H$5,BG$1))</f>
        <v/>
      </c>
      <c r="BH27" s="15" t="str">
        <f>IF(OR($B27="",BH$2=""),"",SUMIFS(INDEX(Tbl_Marks,MATCH($B27,Tbl_Student_Names,0),),Entry!$A$4:$H$4,BH$2,Entry!$A$5:$H$5,BH$1) / SUMIFS(Entry!$C$6:$H$6,Entry!$C$4:$H$4,BH$2,Entry!$C$5:$H$5,BH$1))</f>
        <v/>
      </c>
      <c r="BI27" s="15" t="str">
        <f>IF(OR($B27="",BI$2=""),"",SUMIFS(INDEX(Tbl_Marks,MATCH($B27,Tbl_Student_Names,0),),Entry!$A$4:$H$4,BI$2,Entry!$A$5:$H$5,BI$1) / SUMIFS(Entry!$C$6:$H$6,Entry!$C$4:$H$4,BI$2,Entry!$C$5:$H$5,BI$1))</f>
        <v/>
      </c>
      <c r="BJ27" s="15" t="str">
        <f>IF(OR($B27="",BJ$2=""),"",SUMIFS(INDEX(Tbl_Marks,MATCH($B27,Tbl_Student_Names,0),),Entry!$A$4:$H$4,BJ$2,Entry!$A$5:$H$5,BJ$1) / SUMIFS(Entry!$C$6:$H$6,Entry!$C$4:$H$4,BJ$2,Entry!$C$5:$H$5,BJ$1))</f>
        <v/>
      </c>
      <c r="BK27" s="15" t="str">
        <f>IF(OR($B27="",BK$2=""),"",SUMIFS(INDEX(Tbl_Marks,MATCH($B27,Tbl_Student_Names,0),),Entry!$A$4:$H$4,BK$2,Entry!$A$5:$H$5,BK$1) / SUMIFS(Entry!$C$6:$H$6,Entry!$C$4:$H$4,BK$2,Entry!$C$5:$H$5,BK$1))</f>
        <v/>
      </c>
      <c r="BL27" s="15" t="str">
        <f>IF(OR($B27="",BL$2=""),"",SUMIFS(INDEX(Tbl_Marks,MATCH($B27,Tbl_Student_Names,0),),Entry!$A$4:$H$4,BL$2,Entry!$A$5:$H$5,BL$1) / SUMIFS(Entry!$C$6:$H$6,Entry!$C$4:$H$4,BL$2,Entry!$C$5:$H$5,BL$1))</f>
        <v/>
      </c>
      <c r="BM27" s="15" t="str">
        <f>IF(OR($B27="",BM$2=""),"",SUMIFS(INDEX(Tbl_Marks,MATCH($B27,Tbl_Student_Names,0),),Entry!$A$4:$H$4,BM$2,Entry!$A$5:$H$5,BM$1) / SUMIFS(Entry!$C$6:$H$6,Entry!$C$4:$H$4,BM$2,Entry!$C$5:$H$5,BM$1))</f>
        <v/>
      </c>
      <c r="BN27" s="15" t="str">
        <f>IF(OR($B27="",BN$2=""),"",SUMIFS(INDEX(Tbl_Marks,MATCH($B27,Tbl_Student_Names,0),),Entry!$A$4:$H$4,BN$2,Entry!$A$5:$H$5,BN$1) / SUMIFS(Entry!$C$6:$H$6,Entry!$C$4:$H$4,BN$2,Entry!$C$5:$H$5,BN$1))</f>
        <v/>
      </c>
      <c r="BO27" s="15" t="str">
        <f>IF(OR($B27="",BO$2=""),"",SUMIFS(INDEX(Tbl_Marks,MATCH($B27,Tbl_Student_Names,0),),Entry!$A$4:$H$4,BO$2,Entry!$A$5:$H$5,BO$1) / SUMIFS(Entry!$C$6:$H$6,Entry!$C$4:$H$4,BO$2,Entry!$C$5:$H$5,BO$1))</f>
        <v/>
      </c>
      <c r="BP27" s="15" t="str">
        <f>IF(OR($B27="",BP$2=""),"",SUMIFS(INDEX(Tbl_Marks,MATCH($B27,Tbl_Student_Names,0),),Entry!$A$4:$H$4,BP$2,Entry!$A$5:$H$5,BP$1) / SUMIFS(Entry!$C$6:$H$6,Entry!$C$4:$H$4,BP$2,Entry!$C$5:$H$5,BP$1))</f>
        <v/>
      </c>
      <c r="BQ27" s="15" t="str">
        <f>IF(OR($B27="",BQ$2=""),"",SUMIFS(INDEX(Tbl_Marks,MATCH($B27,Tbl_Student_Names,0),),Entry!$A$4:$H$4,BQ$2,Entry!$A$5:$H$5,BQ$1) / SUMIFS(Entry!$C$6:$H$6,Entry!$C$4:$H$4,BQ$2,Entry!$C$5:$H$5,BQ$1))</f>
        <v/>
      </c>
      <c r="BR27" s="15" t="str">
        <f>IF(OR($B27="",BR$2=""),"",SUMIFS(INDEX(Tbl_Marks,MATCH($B27,Tbl_Student_Names,0),),Entry!$A$4:$H$4,BR$2,Entry!$A$5:$H$5,BR$1) / SUMIFS(Entry!$C$6:$H$6,Entry!$C$4:$H$4,BR$2,Entry!$C$5:$H$5,BR$1))</f>
        <v/>
      </c>
      <c r="BS27" s="15" t="str">
        <f>IF(OR($B27="",BS$2=""),"",SUMIFS(INDEX(Tbl_Marks,MATCH($B27,Tbl_Student_Names,0),),Entry!$A$4:$H$4,BS$2,Entry!$A$5:$H$5,BS$1) / SUMIFS(Entry!$C$6:$H$6,Entry!$C$4:$H$4,BS$2,Entry!$C$5:$H$5,BS$1))</f>
        <v/>
      </c>
      <c r="BT27" s="15" t="str">
        <f>IF(OR($B27="",BT$2=""),"",SUMIFS(INDEX(Tbl_Marks,MATCH($B27,Tbl_Student_Names,0),),Entry!$A$4:$H$4,BT$2,Entry!$A$5:$H$5,BT$1) / SUMIFS(Entry!$C$6:$H$6,Entry!$C$4:$H$4,BT$2,Entry!$C$5:$H$5,BT$1))</f>
        <v/>
      </c>
      <c r="BU27" s="15" t="str">
        <f>IF(OR($B27="",BU$2=""),"",SUMIFS(INDEX(Tbl_Marks,MATCH($B27,Tbl_Student_Names,0),),Entry!$A$4:$H$4,BU$2,Entry!$A$5:$H$5,BU$1) / SUMIFS(Entry!$C$6:$H$6,Entry!$C$4:$H$4,BU$2,Entry!$C$5:$H$5,BU$1))</f>
        <v/>
      </c>
      <c r="BV27" s="15" t="str">
        <f>IF(OR($B27="",BV$2=""),"",SUMIFS(INDEX(Tbl_Marks,MATCH($B27,Tbl_Student_Names,0),),Entry!$A$4:$H$4,BV$2,Entry!$A$5:$H$5,BV$1) / SUMIFS(Entry!$C$6:$H$6,Entry!$C$4:$H$4,BV$2,Entry!$C$5:$H$5,BV$1))</f>
        <v/>
      </c>
      <c r="BW27" s="15" t="str">
        <f>IF(OR($B27="",BW$2=""),"",SUMIFS(INDEX(Tbl_Marks,MATCH($B27,Tbl_Student_Names,0),),Entry!$A$4:$H$4,BW$2,Entry!$A$5:$H$5,BW$1) / SUMIFS(Entry!$C$6:$H$6,Entry!$C$4:$H$4,BW$2,Entry!$C$5:$H$5,BW$1))</f>
        <v/>
      </c>
      <c r="BX27" s="15" t="str">
        <f>IF(OR($B27="",BX$2=""),"",SUMIFS(INDEX(Tbl_Marks,MATCH($B27,Tbl_Student_Names,0),),Entry!$A$4:$H$4,BX$2,Entry!$A$5:$H$5,BX$1) / SUMIFS(Entry!$C$6:$H$6,Entry!$C$4:$H$4,BX$2,Entry!$C$5:$H$5,BX$1))</f>
        <v/>
      </c>
      <c r="BY27" s="15" t="str">
        <f>IF(OR($B27="",BY$2=""),"",SUMIFS(INDEX(Tbl_Marks,MATCH($B27,Tbl_Student_Names,0),),Entry!$A$4:$H$4,BY$2,Entry!$A$5:$H$5,BY$1) / SUMIFS(Entry!$C$6:$H$6,Entry!$C$4:$H$4,BY$2,Entry!$C$5:$H$5,BY$1))</f>
        <v/>
      </c>
      <c r="BZ27" s="15" t="str">
        <f>IF(OR($B27="",BZ$2=""),"",SUMIFS(INDEX(Tbl_Marks,MATCH($B27,Tbl_Student_Names,0),),Entry!$A$4:$H$4,BZ$2,Entry!$A$5:$H$5,BZ$1) / SUMIFS(Entry!$C$6:$H$6,Entry!$C$4:$H$4,BZ$2,Entry!$C$5:$H$5,BZ$1))</f>
        <v/>
      </c>
      <c r="CA27" s="15" t="str">
        <f>IF(OR($B27="",CA$2=""),"",SUMIFS(INDEX(Tbl_Marks,MATCH($B27,Tbl_Student_Names,0),),Entry!$A$4:$H$4,CA$2,Entry!$A$5:$H$5,CA$1) / SUMIFS(Entry!$C$6:$H$6,Entry!$C$4:$H$4,CA$2,Entry!$C$5:$H$5,CA$1))</f>
        <v/>
      </c>
      <c r="CB27" s="15" t="str">
        <f>IF(OR($B27="",CB$2=""),"",SUMIFS(INDEX(Tbl_Marks,MATCH($B27,Tbl_Student_Names,0),),Entry!$A$4:$H$4,CB$2,Entry!$A$5:$H$5,CB$1) / SUMIFS(Entry!$C$6:$H$6,Entry!$C$4:$H$4,CB$2,Entry!$C$5:$H$5,CB$1))</f>
        <v/>
      </c>
      <c r="CC27" s="15" t="str">
        <f>IF(OR($B27="",CC$2=""),"",SUMIFS(INDEX(Tbl_Marks,MATCH($B27,Tbl_Student_Names,0),),Entry!$A$4:$H$4,CC$2,Entry!$A$5:$H$5,CC$1) / SUMIFS(Entry!$C$6:$H$6,Entry!$C$4:$H$4,CC$2,Entry!$C$5:$H$5,CC$1))</f>
        <v/>
      </c>
      <c r="CD27" s="15" t="str">
        <f>IF(OR($B27="",CD$2=""),"",SUMIFS(INDEX(Tbl_Marks,MATCH($B27,Tbl_Student_Names,0),),Entry!$A$4:$H$4,CD$2,Entry!$A$5:$H$5,CD$1) / SUMIFS(Entry!$C$6:$H$6,Entry!$C$4:$H$4,CD$2,Entry!$C$5:$H$5,CD$1))</f>
        <v/>
      </c>
      <c r="CE27" s="15" t="str">
        <f>IF(OR($B27="",CE$2=""),"",SUMIFS(INDEX(Tbl_Marks,MATCH($B27,Tbl_Student_Names,0),),Entry!$A$4:$H$4,CE$2,Entry!$A$5:$H$5,CE$1) / SUMIFS(Entry!$C$6:$H$6,Entry!$C$4:$H$4,CE$2,Entry!$C$5:$H$5,CE$1))</f>
        <v/>
      </c>
      <c r="CF27" s="15" t="str">
        <f>IF(OR($B27="",CF$2=""),"",SUMIFS(INDEX(Tbl_Marks,MATCH($B27,Tbl_Student_Names,0),),Entry!$A$4:$H$4,CF$2,Entry!$A$5:$H$5,CF$1) / SUMIFS(Entry!$C$6:$H$6,Entry!$C$4:$H$4,CF$2,Entry!$C$5:$H$5,CF$1))</f>
        <v/>
      </c>
      <c r="CG27" s="15" t="str">
        <f>IF(OR($B27="",CG$2=""),"",SUMIFS(INDEX(Tbl_Marks,MATCH($B27,Tbl_Student_Names,0),),Entry!$A$4:$H$4,CG$2,Entry!$A$5:$H$5,CG$1) / SUMIFS(Entry!$C$6:$H$6,Entry!$C$4:$H$4,CG$2,Entry!$C$5:$H$5,CG$1))</f>
        <v/>
      </c>
      <c r="CH27" s="15" t="str">
        <f>IF(OR($B27="",CH$2=""),"",SUMIFS(INDEX(Tbl_Marks,MATCH($B27,Tbl_Student_Names,0),),Entry!$A$4:$H$4,CH$2,Entry!$A$5:$H$5,CH$1) / SUMIFS(Entry!$C$6:$H$6,Entry!$C$4:$H$4,CH$2,Entry!$C$5:$H$5,CH$1))</f>
        <v/>
      </c>
      <c r="CI27" s="15" t="str">
        <f>IF(OR($B27="",CI$2=""),"",SUMIFS(INDEX(Tbl_Marks,MATCH($B27,Tbl_Student_Names,0),),Entry!$A$4:$H$4,CI$2,Entry!$A$5:$H$5,CI$1) / SUMIFS(Entry!$C$6:$H$6,Entry!$C$4:$H$4,CI$2,Entry!$C$5:$H$5,CI$1))</f>
        <v/>
      </c>
      <c r="CJ27" s="15" t="str">
        <f>IF(OR($B27="",CJ$2=""),"",SUMIFS(INDEX(Tbl_Marks,MATCH($B27,Tbl_Student_Names,0),),Entry!$A$4:$H$4,CJ$2,Entry!$A$5:$H$5,CJ$1) / SUMIFS(Entry!$C$6:$H$6,Entry!$C$4:$H$4,CJ$2,Entry!$C$5:$H$5,CJ$1))</f>
        <v/>
      </c>
      <c r="CK27" s="15" t="str">
        <f>IF(OR($B27="",CK$2=""),"",SUMIFS(INDEX(Tbl_Marks,MATCH($B27,Tbl_Student_Names,0),),Entry!$A$4:$H$4,CK$2,Entry!$A$5:$H$5,CK$1) / SUMIFS(Entry!$C$6:$H$6,Entry!$C$4:$H$4,CK$2,Entry!$C$5:$H$5,CK$1))</f>
        <v/>
      </c>
      <c r="CL27" s="15" t="str">
        <f>IF(OR($B27="",CL$2=""),"",SUMIFS(INDEX(Tbl_Marks,MATCH($B27,Tbl_Student_Names,0),),Entry!$A$4:$H$4,CL$2,Entry!$A$5:$H$5,CL$1) / SUMIFS(Entry!$C$6:$H$6,Entry!$C$4:$H$4,CL$2,Entry!$C$5:$H$5,CL$1))</f>
        <v/>
      </c>
      <c r="CM27" s="15" t="str">
        <f>IF(OR($B27="",CM$2=""),"",SUMIFS(INDEX(Tbl_Marks,MATCH($B27,Tbl_Student_Names,0),),Entry!$A$4:$H$4,CM$2,Entry!$A$5:$H$5,CM$1) / SUMIFS(Entry!$C$6:$H$6,Entry!$C$4:$H$4,CM$2,Entry!$C$5:$H$5,CM$1))</f>
        <v/>
      </c>
      <c r="CN27" s="15" t="str">
        <f>IF(OR($B27="",CN$2=""),"",SUMIFS(INDEX(Tbl_Marks,MATCH($B27,Tbl_Student_Names,0),),Entry!$A$4:$H$4,CN$2,Entry!$A$5:$H$5,CN$1) / SUMIFS(Entry!$C$6:$H$6,Entry!$C$4:$H$4,CN$2,Entry!$C$5:$H$5,CN$1))</f>
        <v/>
      </c>
      <c r="CO27" s="15" t="str">
        <f>IF(OR($B27="",CO$2=""),"",SUMIFS(INDEX(Tbl_Marks,MATCH($B27,Tbl_Student_Names,0),),Entry!$A$4:$H$4,CO$2,Entry!$A$5:$H$5,CO$1) / SUMIFS(Entry!$C$6:$H$6,Entry!$C$4:$H$4,CO$2,Entry!$C$5:$H$5,CO$1))</f>
        <v/>
      </c>
      <c r="CP27" s="15" t="str">
        <f>IF(OR($B27="",CP$2=""),"",SUMIFS(INDEX(Tbl_Marks,MATCH($B27,Tbl_Student_Names,0),),Entry!$A$4:$H$4,CP$2,Entry!$A$5:$H$5,CP$1) / SUMIFS(Entry!$C$6:$H$6,Entry!$C$4:$H$4,CP$2,Entry!$C$5:$H$5,CP$1))</f>
        <v/>
      </c>
      <c r="CQ27" s="15" t="str">
        <f>IF(OR($B27="",CQ$2=""),"",SUMIFS(INDEX(Tbl_Marks,MATCH($B27,Tbl_Student_Names,0),),Entry!$A$4:$H$4,CQ$2,Entry!$A$5:$H$5,CQ$1) / SUMIFS(Entry!$C$6:$H$6,Entry!$C$4:$H$4,CQ$2,Entry!$C$5:$H$5,CQ$1))</f>
        <v/>
      </c>
      <c r="CR27" s="15" t="str">
        <f>IF(OR($B27="",CR$2=""),"",SUMIFS(INDEX(Tbl_Marks,MATCH($B27,Tbl_Student_Names,0),),Entry!$A$4:$H$4,CR$2,Entry!$A$5:$H$5,CR$1) / SUMIFS(Entry!$C$6:$H$6,Entry!$C$4:$H$4,CR$2,Entry!$C$5:$H$5,CR$1))</f>
        <v/>
      </c>
      <c r="CS27" s="15" t="str">
        <f>IF(OR($B27="",CS$2=""),"",SUMIFS(INDEX(Tbl_Marks,MATCH($B27,Tbl_Student_Names,0),),Entry!$A$4:$H$4,CS$2,Entry!$A$5:$H$5,CS$1) / SUMIFS(Entry!$C$6:$H$6,Entry!$C$4:$H$4,CS$2,Entry!$C$5:$H$5,CS$1))</f>
        <v/>
      </c>
      <c r="CT27" s="15" t="str">
        <f>IF(OR($B27="",CT$2=""),"",SUMIFS(INDEX(Tbl_Marks,MATCH($B27,Tbl_Student_Names,0),),Entry!$A$4:$H$4,CT$2,Entry!$A$5:$H$5,CT$1) / SUMIFS(Entry!$C$6:$H$6,Entry!$C$4:$H$4,CT$2,Entry!$C$5:$H$5,CT$1))</f>
        <v/>
      </c>
      <c r="CU27" s="15" t="str">
        <f>IF(OR($B27="",CU$2=""),"",SUMIFS(INDEX(Tbl_Marks,MATCH($B27,Tbl_Student_Names,0),),Entry!$A$4:$H$4,CU$2,Entry!$A$5:$H$5,CU$1) / SUMIFS(Entry!$C$6:$H$6,Entry!$C$4:$H$4,CU$2,Entry!$C$5:$H$5,CU$1))</f>
        <v/>
      </c>
      <c r="CV27" s="15" t="str">
        <f>IF(OR($B27="",CV$2=""),"",SUMIFS(INDEX(Tbl_Marks,MATCH($B27,Tbl_Student_Names,0),),Entry!$A$4:$H$4,CV$2,Entry!$A$5:$H$5,CV$1) / SUMIFS(Entry!$C$6:$H$6,Entry!$C$4:$H$4,CV$2,Entry!$C$5:$H$5,CV$1))</f>
        <v/>
      </c>
      <c r="CW27" s="15" t="str">
        <f>IF(OR($B27="",CW$2=""),"",SUMIFS(INDEX(Tbl_Marks,MATCH($B27,Tbl_Student_Names,0),),Entry!$A$4:$H$4,CW$2,Entry!$A$5:$H$5,CW$1) / SUMIFS(Entry!$C$6:$H$6,Entry!$C$4:$H$4,CW$2,Entry!$C$5:$H$5,CW$1))</f>
        <v/>
      </c>
      <c r="CX27" s="15" t="str">
        <f>IF(OR($B27="",CX$2=""),"",SUMIFS(INDEX(Tbl_Marks,MATCH($B27,Tbl_Student_Names,0),),Entry!$A$4:$H$4,CX$2,Entry!$A$5:$H$5,CX$1) / SUMIFS(Entry!$C$6:$H$6,Entry!$C$4:$H$4,CX$2,Entry!$C$5:$H$5,CX$1))</f>
        <v/>
      </c>
      <c r="CY27" s="15" t="str">
        <f>IF(OR($B27="",CY$2=""),"",SUMIFS(INDEX(Tbl_Marks,MATCH($B27,Tbl_Student_Names,0),),Entry!$A$4:$H$4,CY$2,Entry!$A$5:$H$5,CY$1) / SUMIFS(Entry!$C$6:$H$6,Entry!$C$4:$H$4,CY$2,Entry!$C$5:$H$5,CY$1))</f>
        <v/>
      </c>
      <c r="CZ27" s="15" t="str">
        <f>IF(OR($B27="",CZ$2=""),"",SUMIFS(INDEX(Tbl_Marks,MATCH($B27,Tbl_Student_Names,0),),Entry!$A$4:$H$4,CZ$2,Entry!$A$5:$H$5,CZ$1) / SUMIFS(Entry!$C$6:$H$6,Entry!$C$4:$H$4,CZ$2,Entry!$C$5:$H$5,CZ$1))</f>
        <v/>
      </c>
      <c r="DA27" s="15" t="str">
        <f>IF(OR($B27="",DA$2=""),"",SUMIFS(INDEX(Tbl_Marks,MATCH($B27,Tbl_Student_Names,0),),Entry!$A$4:$H$4,DA$2,Entry!$A$5:$H$5,DA$1) / SUMIFS(Entry!$C$6:$H$6,Entry!$C$4:$H$4,DA$2,Entry!$C$5:$H$5,DA$1))</f>
        <v/>
      </c>
      <c r="DB27" s="15" t="str">
        <f>IF(OR($B27="",DB$2=""),"",SUMIFS(INDEX(Tbl_Marks,MATCH($B27,Tbl_Student_Names,0),),Entry!$A$4:$H$4,DB$2,Entry!$A$5:$H$5,DB$1) / SUMIFS(Entry!$C$6:$H$6,Entry!$C$4:$H$4,DB$2,Entry!$C$5:$H$5,DB$1))</f>
        <v/>
      </c>
      <c r="DC27" s="15" t="str">
        <f>IF(OR($B27="",DC$2=""),"",SUMIFS(INDEX(Tbl_Marks,MATCH($B27,Tbl_Student_Names,0),),Entry!$A$4:$H$4,DC$2,Entry!$A$5:$H$5,DC$1) / SUMIFS(Entry!$C$6:$H$6,Entry!$C$4:$H$4,DC$2,Entry!$C$5:$H$5,DC$1))</f>
        <v/>
      </c>
      <c r="DD27" s="15" t="str">
        <f>IF(OR($B27="",DD$2=""),"",SUMIFS(INDEX(Tbl_Marks,MATCH($B27,Tbl_Student_Names,0),),Entry!$A$4:$H$4,DD$2,Entry!$A$5:$H$5,DD$1) / SUMIFS(Entry!$C$6:$H$6,Entry!$C$4:$H$4,DD$2,Entry!$C$5:$H$5,DD$1))</f>
        <v/>
      </c>
      <c r="DE27" s="15" t="str">
        <f>IF(OR($B27="",DE$2=""),"",SUMIFS(INDEX(Tbl_Marks,MATCH($B27,Tbl_Student_Names,0),),Entry!$A$4:$H$4,DE$2,Entry!$A$5:$H$5,DE$1) / SUMIFS(Entry!$C$6:$H$6,Entry!$C$4:$H$4,DE$2,Entry!$C$5:$H$5,DE$1))</f>
        <v/>
      </c>
      <c r="DF27" s="15" t="str">
        <f>IF(OR($B27="",DF$2=""),"",SUMIFS(INDEX(Tbl_Marks,MATCH($B27,Tbl_Student_Names,0),),Entry!$A$4:$H$4,DF$2,Entry!$A$5:$H$5,DF$1) / SUMIFS(Entry!$C$6:$H$6,Entry!$C$4:$H$4,DF$2,Entry!$C$5:$H$5,DF$1))</f>
        <v/>
      </c>
      <c r="DG27" s="15" t="str">
        <f>IF(OR($B27="",DG$2=""),"",SUMIFS(INDEX(Tbl_Marks,MATCH($B27,Tbl_Student_Names,0),),Entry!$A$4:$H$4,DG$2,Entry!$A$5:$H$5,DG$1) / SUMIFS(Entry!$C$6:$H$6,Entry!$C$4:$H$4,DG$2,Entry!$C$5:$H$5,DG$1))</f>
        <v/>
      </c>
      <c r="DH27" s="15" t="str">
        <f>IF(OR($B27="",DH$2=""),"",SUMIFS(INDEX(Tbl_Marks,MATCH($B27,Tbl_Student_Names,0),),Entry!$A$4:$H$4,DH$2,Entry!$A$5:$H$5,DH$1) / SUMIFS(Entry!$C$6:$H$6,Entry!$C$4:$H$4,DH$2,Entry!$C$5:$H$5,DH$1))</f>
        <v/>
      </c>
      <c r="DI27" s="15" t="str">
        <f>IF(OR($B27="",DI$2=""),"",SUMIFS(INDEX(Tbl_Marks,MATCH($B27,Tbl_Student_Names,0),),Entry!$A$4:$H$4,DI$2,Entry!$A$5:$H$5,DI$1) / SUMIFS(Entry!$C$6:$H$6,Entry!$C$4:$H$4,DI$2,Entry!$C$5:$H$5,DI$1))</f>
        <v/>
      </c>
      <c r="DJ27" s="15" t="str">
        <f>IF(OR($B27="",DJ$2=""),"",SUMIFS(INDEX(Tbl_Marks,MATCH($B27,Tbl_Student_Names,0),),Entry!$A$4:$H$4,DJ$2,Entry!$A$5:$H$5,DJ$1) / SUMIFS(Entry!$C$6:$H$6,Entry!$C$4:$H$4,DJ$2,Entry!$C$5:$H$5,DJ$1))</f>
        <v/>
      </c>
      <c r="DK27" s="15" t="str">
        <f>IF(OR($B27="",DK$2=""),"",SUMIFS(INDEX(Tbl_Marks,MATCH($B27,Tbl_Student_Names,0),),Entry!$A$4:$H$4,DK$2,Entry!$A$5:$H$5,DK$1) / SUMIFS(Entry!$C$6:$H$6,Entry!$C$4:$H$4,DK$2,Entry!$C$5:$H$5,DK$1))</f>
        <v/>
      </c>
      <c r="DL27" s="15" t="str">
        <f>IF(OR($B27="",DL$2=""),"",SUMIFS(INDEX(Tbl_Marks,MATCH($B27,Tbl_Student_Names,0),),Entry!$A$4:$H$4,DL$2,Entry!$A$5:$H$5,DL$1) / SUMIFS(Entry!$C$6:$H$6,Entry!$C$4:$H$4,DL$2,Entry!$C$5:$H$5,DL$1))</f>
        <v/>
      </c>
      <c r="DM27" s="15" t="str">
        <f>IF(OR($B27="",DM$2=""),"",SUMIFS(INDEX(Tbl_Marks,MATCH($B27,Tbl_Student_Names,0),),Entry!$A$4:$H$4,DM$2,Entry!$A$5:$H$5,DM$1) / SUMIFS(Entry!$C$6:$H$6,Entry!$C$4:$H$4,DM$2,Entry!$C$5:$H$5,DM$1))</f>
        <v/>
      </c>
      <c r="DN27" s="15" t="str">
        <f>IF(OR($B27="",DN$2=""),"",SUMIFS(INDEX(Tbl_Marks,MATCH($B27,Tbl_Student_Names,0),),Entry!$A$4:$H$4,DN$2,Entry!$A$5:$H$5,DN$1) / SUMIFS(Entry!$C$6:$H$6,Entry!$C$4:$H$4,DN$2,Entry!$C$5:$H$5,DN$1))</f>
        <v/>
      </c>
      <c r="DO27" s="15" t="str">
        <f>IF(OR($B27="",DO$2=""),"",SUMIFS(INDEX(Tbl_Marks,MATCH($B27,Tbl_Student_Names,0),),Entry!$A$4:$H$4,DO$2,Entry!$A$5:$H$5,DO$1) / SUMIFS(Entry!$C$6:$H$6,Entry!$C$4:$H$4,DO$2,Entry!$C$5:$H$5,DO$1))</f>
        <v/>
      </c>
      <c r="DP27" s="15" t="str">
        <f>IF(OR($B27="",DP$2=""),"",SUMIFS(INDEX(Tbl_Marks,MATCH($B27,Tbl_Student_Names,0),),Entry!$A$4:$H$4,DP$2,Entry!$A$5:$H$5,DP$1) / SUMIFS(Entry!$C$6:$H$6,Entry!$C$4:$H$4,DP$2,Entry!$C$5:$H$5,DP$1))</f>
        <v/>
      </c>
      <c r="DQ27" s="15" t="str">
        <f>IF(OR($B27="",DQ$2=""),"",SUMIFS(INDEX(Tbl_Marks,MATCH($B27,Tbl_Student_Names,0),),Entry!$A$4:$H$4,DQ$2,Entry!$A$5:$H$5,DQ$1) / SUMIFS(Entry!$C$6:$H$6,Entry!$C$4:$H$4,DQ$2,Entry!$C$5:$H$5,DQ$1))</f>
        <v/>
      </c>
      <c r="DR27" s="15" t="str">
        <f>IF(OR($B27="",DR$2=""),"",SUMIFS(INDEX(Tbl_Marks,MATCH($B27,Tbl_Student_Names,0),),Entry!$A$4:$H$4,DR$2,Entry!$A$5:$H$5,DR$1) / SUMIFS(Entry!$C$6:$H$6,Entry!$C$4:$H$4,DR$2,Entry!$C$5:$H$5,DR$1))</f>
        <v/>
      </c>
      <c r="DS27" s="15" t="str">
        <f>IF(OR($B27="",DS$2=""),"",SUMIFS(INDEX(Tbl_Marks,MATCH($B27,Tbl_Student_Names,0),),Entry!$A$4:$H$4,DS$2,Entry!$A$5:$H$5,DS$1) / SUMIFS(Entry!$C$6:$H$6,Entry!$C$4:$H$4,DS$2,Entry!$C$5:$H$5,DS$1))</f>
        <v/>
      </c>
      <c r="DT27" s="15" t="str">
        <f>IF(OR($B27="",DT$2=""),"",SUMIFS(INDEX(Tbl_Marks,MATCH($B27,Tbl_Student_Names,0),),Entry!$A$4:$H$4,DT$2,Entry!$A$5:$H$5,DT$1) / SUMIFS(Entry!$C$6:$H$6,Entry!$C$4:$H$4,DT$2,Entry!$C$5:$H$5,DT$1))</f>
        <v/>
      </c>
      <c r="DU27" s="15" t="str">
        <f>IF(OR($B27="",DU$2=""),"",SUMIFS(INDEX(Tbl_Marks,MATCH($B27,Tbl_Student_Names,0),),Entry!$A$4:$H$4,DU$2,Entry!$A$5:$H$5,DU$1) / SUMIFS(Entry!$C$6:$H$6,Entry!$C$4:$H$4,DU$2,Entry!$C$5:$H$5,DU$1))</f>
        <v/>
      </c>
      <c r="DV27" s="15" t="str">
        <f>IF(OR($B27="",DV$2=""),"",SUMIFS(INDEX(Tbl_Marks,MATCH($B27,Tbl_Student_Names,0),),Entry!$A$4:$H$4,DV$2,Entry!$A$5:$H$5,DV$1) / SUMIFS(Entry!$C$6:$H$6,Entry!$C$4:$H$4,DV$2,Entry!$C$5:$H$5,DV$1))</f>
        <v/>
      </c>
      <c r="DW27" s="15" t="str">
        <f>IF(OR($B27="",DW$2=""),"",SUMIFS(INDEX(Tbl_Marks,MATCH($B27,Tbl_Student_Names,0),),Entry!$A$4:$H$4,DW$2,Entry!$A$5:$H$5,DW$1) / SUMIFS(Entry!$C$6:$H$6,Entry!$C$4:$H$4,DW$2,Entry!$C$5:$H$5,DW$1))</f>
        <v/>
      </c>
      <c r="DX27" s="15" t="str">
        <f>IF(OR($B27="",DX$2=""),"",SUMIFS(INDEX(Tbl_Marks,MATCH($B27,Tbl_Student_Names,0),),Entry!$A$4:$H$4,DX$2,Entry!$A$5:$H$5,DX$1) / SUMIFS(Entry!$C$6:$H$6,Entry!$C$4:$H$4,DX$2,Entry!$C$5:$H$5,DX$1))</f>
        <v/>
      </c>
      <c r="DY27" s="15" t="str">
        <f>IF(OR($B27="",DY$2=""),"",SUMIFS(INDEX(Tbl_Marks,MATCH($B27,Tbl_Student_Names,0),),Entry!$A$4:$H$4,DY$2,Entry!$A$5:$H$5,DY$1) / SUMIFS(Entry!$C$6:$H$6,Entry!$C$4:$H$4,DY$2,Entry!$C$5:$H$5,DY$1))</f>
        <v/>
      </c>
      <c r="DZ27" s="15" t="str">
        <f>IF(OR($B27="",DZ$2=""),"",SUMIFS(INDEX(Tbl_Marks,MATCH($B27,Tbl_Student_Names,0),),Entry!$A$4:$H$4,DZ$2,Entry!$A$5:$H$5,DZ$1) / SUMIFS(Entry!$C$6:$H$6,Entry!$C$4:$H$4,DZ$2,Entry!$C$5:$H$5,DZ$1))</f>
        <v/>
      </c>
      <c r="EA27" s="15" t="str">
        <f>IF(OR($B27="",EA$2=""),"",SUMIFS(INDEX(Tbl_Marks,MATCH($B27,Tbl_Student_Names,0),),Entry!$A$4:$H$4,EA$2,Entry!$A$5:$H$5,EA$1) / SUMIFS(Entry!$C$6:$H$6,Entry!$C$4:$H$4,EA$2,Entry!$C$5:$H$5,EA$1))</f>
        <v/>
      </c>
      <c r="EB27" s="15" t="str">
        <f>IF(OR($B27="",EB$2=""),"",SUMIFS(INDEX(Tbl_Marks,MATCH($B27,Tbl_Student_Names,0),),Entry!$A$4:$H$4,EB$2,Entry!$A$5:$H$5,EB$1) / SUMIFS(Entry!$C$6:$H$6,Entry!$C$4:$H$4,EB$2,Entry!$C$5:$H$5,EB$1))</f>
        <v/>
      </c>
      <c r="EC27" s="15" t="str">
        <f>IF(OR($B27="",EC$2=""),"",SUMIFS(INDEX(Tbl_Marks,MATCH($B27,Tbl_Student_Names,0),),Entry!$A$4:$H$4,EC$2,Entry!$A$5:$H$5,EC$1) / SUMIFS(Entry!$C$6:$H$6,Entry!$C$4:$H$4,EC$2,Entry!$C$5:$H$5,EC$1))</f>
        <v/>
      </c>
      <c r="ED27" s="15" t="str">
        <f>IF(OR($B27="",ED$2=""),"",SUMIFS(INDEX(Tbl_Marks,MATCH($B27,Tbl_Student_Names,0),),Entry!$A$4:$H$4,ED$2,Entry!$A$5:$H$5,ED$1) / SUMIFS(Entry!$C$6:$H$6,Entry!$C$4:$H$4,ED$2,Entry!$C$5:$H$5,ED$1))</f>
        <v/>
      </c>
      <c r="EE27" s="15" t="str">
        <f>IF(OR($B27="",EE$2=""),"",SUMIFS(INDEX(Tbl_Marks,MATCH($B27,Tbl_Student_Names,0),),Entry!$A$4:$H$4,EE$2,Entry!$A$5:$H$5,EE$1) / SUMIFS(Entry!$C$6:$H$6,Entry!$C$4:$H$4,EE$2,Entry!$C$5:$H$5,EE$1))</f>
        <v/>
      </c>
      <c r="EF27" s="15" t="str">
        <f>IF(OR($B27="",EF$2=""),"",SUMIFS(INDEX(Tbl_Marks,MATCH($B27,Tbl_Student_Names,0),),Entry!$A$4:$H$4,EF$2,Entry!$A$5:$H$5,EF$1) / SUMIFS(Entry!$C$6:$H$6,Entry!$C$4:$H$4,EF$2,Entry!$C$5:$H$5,EF$1))</f>
        <v/>
      </c>
      <c r="EG27" s="15" t="str">
        <f>IF(OR($B27="",EG$2=""),"",SUMIFS(INDEX(Tbl_Marks,MATCH($B27,Tbl_Student_Names,0),),Entry!$A$4:$H$4,EG$2,Entry!$A$5:$H$5,EG$1) / SUMIFS(Entry!$C$6:$H$6,Entry!$C$4:$H$4,EG$2,Entry!$C$5:$H$5,EG$1))</f>
        <v/>
      </c>
      <c r="EH27" s="15" t="str">
        <f>IF(OR($B27="",EH$2=""),"",SUMIFS(INDEX(Tbl_Marks,MATCH($B27,Tbl_Student_Names,0),),Entry!$A$4:$H$4,EH$2,Entry!$A$5:$H$5,EH$1) / SUMIFS(Entry!$C$6:$H$6,Entry!$C$4:$H$4,EH$2,Entry!$C$5:$H$5,EH$1))</f>
        <v/>
      </c>
      <c r="EI27" s="15" t="str">
        <f>IF(OR($B27="",EI$2=""),"",SUMIFS(INDEX(Tbl_Marks,MATCH($B27,Tbl_Student_Names,0),),Entry!$A$4:$H$4,EI$2,Entry!$A$5:$H$5,EI$1) / SUMIFS(Entry!$C$6:$H$6,Entry!$C$4:$H$4,EI$2,Entry!$C$5:$H$5,EI$1))</f>
        <v/>
      </c>
      <c r="EJ27" s="15" t="str">
        <f>IF(OR($B27="",EJ$2=""),"",SUMIFS(INDEX(Tbl_Marks,MATCH($B27,Tbl_Student_Names,0),),Entry!$A$4:$H$4,EJ$2,Entry!$A$5:$H$5,EJ$1) / SUMIFS(Entry!$C$6:$H$6,Entry!$C$4:$H$4,EJ$2,Entry!$C$5:$H$5,EJ$1))</f>
        <v/>
      </c>
      <c r="EK27" s="15" t="str">
        <f>IF(OR($B27="",EK$2=""),"",SUMIFS(INDEX(Tbl_Marks,MATCH($B27,Tbl_Student_Names,0),),Entry!$A$4:$H$4,EK$2,Entry!$A$5:$H$5,EK$1) / SUMIFS(Entry!$C$6:$H$6,Entry!$C$4:$H$4,EK$2,Entry!$C$5:$H$5,EK$1))</f>
        <v/>
      </c>
      <c r="EL27" s="15" t="str">
        <f>IF(OR($B27="",EL$2=""),"",SUMIFS(INDEX(Tbl_Marks,MATCH($B27,Tbl_Student_Names,0),),Entry!$A$4:$H$4,EL$2,Entry!$A$5:$H$5,EL$1) / SUMIFS(Entry!$C$6:$H$6,Entry!$C$4:$H$4,EL$2,Entry!$C$5:$H$5,EL$1))</f>
        <v/>
      </c>
      <c r="EM27" s="15" t="str">
        <f>IF(OR($B27="",EM$2=""),"",SUMIFS(INDEX(Tbl_Marks,MATCH($B27,Tbl_Student_Names,0),),Entry!$A$4:$H$4,EM$2,Entry!$A$5:$H$5,EM$1) / SUMIFS(Entry!$C$6:$H$6,Entry!$C$4:$H$4,EM$2,Entry!$C$5:$H$5,EM$1))</f>
        <v/>
      </c>
      <c r="EN27" s="15" t="str">
        <f>IF(OR($B27="",EN$2=""),"",SUMIFS(INDEX(Tbl_Marks,MATCH($B27,Tbl_Student_Names,0),),Entry!$A$4:$H$4,EN$2,Entry!$A$5:$H$5,EN$1) / SUMIFS(Entry!$C$6:$H$6,Entry!$C$4:$H$4,EN$2,Entry!$C$5:$H$5,EN$1))</f>
        <v/>
      </c>
      <c r="EO27" s="15" t="str">
        <f>IF(OR($B27="",EO$2=""),"",SUMIFS(INDEX(Tbl_Marks,MATCH($B27,Tbl_Student_Names,0),),Entry!$A$4:$H$4,EO$2,Entry!$A$5:$H$5,EO$1) / SUMIFS(Entry!$C$6:$H$6,Entry!$C$4:$H$4,EO$2,Entry!$C$5:$H$5,EO$1))</f>
        <v/>
      </c>
      <c r="EP27" s="15" t="str">
        <f>IF(OR($B27="",EP$2=""),"",SUMIFS(INDEX(Tbl_Marks,MATCH($B27,Tbl_Student_Names,0),),Entry!$A$4:$H$4,EP$2,Entry!$A$5:$H$5,EP$1) / SUMIFS(Entry!$C$6:$H$6,Entry!$C$4:$H$4,EP$2,Entry!$C$5:$H$5,EP$1))</f>
        <v/>
      </c>
      <c r="EQ27" s="15" t="str">
        <f>IF(OR($B27="",EQ$2=""),"",SUMIFS(INDEX(Tbl_Marks,MATCH($B27,Tbl_Student_Names,0),),Entry!$A$4:$H$4,EQ$2,Entry!$A$5:$H$5,EQ$1) / SUMIFS(Entry!$C$6:$H$6,Entry!$C$4:$H$4,EQ$2,Entry!$C$5:$H$5,EQ$1))</f>
        <v/>
      </c>
      <c r="ER27" s="15" t="str">
        <f>IF(OR($B27="",ER$2=""),"",SUMIFS(INDEX(Tbl_Marks,MATCH($B27,Tbl_Student_Names,0),),Entry!$A$4:$H$4,ER$2,Entry!$A$5:$H$5,ER$1) / SUMIFS(Entry!$C$6:$H$6,Entry!$C$4:$H$4,ER$2,Entry!$C$5:$H$5,ER$1))</f>
        <v/>
      </c>
      <c r="ES27" s="15" t="str">
        <f>IF(OR($B27="",ES$2=""),"",SUMIFS(INDEX(Tbl_Marks,MATCH($B27,Tbl_Student_Names,0),),Entry!$A$4:$H$4,ES$2,Entry!$A$5:$H$5,ES$1) / SUMIFS(Entry!$C$6:$H$6,Entry!$C$4:$H$4,ES$2,Entry!$C$5:$H$5,ES$1))</f>
        <v/>
      </c>
      <c r="ET27" s="15" t="str">
        <f>IF(OR($B27="",ET$2=""),"",SUMIFS(INDEX(Tbl_Marks,MATCH($B27,Tbl_Student_Names,0),),Entry!$A$4:$H$4,ET$2,Entry!$A$5:$H$5,ET$1) / SUMIFS(Entry!$C$6:$H$6,Entry!$C$4:$H$4,ET$2,Entry!$C$5:$H$5,ET$1))</f>
        <v/>
      </c>
      <c r="EU27" s="15" t="str">
        <f>IF(OR($B27="",EU$2=""),"",SUMIFS(INDEX(Tbl_Marks,MATCH($B27,Tbl_Student_Names,0),),Entry!$A$4:$H$4,EU$2,Entry!$A$5:$H$5,EU$1) / SUMIFS(Entry!$C$6:$H$6,Entry!$C$4:$H$4,EU$2,Entry!$C$5:$H$5,EU$1))</f>
        <v/>
      </c>
      <c r="EV27" s="15" t="str">
        <f>IF(OR($B27="",EV$2=""),"",SUMIFS(INDEX(Tbl_Marks,MATCH($B27,Tbl_Student_Names,0),),Entry!$A$4:$H$4,EV$2,Entry!$A$5:$H$5,EV$1) / SUMIFS(Entry!$C$6:$H$6,Entry!$C$4:$H$4,EV$2,Entry!$C$5:$H$5,EV$1))</f>
        <v/>
      </c>
      <c r="EW27" s="15" t="str">
        <f>IF(OR($B27="",EW$2=""),"",SUMIFS(INDEX(Tbl_Marks,MATCH($B27,Tbl_Student_Names,0),),Entry!$A$4:$H$4,EW$2,Entry!$A$5:$H$5,EW$1) / SUMIFS(Entry!$C$6:$H$6,Entry!$C$4:$H$4,EW$2,Entry!$C$5:$H$5,EW$1))</f>
        <v/>
      </c>
      <c r="EX27" s="15" t="str">
        <f>IF(OR($B27="",EX$2=""),"",SUMIFS(INDEX(Tbl_Marks,MATCH($B27,Tbl_Student_Names,0),),Entry!$A$4:$H$4,EX$2,Entry!$A$5:$H$5,EX$1) / SUMIFS(Entry!$C$6:$H$6,Entry!$C$4:$H$4,EX$2,Entry!$C$5:$H$5,EX$1))</f>
        <v/>
      </c>
      <c r="EY27" s="15" t="str">
        <f>IF(OR($B27="",EY$2=""),"",SUMIFS(INDEX(Tbl_Marks,MATCH($B27,Tbl_Student_Names,0),),Entry!$A$4:$H$4,EY$2,Entry!$A$5:$H$5,EY$1) / SUMIFS(Entry!$C$6:$H$6,Entry!$C$4:$H$4,EY$2,Entry!$C$5:$H$5,EY$1))</f>
        <v/>
      </c>
      <c r="EZ27" s="15" t="str">
        <f>IF(OR($B27="",EZ$2=""),"",SUMIFS(INDEX(Tbl_Marks,MATCH($B27,Tbl_Student_Names,0),),Entry!$A$4:$H$4,EZ$2,Entry!$A$5:$H$5,EZ$1) / SUMIFS(Entry!$C$6:$H$6,Entry!$C$4:$H$4,EZ$2,Entry!$C$5:$H$5,EZ$1))</f>
        <v/>
      </c>
      <c r="FA27" s="15" t="str">
        <f>IF(OR($B27="",FA$2=""),"",SUMIFS(INDEX(Tbl_Marks,MATCH($B27,Tbl_Student_Names,0),),Entry!$A$4:$H$4,FA$2,Entry!$A$5:$H$5,FA$1) / SUMIFS(Entry!$C$6:$H$6,Entry!$C$4:$H$4,FA$2,Entry!$C$5:$H$5,FA$1))</f>
        <v/>
      </c>
      <c r="FB27" s="15" t="str">
        <f>IF(OR($B27="",FB$2=""),"",SUMIFS(INDEX(Tbl_Marks,MATCH($B27,Tbl_Student_Names,0),),Entry!$A$4:$H$4,FB$2,Entry!$A$5:$H$5,FB$1) / SUMIFS(Entry!$C$6:$H$6,Entry!$C$4:$H$4,FB$2,Entry!$C$5:$H$5,FB$1))</f>
        <v/>
      </c>
      <c r="FC27" s="15" t="str">
        <f>IF(OR($B27="",FC$2=""),"",SUMIFS(INDEX(Tbl_Marks,MATCH($B27,Tbl_Student_Names,0),),Entry!$A$4:$H$4,FC$2,Entry!$A$5:$H$5,FC$1) / SUMIFS(Entry!$C$6:$H$6,Entry!$C$4:$H$4,FC$2,Entry!$C$5:$H$5,FC$1))</f>
        <v/>
      </c>
      <c r="FD27" s="15" t="str">
        <f>IF(OR($B27="",FD$2=""),"",SUMIFS(INDEX(Tbl_Marks,MATCH($B27,Tbl_Student_Names,0),),Entry!$A$4:$H$4,FD$2,Entry!$A$5:$H$5,FD$1) / SUMIFS(Entry!$C$6:$H$6,Entry!$C$4:$H$4,FD$2,Entry!$C$5:$H$5,FD$1))</f>
        <v/>
      </c>
      <c r="FE27" s="15" t="str">
        <f>IF(OR($B27="",FE$2=""),"",SUMIFS(INDEX(Tbl_Marks,MATCH($B27,Tbl_Student_Names,0),),Entry!$A$4:$H$4,FE$2,Entry!$A$5:$H$5,FE$1) / SUMIFS(Entry!$C$6:$H$6,Entry!$C$4:$H$4,FE$2,Entry!$C$5:$H$5,FE$1))</f>
        <v/>
      </c>
      <c r="FF27" s="15" t="str">
        <f>IF(OR($B27="",FF$2=""),"",SUMIFS(INDEX(Tbl_Marks,MATCH($B27,Tbl_Student_Names,0),),Entry!$A$4:$H$4,FF$2,Entry!$A$5:$H$5,FF$1) / SUMIFS(Entry!$C$6:$H$6,Entry!$C$4:$H$4,FF$2,Entry!$C$5:$H$5,FF$1))</f>
        <v/>
      </c>
      <c r="FG27" s="15" t="str">
        <f>IF(OR($B27="",FG$2=""),"",SUMIFS(INDEX(Tbl_Marks,MATCH($B27,Tbl_Student_Names,0),),Entry!$A$4:$H$4,FG$2,Entry!$A$5:$H$5,FG$1) / SUMIFS(Entry!$C$6:$H$6,Entry!$C$4:$H$4,FG$2,Entry!$C$5:$H$5,FG$1))</f>
        <v/>
      </c>
      <c r="FH27" s="15" t="str">
        <f>IF(OR($B27="",FH$2=""),"",SUMIFS(INDEX(Tbl_Marks,MATCH($B27,Tbl_Student_Names,0),),Entry!$A$4:$H$4,FH$2,Entry!$A$5:$H$5,FH$1) / SUMIFS(Entry!$C$6:$H$6,Entry!$C$4:$H$4,FH$2,Entry!$C$5:$H$5,FH$1))</f>
        <v/>
      </c>
      <c r="FI27" s="15" t="str">
        <f>IF(OR($B27="",FI$2=""),"",SUMIFS(INDEX(Tbl_Marks,MATCH($B27,Tbl_Student_Names,0),),Entry!$A$4:$H$4,FI$2,Entry!$A$5:$H$5,FI$1) / SUMIFS(Entry!$C$6:$H$6,Entry!$C$4:$H$4,FI$2,Entry!$C$5:$H$5,FI$1))</f>
        <v/>
      </c>
      <c r="FJ27" s="15" t="str">
        <f>IF(OR($B27="",FJ$2=""),"",SUMIFS(INDEX(Tbl_Marks,MATCH($B27,Tbl_Student_Names,0),),Entry!$A$4:$H$4,FJ$2,Entry!$A$5:$H$5,FJ$1) / SUMIFS(Entry!$C$6:$H$6,Entry!$C$4:$H$4,FJ$2,Entry!$C$5:$H$5,FJ$1))</f>
        <v/>
      </c>
      <c r="FK27" s="15" t="str">
        <f>IF(OR($B27="",FK$2=""),"",SUMIFS(INDEX(Tbl_Marks,MATCH($B27,Tbl_Student_Names,0),),Entry!$A$4:$H$4,FK$2,Entry!$A$5:$H$5,FK$1) / SUMIFS(Entry!$C$6:$H$6,Entry!$C$4:$H$4,FK$2,Entry!$C$5:$H$5,FK$1))</f>
        <v/>
      </c>
      <c r="FL27" s="15" t="str">
        <f>IF(OR($B27="",FL$2=""),"",SUMIFS(INDEX(Tbl_Marks,MATCH($B27,Tbl_Student_Names,0),),Entry!$A$4:$H$4,FL$2,Entry!$A$5:$H$5,FL$1) / SUMIFS(Entry!$C$6:$H$6,Entry!$C$4:$H$4,FL$2,Entry!$C$5:$H$5,FL$1))</f>
        <v/>
      </c>
      <c r="FM27" s="15" t="str">
        <f>IF(OR($B27="",FM$2=""),"",SUMIFS(INDEX(Tbl_Marks,MATCH($B27,Tbl_Student_Names,0),),Entry!$A$4:$H$4,FM$2,Entry!$A$5:$H$5,FM$1) / SUMIFS(Entry!$C$6:$H$6,Entry!$C$4:$H$4,FM$2,Entry!$C$5:$H$5,FM$1))</f>
        <v/>
      </c>
      <c r="FN27" s="15" t="str">
        <f>IF(OR($B27="",FN$2=""),"",SUMIFS(INDEX(Tbl_Marks,MATCH($B27,Tbl_Student_Names,0),),Entry!$A$4:$H$4,FN$2,Entry!$A$5:$H$5,FN$1) / SUMIFS(Entry!$C$6:$H$6,Entry!$C$4:$H$4,FN$2,Entry!$C$5:$H$5,FN$1))</f>
        <v/>
      </c>
      <c r="FO27" s="15" t="str">
        <f>IF(OR($B27="",FO$2=""),"",SUMIFS(INDEX(Tbl_Marks,MATCH($B27,Tbl_Student_Names,0),),Entry!$A$4:$H$4,FO$2,Entry!$A$5:$H$5,FO$1) / SUMIFS(Entry!$C$6:$H$6,Entry!$C$4:$H$4,FO$2,Entry!$C$5:$H$5,FO$1))</f>
        <v/>
      </c>
      <c r="FP27" s="15" t="str">
        <f>IF(OR($B27="",FP$2=""),"",SUMIFS(INDEX(Tbl_Marks,MATCH($B27,Tbl_Student_Names,0),),Entry!$A$4:$H$4,FP$2,Entry!$A$5:$H$5,FP$1) / SUMIFS(Entry!$C$6:$H$6,Entry!$C$4:$H$4,FP$2,Entry!$C$5:$H$5,FP$1))</f>
        <v/>
      </c>
      <c r="FQ27" s="15" t="str">
        <f>IF(OR($B27="",FQ$2=""),"",SUMIFS(INDEX(Tbl_Marks,MATCH($B27,Tbl_Student_Names,0),),Entry!$A$4:$H$4,FQ$2,Entry!$A$5:$H$5,FQ$1) / SUMIFS(Entry!$C$6:$H$6,Entry!$C$4:$H$4,FQ$2,Entry!$C$5:$H$5,FQ$1))</f>
        <v/>
      </c>
      <c r="FR27" s="15" t="str">
        <f>IF(OR($B27="",FR$2=""),"",SUMIFS(INDEX(Tbl_Marks,MATCH($B27,Tbl_Student_Names,0),),Entry!$A$4:$H$4,FR$2,Entry!$A$5:$H$5,FR$1) / SUMIFS(Entry!$C$6:$H$6,Entry!$C$4:$H$4,FR$2,Entry!$C$5:$H$5,FR$1))</f>
        <v/>
      </c>
      <c r="FS27" s="15" t="str">
        <f>IF(OR($B27="",FS$2=""),"",SUMIFS(INDEX(Tbl_Marks,MATCH($B27,Tbl_Student_Names,0),),Entry!$A$4:$H$4,FS$2,Entry!$A$5:$H$5,FS$1) / SUMIFS(Entry!$C$6:$H$6,Entry!$C$4:$H$4,FS$2,Entry!$C$5:$H$5,FS$1))</f>
        <v/>
      </c>
      <c r="FT27" s="15" t="str">
        <f>IF(OR($B27="",FT$2=""),"",SUMIFS(INDEX(Tbl_Marks,MATCH($B27,Tbl_Student_Names,0),),Entry!$A$4:$H$4,FT$2,Entry!$A$5:$H$5,FT$1) / SUMIFS(Entry!$C$6:$H$6,Entry!$C$4:$H$4,FT$2,Entry!$C$5:$H$5,FT$1))</f>
        <v/>
      </c>
      <c r="FU27" s="15" t="str">
        <f>IF(OR($B27="",FU$2=""),"",SUMIFS(INDEX(Tbl_Marks,MATCH($B27,Tbl_Student_Names,0),),Entry!$A$4:$H$4,FU$2,Entry!$A$5:$H$5,FU$1) / SUMIFS(Entry!$C$6:$H$6,Entry!$C$4:$H$4,FU$2,Entry!$C$5:$H$5,FU$1))</f>
        <v/>
      </c>
      <c r="FV27" s="15" t="str">
        <f>IF(OR($B27="",FV$2=""),"",SUMIFS(INDEX(Tbl_Marks,MATCH($B27,Tbl_Student_Names,0),),Entry!$A$4:$H$4,FV$2,Entry!$A$5:$H$5,FV$1) / SUMIFS(Entry!$C$6:$H$6,Entry!$C$4:$H$4,FV$2,Entry!$C$5:$H$5,FV$1))</f>
        <v/>
      </c>
      <c r="FW27" s="15" t="str">
        <f>IF(OR($B27="",FW$2=""),"",SUMIFS(INDEX(Tbl_Marks,MATCH($B27,Tbl_Student_Names,0),),Entry!$A$4:$H$4,FW$2,Entry!$A$5:$H$5,FW$1) / SUMIFS(Entry!$C$6:$H$6,Entry!$C$4:$H$4,FW$2,Entry!$C$5:$H$5,FW$1))</f>
        <v/>
      </c>
      <c r="FX27" s="15" t="str">
        <f>IF(OR($B27="",FX$2=""),"",SUMIFS(INDEX(Tbl_Marks,MATCH($B27,Tbl_Student_Names,0),),Entry!$A$4:$H$4,FX$2,Entry!$A$5:$H$5,FX$1) / SUMIFS(Entry!$C$6:$H$6,Entry!$C$4:$H$4,FX$2,Entry!$C$5:$H$5,FX$1))</f>
        <v/>
      </c>
      <c r="FY27" s="15" t="str">
        <f>IF(OR($B27="",FY$2=""),"",SUMIFS(INDEX(Tbl_Marks,MATCH($B27,Tbl_Student_Names,0),),Entry!$A$4:$H$4,FY$2,Entry!$A$5:$H$5,FY$1) / SUMIFS(Entry!$C$6:$H$6,Entry!$C$4:$H$4,FY$2,Entry!$C$5:$H$5,FY$1))</f>
        <v/>
      </c>
      <c r="FZ27" s="15" t="str">
        <f>IF(OR($B27="",FZ$2=""),"",SUMIFS(INDEX(Tbl_Marks,MATCH($B27,Tbl_Student_Names,0),),Entry!$A$4:$H$4,FZ$2,Entry!$A$5:$H$5,FZ$1) / SUMIFS(Entry!$C$6:$H$6,Entry!$C$4:$H$4,FZ$2,Entry!$C$5:$H$5,FZ$1))</f>
        <v/>
      </c>
      <c r="GA27" s="15" t="str">
        <f>IF(OR($B27="",GA$2=""),"",SUMIFS(INDEX(Tbl_Marks,MATCH($B27,Tbl_Student_Names,0),),Entry!$A$4:$H$4,GA$2,Entry!$A$5:$H$5,GA$1) / SUMIFS(Entry!$C$6:$H$6,Entry!$C$4:$H$4,GA$2,Entry!$C$5:$H$5,GA$1))</f>
        <v/>
      </c>
      <c r="GB27" s="15" t="str">
        <f>IF(OR($B27="",GB$2=""),"",SUMIFS(INDEX(Tbl_Marks,MATCH($B27,Tbl_Student_Names,0),),Entry!$A$4:$H$4,GB$2,Entry!$A$5:$H$5,GB$1) / SUMIFS(Entry!$C$6:$H$6,Entry!$C$4:$H$4,GB$2,Entry!$C$5:$H$5,GB$1))</f>
        <v/>
      </c>
      <c r="GC27" s="15" t="str">
        <f>IF(OR($B27="",GC$2=""),"",SUMIFS(INDEX(Tbl_Marks,MATCH($B27,Tbl_Student_Names,0),),Entry!$A$4:$H$4,GC$2,Entry!$A$5:$H$5,GC$1) / SUMIFS(Entry!$C$6:$H$6,Entry!$C$4:$H$4,GC$2,Entry!$C$5:$H$5,GC$1))</f>
        <v/>
      </c>
      <c r="GD27" s="15" t="str">
        <f>IF(OR($B27="",GD$2=""),"",SUMIFS(INDEX(Tbl_Marks,MATCH($B27,Tbl_Student_Names,0),),Entry!$A$4:$H$4,GD$2,Entry!$A$5:$H$5,GD$1) / SUMIFS(Entry!$C$6:$H$6,Entry!$C$4:$H$4,GD$2,Entry!$C$5:$H$5,GD$1))</f>
        <v/>
      </c>
      <c r="GE27" s="15" t="str">
        <f>IF(OR($B27="",GE$2=""),"",SUMIFS(INDEX(Tbl_Marks,MATCH($B27,Tbl_Student_Names,0),),Entry!$A$4:$H$4,GE$2,Entry!$A$5:$H$5,GE$1) / SUMIFS(Entry!$C$6:$H$6,Entry!$C$4:$H$4,GE$2,Entry!$C$5:$H$5,GE$1))</f>
        <v/>
      </c>
      <c r="GF27" s="15" t="str">
        <f>IF(OR($B27="",GF$2=""),"",SUMIFS(INDEX(Tbl_Marks,MATCH($B27,Tbl_Student_Names,0),),Entry!$A$4:$H$4,GF$2,Entry!$A$5:$H$5,GF$1) / SUMIFS(Entry!$C$6:$H$6,Entry!$C$4:$H$4,GF$2,Entry!$C$5:$H$5,GF$1))</f>
        <v/>
      </c>
      <c r="GG27" s="15" t="str">
        <f>IF(OR($B27="",GG$2=""),"",SUMIFS(INDEX(Tbl_Marks,MATCH($B27,Tbl_Student_Names,0),),Entry!$A$4:$H$4,GG$2,Entry!$A$5:$H$5,GG$1) / SUMIFS(Entry!$C$6:$H$6,Entry!$C$4:$H$4,GG$2,Entry!$C$5:$H$5,GG$1))</f>
        <v/>
      </c>
      <c r="GH27" s="15" t="str">
        <f>IF(OR($B27="",GH$2=""),"",SUMIFS(INDEX(Tbl_Marks,MATCH($B27,Tbl_Student_Names,0),),Entry!$A$4:$H$4,GH$2,Entry!$A$5:$H$5,GH$1) / SUMIFS(Entry!$C$6:$H$6,Entry!$C$4:$H$4,GH$2,Entry!$C$5:$H$5,GH$1))</f>
        <v/>
      </c>
      <c r="GI27" s="15" t="str">
        <f>IF(OR($B27="",GI$2=""),"",SUMIFS(INDEX(Tbl_Marks,MATCH($B27,Tbl_Student_Names,0),),Entry!$A$4:$H$4,GI$2,Entry!$A$5:$H$5,GI$1) / SUMIFS(Entry!$C$6:$H$6,Entry!$C$4:$H$4,GI$2,Entry!$C$5:$H$5,GI$1))</f>
        <v/>
      </c>
      <c r="GJ27" s="15" t="str">
        <f>IF(OR($B27="",GJ$2=""),"",SUMIFS(INDEX(Tbl_Marks,MATCH($B27,Tbl_Student_Names,0),),Entry!$A$4:$H$4,GJ$2,Entry!$A$5:$H$5,GJ$1) / SUMIFS(Entry!$C$6:$H$6,Entry!$C$4:$H$4,GJ$2,Entry!$C$5:$H$5,GJ$1))</f>
        <v/>
      </c>
      <c r="GK27" s="15" t="str">
        <f>IF(OR($B27="",GK$2=""),"",SUMIFS(INDEX(Tbl_Marks,MATCH($B27,Tbl_Student_Names,0),),Entry!$A$4:$H$4,GK$2,Entry!$A$5:$H$5,GK$1) / SUMIFS(Entry!$C$6:$H$6,Entry!$C$4:$H$4,GK$2,Entry!$C$5:$H$5,GK$1))</f>
        <v/>
      </c>
      <c r="GL27" s="15" t="str">
        <f>IF(OR($B27="",GL$2=""),"",SUMIFS(INDEX(Tbl_Marks,MATCH($B27,Tbl_Student_Names,0),),Entry!$A$4:$H$4,GL$2,Entry!$A$5:$H$5,GL$1) / SUMIFS(Entry!$C$6:$H$6,Entry!$C$4:$H$4,GL$2,Entry!$C$5:$H$5,GL$1))</f>
        <v/>
      </c>
      <c r="GM27" s="15" t="str">
        <f>IF(OR($B27="",GM$2=""),"",SUMIFS(INDEX(Tbl_Marks,MATCH($B27,Tbl_Student_Names,0),),Entry!$A$4:$H$4,GM$2,Entry!$A$5:$H$5,GM$1) / SUMIFS(Entry!$C$6:$H$6,Entry!$C$4:$H$4,GM$2,Entry!$C$5:$H$5,GM$1))</f>
        <v/>
      </c>
      <c r="GN27" s="15" t="str">
        <f>IF(OR($B27="",GN$2=""),"",SUMIFS(INDEX(Tbl_Marks,MATCH($B27,Tbl_Student_Names,0),),Entry!$A$4:$H$4,GN$2,Entry!$A$5:$H$5,GN$1) / SUMIFS(Entry!$C$6:$H$6,Entry!$C$4:$H$4,GN$2,Entry!$C$5:$H$5,GN$1))</f>
        <v/>
      </c>
      <c r="GO27" s="15" t="str">
        <f>IF(OR($B27="",GO$2=""),"",SUMIFS(INDEX(Tbl_Marks,MATCH($B27,Tbl_Student_Names,0),),Entry!$A$4:$H$4,GO$2,Entry!$A$5:$H$5,GO$1) / SUMIFS(Entry!$C$6:$H$6,Entry!$C$4:$H$4,GO$2,Entry!$C$5:$H$5,GO$1))</f>
        <v/>
      </c>
      <c r="GP27" s="15" t="str">
        <f>IF(OR($B27="",GP$2=""),"",SUMIFS(INDEX(Tbl_Marks,MATCH($B27,Tbl_Student_Names,0),),Entry!$A$4:$H$4,GP$2,Entry!$A$5:$H$5,GP$1) / SUMIFS(Entry!$C$6:$H$6,Entry!$C$4:$H$4,GP$2,Entry!$C$5:$H$5,GP$1))</f>
        <v/>
      </c>
      <c r="GQ27" s="32" t="str">
        <f t="array" ref="GQ27">IF(OR(GQ$1="",$B27=""),"",SUMPRODUCT(TRANSPOSE($BC27:$BN27),(Settings!$D$19:$D$30)))</f>
        <v/>
      </c>
      <c r="GR27" s="32" t="str">
        <f t="array" ref="GR27">IF(OR(GR$1="",$B27=""),"",SUMPRODUCT(TRANSPOSE($BO27:$BZ27),(Settings!$D$19:$D$30)))</f>
        <v/>
      </c>
      <c r="GS27" s="32" t="str">
        <f t="array" ref="GS27">IF(OR(GS$1="",$B27=""),"",SUMPRODUCT(TRANSPOSE($CA27:$CL27),(Settings!$D$19:$D$30)))</f>
        <v/>
      </c>
      <c r="GT27" s="32" t="str">
        <f t="array" ref="GT27">IF(OR(GT$1="",$B27=""),"",SUMPRODUCT(TRANSPOSE($CM27:$CX27),(Settings!$D$19:$D$30)))</f>
        <v/>
      </c>
      <c r="GU27" s="32" t="str">
        <f t="array" ref="GU27">IF(OR(GU$1="",$B27=""),"",SUMPRODUCT(TRANSPOSE($CY27:$DJ27),(Settings!$D$19:$D$30)))</f>
        <v/>
      </c>
      <c r="GV27" s="32" t="str">
        <f t="array" ref="GV27">IF(OR(GV$1="",$B27=""),"",SUMPRODUCT(TRANSPOSE($DK27:$DV27),(Settings!$D$19:$D$30)))</f>
        <v/>
      </c>
      <c r="GW27" s="32" t="str">
        <f t="array" ref="GW27">IF(OR(GW$1="",$B27=""),"",SUMPRODUCT(TRANSPOSE($DW27:$EH27),(Settings!$D$19:$D$30)))</f>
        <v/>
      </c>
      <c r="GX27" s="32" t="str">
        <f t="array" ref="GX27">IF(OR(GX$1="",$B27=""),"",SUMPRODUCT(TRANSPOSE($EI27:$ET27),(Settings!$D$19:$D$30)))</f>
        <v/>
      </c>
      <c r="GY27" s="32" t="str">
        <f t="array" ref="GY27">IF(OR(GY$1="",$B27=""),"",SUMPRODUCT(TRANSPOSE($EU27:$FF27),(Settings!$D$19:$D$30)))</f>
        <v/>
      </c>
      <c r="GZ27" s="32" t="str">
        <f t="array" ref="GZ27">IF(OR(GZ$1="",$B27=""),"",SUMPRODUCT(TRANSPOSE($FG27:$FR27),(Settings!$D$19:$D$30)))</f>
        <v/>
      </c>
      <c r="HA27" s="32" t="str">
        <f t="array" ref="HA27">IF(OR(HA$1="",$B27=""),"",SUMPRODUCT(TRANSPOSE($FS27:$GD27),(Settings!$D$19:$D$30)))</f>
        <v/>
      </c>
      <c r="HB27" s="33" t="str">
        <f t="array" ref="HB27">IF(OR(HB$1="",$B27=""),"",SUMPRODUCT(TRANSPOSE($GE27:$GP27),(Settings!$D$19:$D$30)))</f>
        <v/>
      </c>
      <c r="HC27" s="5"/>
      <c r="HD27" s="15" t="str">
        <f>IF(OR(HD$2="",$B27=""),"",SUMIFS(INDEX(Tbl_Marks,MATCH($B27,Tbl_Student_Names,0),),Entry!$A$4:$H$4,HD$2) / SUMIFS(Entry!$C$6:$H$6,Entry!$C$4:$H$4,HD$2))</f>
        <v/>
      </c>
      <c r="HE27" s="15" t="str">
        <f>IF(OR(HE$2="",$B27=""),"",SUMIFS(INDEX(Tbl_Marks,MATCH($B27,Tbl_Student_Names,0),),Entry!$A$4:$H$4,HE$2) / SUMIFS(Entry!$C$6:$H$6,Entry!$C$4:$H$4,HE$2))</f>
        <v/>
      </c>
      <c r="HF27" s="15" t="str">
        <f>IF(OR(HF$2="",$B27=""),"",SUMIFS(INDEX(Tbl_Marks,MATCH($B27,Tbl_Student_Names,0),),Entry!$A$4:$H$4,HF$2) / SUMIFS(Entry!$C$6:$H$6,Entry!$C$4:$H$4,HF$2))</f>
        <v/>
      </c>
      <c r="HG27" s="15" t="str">
        <f>IF(OR(HG$2="",$B27=""),"",SUMIFS(INDEX(Tbl_Marks,MATCH($B27,Tbl_Student_Names,0),),Entry!$A$4:$H$4,HG$2) / SUMIFS(Entry!$C$6:$H$6,Entry!$C$4:$H$4,HG$2))</f>
        <v/>
      </c>
      <c r="HH27" s="15" t="str">
        <f>IF(OR(HH$2="",$B27=""),"",SUMIFS(INDEX(Tbl_Marks,MATCH($B27,Tbl_Student_Names,0),),Entry!$A$4:$H$4,HH$2) / SUMIFS(Entry!$C$6:$H$6,Entry!$C$4:$H$4,HH$2))</f>
        <v/>
      </c>
      <c r="HI27" s="15" t="str">
        <f>IF(OR(HI$2="",$B27=""),"",SUMIFS(INDEX(Tbl_Marks,MATCH($B27,Tbl_Student_Names,0),),Entry!$A$4:$H$4,HI$2) / SUMIFS(Entry!$C$6:$H$6,Entry!$C$4:$H$4,HI$2))</f>
        <v/>
      </c>
      <c r="HJ27" s="15" t="str">
        <f>IF(OR(HJ$2="",$B27=""),"",SUMIFS(INDEX(Tbl_Marks,MATCH($B27,Tbl_Student_Names,0),),Entry!$A$4:$H$4,HJ$2) / SUMIFS(Entry!$C$6:$H$6,Entry!$C$4:$H$4,HJ$2))</f>
        <v/>
      </c>
      <c r="HK27" s="15" t="str">
        <f>IF(OR(HK$2="",$B27=""),"",SUMIFS(INDEX(Tbl_Marks,MATCH($B27,Tbl_Student_Names,0),),Entry!$A$4:$H$4,HK$2) / SUMIFS(Entry!$C$6:$H$6,Entry!$C$4:$H$4,HK$2))</f>
        <v/>
      </c>
      <c r="HL27" s="15" t="str">
        <f>IF(OR(HL$2="",$B27=""),"",SUMIFS(INDEX(Tbl_Marks,MATCH($B27,Tbl_Student_Names,0),),Entry!$A$4:$H$4,HL$2) / SUMIFS(Entry!$C$6:$H$6,Entry!$C$4:$H$4,HL$2))</f>
        <v/>
      </c>
      <c r="HM27" s="15" t="str">
        <f>IF(OR(HM$2="",$B27=""),"",SUMIFS(INDEX(Tbl_Marks,MATCH($B27,Tbl_Student_Names,0),),Entry!$A$4:$H$4,HM$2) / SUMIFS(Entry!$C$6:$H$6,Entry!$C$4:$H$4,HM$2))</f>
        <v/>
      </c>
      <c r="HN27" s="15" t="str">
        <f>IF(OR(HN$2="",$B27=""),"",SUMIFS(INDEX(Tbl_Marks,MATCH($B27,Tbl_Student_Names,0),),Entry!$A$4:$H$4,HN$2) / SUMIFS(Entry!$C$6:$H$6,Entry!$C$4:$H$4,HN$2))</f>
        <v/>
      </c>
      <c r="HO27" s="15" t="str">
        <f>IF(OR(HO$2="",$B27=""),"",SUMIFS(INDEX(Tbl_Marks,MATCH($B27,Tbl_Student_Names,0),),Entry!$A$4:$H$4,HO$2) / SUMIFS(Entry!$C$6:$H$6,Entry!$C$4:$H$4,HO$2))</f>
        <v/>
      </c>
      <c r="HP27" s="15" t="str">
        <f t="shared" si="40"/>
        <v/>
      </c>
    </row>
    <row r="28" spans="1:224" customFormat="1" x14ac:dyDescent="0.25">
      <c r="A28">
        <f t="shared" si="31"/>
        <v>0</v>
      </c>
      <c r="B28" t="str">
        <f t="shared" si="32"/>
        <v/>
      </c>
      <c r="C28" t="str">
        <f>IF(OR($B28="",C$2=""),"",SUMIF(Entry!$A$4:$H$4,C$2,INDEX(Tbl_Marks,MATCH($B28,Tbl_Student_Names,0),)))</f>
        <v/>
      </c>
      <c r="D28" t="str">
        <f>IF(OR($B28="",D$2=""),"",SUMIF(Entry!$A$4:$H$4,D$2,INDEX(Tbl_Marks,MATCH($B28,Tbl_Student_Names,0),)))</f>
        <v/>
      </c>
      <c r="E28" t="str">
        <f>IF(OR($B28="",E$2=""),"",SUMIF(Entry!$A$4:$H$4,E$2,INDEX(Tbl_Marks,MATCH($B28,Tbl_Student_Names,0),)))</f>
        <v/>
      </c>
      <c r="F28" t="str">
        <f>IF(OR($B28="",F$2=""),"",SUMIF(Entry!$A$4:$H$4,F$2,INDEX(Tbl_Marks,MATCH($B28,Tbl_Student_Names,0),)))</f>
        <v/>
      </c>
      <c r="G28" t="str">
        <f>IF(OR($B28="",G$2=""),"",SUMIF(Entry!$A$4:$H$4,G$2,INDEX(Tbl_Marks,MATCH($B28,Tbl_Student_Names,0),)))</f>
        <v/>
      </c>
      <c r="H28" t="str">
        <f>IF(OR($B28="",H$2=""),"",SUMIF(Entry!$A$4:$H$4,H$2,INDEX(Tbl_Marks,MATCH($B28,Tbl_Student_Names,0),)))</f>
        <v/>
      </c>
      <c r="I28" t="str">
        <f>IF(OR($B28="",I$2=""),"",SUMIF(Entry!$A$4:$H$4,I$2,INDEX(Tbl_Marks,MATCH($B28,Tbl_Student_Names,0),)))</f>
        <v/>
      </c>
      <c r="J28" t="str">
        <f>IF(OR($B28="",J$2=""),"",SUMIF(Entry!$A$4:$H$4,J$2,INDEX(Tbl_Marks,MATCH($B28,Tbl_Student_Names,0),)))</f>
        <v/>
      </c>
      <c r="K28" t="str">
        <f>IF(OR($B28="",K$2=""),"",SUMIF(Entry!$A$4:$H$4,K$2,INDEX(Tbl_Marks,MATCH($B28,Tbl_Student_Names,0),)))</f>
        <v/>
      </c>
      <c r="L28" t="str">
        <f>IF(OR($B28="",L$2=""),"",SUMIF(Entry!$A$4:$H$4,L$2,INDEX(Tbl_Marks,MATCH($B28,Tbl_Student_Names,0),)))</f>
        <v/>
      </c>
      <c r="M28" t="str">
        <f>IF(OR($B28="",M$2=""),"",SUMIF(Entry!$A$4:$H$4,M$2,INDEX(Tbl_Marks,MATCH($B28,Tbl_Student_Names,0),)))</f>
        <v/>
      </c>
      <c r="N28" t="str">
        <f>IF(OR($B28="",N$2=""),"",SUMIF(Entry!$A$4:$H$4,N$2,INDEX(Tbl_Marks,MATCH($B28,Tbl_Student_Names,0),)))</f>
        <v/>
      </c>
      <c r="O28" s="12" t="str">
        <f t="shared" si="33"/>
        <v/>
      </c>
      <c r="P28" s="24" t="str">
        <f t="array" ref="P28">IF(OR($B28="",P$2=""),"",IF(MIN(IF(Help_Lookup_Tests=P$2,$BC28:$GP28,""))&gt;=I_PassPercentage,"PASS","FAIL"))</f>
        <v/>
      </c>
      <c r="Q28" s="24" t="str">
        <f t="array" ref="Q28">IF(OR($B28="",Q$2=""),"",IF(MIN(IF(Help_Lookup_Tests=Q$2,$BC28:$GP28,""))&gt;=I_PassPercentage,"PASS","FAIL"))</f>
        <v/>
      </c>
      <c r="R28" s="24" t="str">
        <f t="array" ref="R28">IF(OR($B28="",R$2=""),"",IF(MIN(IF(Help_Lookup_Tests=R$2,$BC28:$GP28,""))&gt;=I_PassPercentage,"PASS","FAIL"))</f>
        <v/>
      </c>
      <c r="S28" s="24" t="str">
        <f t="array" ref="S28">IF(OR($B28="",S$2=""),"",IF(MIN(IF(Help_Lookup_Tests=S$2,$BC28:$GP28,""))&gt;=I_PassPercentage,"PASS","FAIL"))</f>
        <v/>
      </c>
      <c r="T28" s="24" t="str">
        <f t="array" ref="T28">IF(OR($B28="",T$2=""),"",IF(MIN(IF(Help_Lookup_Tests=T$2,$BC28:$GP28,""))&gt;=I_PassPercentage,"PASS","FAIL"))</f>
        <v/>
      </c>
      <c r="U28" s="24" t="str">
        <f t="array" ref="U28">IF(OR($B28="",U$2=""),"",IF(MIN(IF(Help_Lookup_Tests=U$2,$BC28:$GP28,""))&gt;=I_PassPercentage,"PASS","FAIL"))</f>
        <v/>
      </c>
      <c r="V28" s="24" t="str">
        <f t="array" ref="V28">IF(OR($B28="",V$2=""),"",IF(MIN(IF(Help_Lookup_Tests=V$2,$BC28:$GP28,""))&gt;=I_PassPercentage,"PASS","FAIL"))</f>
        <v/>
      </c>
      <c r="W28" s="24" t="str">
        <f t="array" ref="W28">IF(OR($B28="",W$2=""),"",IF(MIN(IF(Help_Lookup_Tests=W$2,$BC28:$GP28,""))&gt;=I_PassPercentage,"PASS","FAIL"))</f>
        <v/>
      </c>
      <c r="X28" s="24" t="str">
        <f t="array" ref="X28">IF(OR($B28="",X$2=""),"",IF(MIN(IF(Help_Lookup_Tests=X$2,$BC28:$GP28,""))&gt;=I_PassPercentage,"PASS","FAIL"))</f>
        <v/>
      </c>
      <c r="Y28" s="24" t="str">
        <f t="array" ref="Y28">IF(OR($B28="",Y$2=""),"",IF(MIN(IF(Help_Lookup_Tests=Y$2,$BC28:$GP28,""))&gt;=I_PassPercentage,"PASS","FAIL"))</f>
        <v/>
      </c>
      <c r="Z28" s="24" t="str">
        <f t="array" ref="Z28">IF(OR($B28="",Z$2=""),"",IF(MIN(IF(Help_Lookup_Tests=Z$2,$BC28:$GP28,""))&gt;=I_PassPercentage,"PASS","FAIL"))</f>
        <v/>
      </c>
      <c r="AA28" s="24" t="str">
        <f t="array" ref="AA28">IF(OR($B28="",AA$2=""),"",IF(MIN(IF(Help_Lookup_Tests=AA$2,$BC28:$GP28,""))&gt;=I_PassPercentage,"PASS","FAIL"))</f>
        <v/>
      </c>
      <c r="AB28" s="20" t="str">
        <f t="array" ref="AB28">IF(OR($B28=""),"",IF(MIN(IF($GQ$2:$HB$2="FINAL",$GQ28:$HB28,""))&gt;=I_PassPercentage,"PASS","FAIL"))</f>
        <v/>
      </c>
      <c r="AC28" t="str">
        <f t="shared" si="36"/>
        <v/>
      </c>
      <c r="AD28" t="str">
        <f t="shared" si="41"/>
        <v/>
      </c>
      <c r="AE28" t="str">
        <f t="shared" si="42"/>
        <v/>
      </c>
      <c r="AF28" t="str">
        <f t="shared" si="43"/>
        <v/>
      </c>
      <c r="AG28" t="str">
        <f t="shared" si="44"/>
        <v/>
      </c>
      <c r="AH28" t="str">
        <f t="shared" si="45"/>
        <v/>
      </c>
      <c r="AI28" t="str">
        <f t="shared" si="46"/>
        <v/>
      </c>
      <c r="AJ28" t="str">
        <f t="shared" si="47"/>
        <v/>
      </c>
      <c r="AK28" t="str">
        <f t="shared" si="48"/>
        <v/>
      </c>
      <c r="AL28" t="str">
        <f t="shared" si="49"/>
        <v/>
      </c>
      <c r="AM28" t="str">
        <f t="shared" si="50"/>
        <v/>
      </c>
      <c r="AN28" t="str">
        <f t="shared" si="51"/>
        <v/>
      </c>
      <c r="AO28" s="34" t="str">
        <f t="shared" si="37"/>
        <v/>
      </c>
      <c r="AP28" s="22" t="str">
        <f t="shared" si="38"/>
        <v/>
      </c>
      <c r="AQ28" s="22" t="str">
        <f t="shared" si="52"/>
        <v/>
      </c>
      <c r="AR28" s="22" t="str">
        <f t="shared" si="53"/>
        <v/>
      </c>
      <c r="AS28" s="22" t="str">
        <f t="shared" si="54"/>
        <v/>
      </c>
      <c r="AT28" s="22" t="str">
        <f t="shared" si="55"/>
        <v/>
      </c>
      <c r="AU28" s="22" t="str">
        <f t="shared" si="56"/>
        <v/>
      </c>
      <c r="AV28" s="22" t="str">
        <f t="shared" si="57"/>
        <v/>
      </c>
      <c r="AW28" s="22" t="str">
        <f t="shared" si="58"/>
        <v/>
      </c>
      <c r="AX28" s="22" t="str">
        <f t="shared" si="59"/>
        <v/>
      </c>
      <c r="AY28" s="22" t="str">
        <f t="shared" si="60"/>
        <v/>
      </c>
      <c r="AZ28" s="22" t="str">
        <f t="shared" si="61"/>
        <v/>
      </c>
      <c r="BA28" s="22" t="str">
        <f t="shared" si="62"/>
        <v/>
      </c>
      <c r="BB28" s="23" t="str">
        <f t="shared" si="39"/>
        <v/>
      </c>
      <c r="BC28" s="15" t="str">
        <f>IF(OR($B28="",BC$2=""),"",SUMIFS(INDEX(Tbl_Marks,MATCH($B28,Tbl_Student_Names,0),),Entry!$A$4:$H$4,BC$2,Entry!$A$5:$H$5,BC$1) / SUMIFS(Entry!$C$6:$H$6,Entry!$C$4:$H$4,BC$2,Entry!$C$5:$H$5,BC$1))</f>
        <v/>
      </c>
      <c r="BD28" s="15" t="str">
        <f>IF(OR($B28="",BD$2=""),"",SUMIFS(INDEX(Tbl_Marks,MATCH($B28,Tbl_Student_Names,0),),Entry!$A$4:$H$4,BD$2,Entry!$A$5:$H$5,BD$1) / SUMIFS(Entry!$C$6:$H$6,Entry!$C$4:$H$4,BD$2,Entry!$C$5:$H$5,BD$1))</f>
        <v/>
      </c>
      <c r="BE28" s="15" t="str">
        <f>IF(OR($B28="",BE$2=""),"",SUMIFS(INDEX(Tbl_Marks,MATCH($B28,Tbl_Student_Names,0),),Entry!$A$4:$H$4,BE$2,Entry!$A$5:$H$5,BE$1) / SUMIFS(Entry!$C$6:$H$6,Entry!$C$4:$H$4,BE$2,Entry!$C$5:$H$5,BE$1))</f>
        <v/>
      </c>
      <c r="BF28" s="15" t="str">
        <f>IF(OR($B28="",BF$2=""),"",SUMIFS(INDEX(Tbl_Marks,MATCH($B28,Tbl_Student_Names,0),),Entry!$A$4:$H$4,BF$2,Entry!$A$5:$H$5,BF$1) / SUMIFS(Entry!$C$6:$H$6,Entry!$C$4:$H$4,BF$2,Entry!$C$5:$H$5,BF$1))</f>
        <v/>
      </c>
      <c r="BG28" s="15" t="str">
        <f>IF(OR($B28="",BG$2=""),"",SUMIFS(INDEX(Tbl_Marks,MATCH($B28,Tbl_Student_Names,0),),Entry!$A$4:$H$4,BG$2,Entry!$A$5:$H$5,BG$1) / SUMIFS(Entry!$C$6:$H$6,Entry!$C$4:$H$4,BG$2,Entry!$C$5:$H$5,BG$1))</f>
        <v/>
      </c>
      <c r="BH28" s="15" t="str">
        <f>IF(OR($B28="",BH$2=""),"",SUMIFS(INDEX(Tbl_Marks,MATCH($B28,Tbl_Student_Names,0),),Entry!$A$4:$H$4,BH$2,Entry!$A$5:$H$5,BH$1) / SUMIFS(Entry!$C$6:$H$6,Entry!$C$4:$H$4,BH$2,Entry!$C$5:$H$5,BH$1))</f>
        <v/>
      </c>
      <c r="BI28" s="15" t="str">
        <f>IF(OR($B28="",BI$2=""),"",SUMIFS(INDEX(Tbl_Marks,MATCH($B28,Tbl_Student_Names,0),),Entry!$A$4:$H$4,BI$2,Entry!$A$5:$H$5,BI$1) / SUMIFS(Entry!$C$6:$H$6,Entry!$C$4:$H$4,BI$2,Entry!$C$5:$H$5,BI$1))</f>
        <v/>
      </c>
      <c r="BJ28" s="15" t="str">
        <f>IF(OR($B28="",BJ$2=""),"",SUMIFS(INDEX(Tbl_Marks,MATCH($B28,Tbl_Student_Names,0),),Entry!$A$4:$H$4,BJ$2,Entry!$A$5:$H$5,BJ$1) / SUMIFS(Entry!$C$6:$H$6,Entry!$C$4:$H$4,BJ$2,Entry!$C$5:$H$5,BJ$1))</f>
        <v/>
      </c>
      <c r="BK28" s="15" t="str">
        <f>IF(OR($B28="",BK$2=""),"",SUMIFS(INDEX(Tbl_Marks,MATCH($B28,Tbl_Student_Names,0),),Entry!$A$4:$H$4,BK$2,Entry!$A$5:$H$5,BK$1) / SUMIFS(Entry!$C$6:$H$6,Entry!$C$4:$H$4,BK$2,Entry!$C$5:$H$5,BK$1))</f>
        <v/>
      </c>
      <c r="BL28" s="15" t="str">
        <f>IF(OR($B28="",BL$2=""),"",SUMIFS(INDEX(Tbl_Marks,MATCH($B28,Tbl_Student_Names,0),),Entry!$A$4:$H$4,BL$2,Entry!$A$5:$H$5,BL$1) / SUMIFS(Entry!$C$6:$H$6,Entry!$C$4:$H$4,BL$2,Entry!$C$5:$H$5,BL$1))</f>
        <v/>
      </c>
      <c r="BM28" s="15" t="str">
        <f>IF(OR($B28="",BM$2=""),"",SUMIFS(INDEX(Tbl_Marks,MATCH($B28,Tbl_Student_Names,0),),Entry!$A$4:$H$4,BM$2,Entry!$A$5:$H$5,BM$1) / SUMIFS(Entry!$C$6:$H$6,Entry!$C$4:$H$4,BM$2,Entry!$C$5:$H$5,BM$1))</f>
        <v/>
      </c>
      <c r="BN28" s="15" t="str">
        <f>IF(OR($B28="",BN$2=""),"",SUMIFS(INDEX(Tbl_Marks,MATCH($B28,Tbl_Student_Names,0),),Entry!$A$4:$H$4,BN$2,Entry!$A$5:$H$5,BN$1) / SUMIFS(Entry!$C$6:$H$6,Entry!$C$4:$H$4,BN$2,Entry!$C$5:$H$5,BN$1))</f>
        <v/>
      </c>
      <c r="BO28" s="15" t="str">
        <f>IF(OR($B28="",BO$2=""),"",SUMIFS(INDEX(Tbl_Marks,MATCH($B28,Tbl_Student_Names,0),),Entry!$A$4:$H$4,BO$2,Entry!$A$5:$H$5,BO$1) / SUMIFS(Entry!$C$6:$H$6,Entry!$C$4:$H$4,BO$2,Entry!$C$5:$H$5,BO$1))</f>
        <v/>
      </c>
      <c r="BP28" s="15" t="str">
        <f>IF(OR($B28="",BP$2=""),"",SUMIFS(INDEX(Tbl_Marks,MATCH($B28,Tbl_Student_Names,0),),Entry!$A$4:$H$4,BP$2,Entry!$A$5:$H$5,BP$1) / SUMIFS(Entry!$C$6:$H$6,Entry!$C$4:$H$4,BP$2,Entry!$C$5:$H$5,BP$1))</f>
        <v/>
      </c>
      <c r="BQ28" s="15" t="str">
        <f>IF(OR($B28="",BQ$2=""),"",SUMIFS(INDEX(Tbl_Marks,MATCH($B28,Tbl_Student_Names,0),),Entry!$A$4:$H$4,BQ$2,Entry!$A$5:$H$5,BQ$1) / SUMIFS(Entry!$C$6:$H$6,Entry!$C$4:$H$4,BQ$2,Entry!$C$5:$H$5,BQ$1))</f>
        <v/>
      </c>
      <c r="BR28" s="15" t="str">
        <f>IF(OR($B28="",BR$2=""),"",SUMIFS(INDEX(Tbl_Marks,MATCH($B28,Tbl_Student_Names,0),),Entry!$A$4:$H$4,BR$2,Entry!$A$5:$H$5,BR$1) / SUMIFS(Entry!$C$6:$H$6,Entry!$C$4:$H$4,BR$2,Entry!$C$5:$H$5,BR$1))</f>
        <v/>
      </c>
      <c r="BS28" s="15" t="str">
        <f>IF(OR($B28="",BS$2=""),"",SUMIFS(INDEX(Tbl_Marks,MATCH($B28,Tbl_Student_Names,0),),Entry!$A$4:$H$4,BS$2,Entry!$A$5:$H$5,BS$1) / SUMIFS(Entry!$C$6:$H$6,Entry!$C$4:$H$4,BS$2,Entry!$C$5:$H$5,BS$1))</f>
        <v/>
      </c>
      <c r="BT28" s="15" t="str">
        <f>IF(OR($B28="",BT$2=""),"",SUMIFS(INDEX(Tbl_Marks,MATCH($B28,Tbl_Student_Names,0),),Entry!$A$4:$H$4,BT$2,Entry!$A$5:$H$5,BT$1) / SUMIFS(Entry!$C$6:$H$6,Entry!$C$4:$H$4,BT$2,Entry!$C$5:$H$5,BT$1))</f>
        <v/>
      </c>
      <c r="BU28" s="15" t="str">
        <f>IF(OR($B28="",BU$2=""),"",SUMIFS(INDEX(Tbl_Marks,MATCH($B28,Tbl_Student_Names,0),),Entry!$A$4:$H$4,BU$2,Entry!$A$5:$H$5,BU$1) / SUMIFS(Entry!$C$6:$H$6,Entry!$C$4:$H$4,BU$2,Entry!$C$5:$H$5,BU$1))</f>
        <v/>
      </c>
      <c r="BV28" s="15" t="str">
        <f>IF(OR($B28="",BV$2=""),"",SUMIFS(INDEX(Tbl_Marks,MATCH($B28,Tbl_Student_Names,0),),Entry!$A$4:$H$4,BV$2,Entry!$A$5:$H$5,BV$1) / SUMIFS(Entry!$C$6:$H$6,Entry!$C$4:$H$4,BV$2,Entry!$C$5:$H$5,BV$1))</f>
        <v/>
      </c>
      <c r="BW28" s="15" t="str">
        <f>IF(OR($B28="",BW$2=""),"",SUMIFS(INDEX(Tbl_Marks,MATCH($B28,Tbl_Student_Names,0),),Entry!$A$4:$H$4,BW$2,Entry!$A$5:$H$5,BW$1) / SUMIFS(Entry!$C$6:$H$6,Entry!$C$4:$H$4,BW$2,Entry!$C$5:$H$5,BW$1))</f>
        <v/>
      </c>
      <c r="BX28" s="15" t="str">
        <f>IF(OR($B28="",BX$2=""),"",SUMIFS(INDEX(Tbl_Marks,MATCH($B28,Tbl_Student_Names,0),),Entry!$A$4:$H$4,BX$2,Entry!$A$5:$H$5,BX$1) / SUMIFS(Entry!$C$6:$H$6,Entry!$C$4:$H$4,BX$2,Entry!$C$5:$H$5,BX$1))</f>
        <v/>
      </c>
      <c r="BY28" s="15" t="str">
        <f>IF(OR($B28="",BY$2=""),"",SUMIFS(INDEX(Tbl_Marks,MATCH($B28,Tbl_Student_Names,0),),Entry!$A$4:$H$4,BY$2,Entry!$A$5:$H$5,BY$1) / SUMIFS(Entry!$C$6:$H$6,Entry!$C$4:$H$4,BY$2,Entry!$C$5:$H$5,BY$1))</f>
        <v/>
      </c>
      <c r="BZ28" s="15" t="str">
        <f>IF(OR($B28="",BZ$2=""),"",SUMIFS(INDEX(Tbl_Marks,MATCH($B28,Tbl_Student_Names,0),),Entry!$A$4:$H$4,BZ$2,Entry!$A$5:$H$5,BZ$1) / SUMIFS(Entry!$C$6:$H$6,Entry!$C$4:$H$4,BZ$2,Entry!$C$5:$H$5,BZ$1))</f>
        <v/>
      </c>
      <c r="CA28" s="15" t="str">
        <f>IF(OR($B28="",CA$2=""),"",SUMIFS(INDEX(Tbl_Marks,MATCH($B28,Tbl_Student_Names,0),),Entry!$A$4:$H$4,CA$2,Entry!$A$5:$H$5,CA$1) / SUMIFS(Entry!$C$6:$H$6,Entry!$C$4:$H$4,CA$2,Entry!$C$5:$H$5,CA$1))</f>
        <v/>
      </c>
      <c r="CB28" s="15" t="str">
        <f>IF(OR($B28="",CB$2=""),"",SUMIFS(INDEX(Tbl_Marks,MATCH($B28,Tbl_Student_Names,0),),Entry!$A$4:$H$4,CB$2,Entry!$A$5:$H$5,CB$1) / SUMIFS(Entry!$C$6:$H$6,Entry!$C$4:$H$4,CB$2,Entry!$C$5:$H$5,CB$1))</f>
        <v/>
      </c>
      <c r="CC28" s="15" t="str">
        <f>IF(OR($B28="",CC$2=""),"",SUMIFS(INDEX(Tbl_Marks,MATCH($B28,Tbl_Student_Names,0),),Entry!$A$4:$H$4,CC$2,Entry!$A$5:$H$5,CC$1) / SUMIFS(Entry!$C$6:$H$6,Entry!$C$4:$H$4,CC$2,Entry!$C$5:$H$5,CC$1))</f>
        <v/>
      </c>
      <c r="CD28" s="15" t="str">
        <f>IF(OR($B28="",CD$2=""),"",SUMIFS(INDEX(Tbl_Marks,MATCH($B28,Tbl_Student_Names,0),),Entry!$A$4:$H$4,CD$2,Entry!$A$5:$H$5,CD$1) / SUMIFS(Entry!$C$6:$H$6,Entry!$C$4:$H$4,CD$2,Entry!$C$5:$H$5,CD$1))</f>
        <v/>
      </c>
      <c r="CE28" s="15" t="str">
        <f>IF(OR($B28="",CE$2=""),"",SUMIFS(INDEX(Tbl_Marks,MATCH($B28,Tbl_Student_Names,0),),Entry!$A$4:$H$4,CE$2,Entry!$A$5:$H$5,CE$1) / SUMIFS(Entry!$C$6:$H$6,Entry!$C$4:$H$4,CE$2,Entry!$C$5:$H$5,CE$1))</f>
        <v/>
      </c>
      <c r="CF28" s="15" t="str">
        <f>IF(OR($B28="",CF$2=""),"",SUMIFS(INDEX(Tbl_Marks,MATCH($B28,Tbl_Student_Names,0),),Entry!$A$4:$H$4,CF$2,Entry!$A$5:$H$5,CF$1) / SUMIFS(Entry!$C$6:$H$6,Entry!$C$4:$H$4,CF$2,Entry!$C$5:$H$5,CF$1))</f>
        <v/>
      </c>
      <c r="CG28" s="15" t="str">
        <f>IF(OR($B28="",CG$2=""),"",SUMIFS(INDEX(Tbl_Marks,MATCH($B28,Tbl_Student_Names,0),),Entry!$A$4:$H$4,CG$2,Entry!$A$5:$H$5,CG$1) / SUMIFS(Entry!$C$6:$H$6,Entry!$C$4:$H$4,CG$2,Entry!$C$5:$H$5,CG$1))</f>
        <v/>
      </c>
      <c r="CH28" s="15" t="str">
        <f>IF(OR($B28="",CH$2=""),"",SUMIFS(INDEX(Tbl_Marks,MATCH($B28,Tbl_Student_Names,0),),Entry!$A$4:$H$4,CH$2,Entry!$A$5:$H$5,CH$1) / SUMIFS(Entry!$C$6:$H$6,Entry!$C$4:$H$4,CH$2,Entry!$C$5:$H$5,CH$1))</f>
        <v/>
      </c>
      <c r="CI28" s="15" t="str">
        <f>IF(OR($B28="",CI$2=""),"",SUMIFS(INDEX(Tbl_Marks,MATCH($B28,Tbl_Student_Names,0),),Entry!$A$4:$H$4,CI$2,Entry!$A$5:$H$5,CI$1) / SUMIFS(Entry!$C$6:$H$6,Entry!$C$4:$H$4,CI$2,Entry!$C$5:$H$5,CI$1))</f>
        <v/>
      </c>
      <c r="CJ28" s="15" t="str">
        <f>IF(OR($B28="",CJ$2=""),"",SUMIFS(INDEX(Tbl_Marks,MATCH($B28,Tbl_Student_Names,0),),Entry!$A$4:$H$4,CJ$2,Entry!$A$5:$H$5,CJ$1) / SUMIFS(Entry!$C$6:$H$6,Entry!$C$4:$H$4,CJ$2,Entry!$C$5:$H$5,CJ$1))</f>
        <v/>
      </c>
      <c r="CK28" s="15" t="str">
        <f>IF(OR($B28="",CK$2=""),"",SUMIFS(INDEX(Tbl_Marks,MATCH($B28,Tbl_Student_Names,0),),Entry!$A$4:$H$4,CK$2,Entry!$A$5:$H$5,CK$1) / SUMIFS(Entry!$C$6:$H$6,Entry!$C$4:$H$4,CK$2,Entry!$C$5:$H$5,CK$1))</f>
        <v/>
      </c>
      <c r="CL28" s="15" t="str">
        <f>IF(OR($B28="",CL$2=""),"",SUMIFS(INDEX(Tbl_Marks,MATCH($B28,Tbl_Student_Names,0),),Entry!$A$4:$H$4,CL$2,Entry!$A$5:$H$5,CL$1) / SUMIFS(Entry!$C$6:$H$6,Entry!$C$4:$H$4,CL$2,Entry!$C$5:$H$5,CL$1))</f>
        <v/>
      </c>
      <c r="CM28" s="15" t="str">
        <f>IF(OR($B28="",CM$2=""),"",SUMIFS(INDEX(Tbl_Marks,MATCH($B28,Tbl_Student_Names,0),),Entry!$A$4:$H$4,CM$2,Entry!$A$5:$H$5,CM$1) / SUMIFS(Entry!$C$6:$H$6,Entry!$C$4:$H$4,CM$2,Entry!$C$5:$H$5,CM$1))</f>
        <v/>
      </c>
      <c r="CN28" s="15" t="str">
        <f>IF(OR($B28="",CN$2=""),"",SUMIFS(INDEX(Tbl_Marks,MATCH($B28,Tbl_Student_Names,0),),Entry!$A$4:$H$4,CN$2,Entry!$A$5:$H$5,CN$1) / SUMIFS(Entry!$C$6:$H$6,Entry!$C$4:$H$4,CN$2,Entry!$C$5:$H$5,CN$1))</f>
        <v/>
      </c>
      <c r="CO28" s="15" t="str">
        <f>IF(OR($B28="",CO$2=""),"",SUMIFS(INDEX(Tbl_Marks,MATCH($B28,Tbl_Student_Names,0),),Entry!$A$4:$H$4,CO$2,Entry!$A$5:$H$5,CO$1) / SUMIFS(Entry!$C$6:$H$6,Entry!$C$4:$H$4,CO$2,Entry!$C$5:$H$5,CO$1))</f>
        <v/>
      </c>
      <c r="CP28" s="15" t="str">
        <f>IF(OR($B28="",CP$2=""),"",SUMIFS(INDEX(Tbl_Marks,MATCH($B28,Tbl_Student_Names,0),),Entry!$A$4:$H$4,CP$2,Entry!$A$5:$H$5,CP$1) / SUMIFS(Entry!$C$6:$H$6,Entry!$C$4:$H$4,CP$2,Entry!$C$5:$H$5,CP$1))</f>
        <v/>
      </c>
      <c r="CQ28" s="15" t="str">
        <f>IF(OR($B28="",CQ$2=""),"",SUMIFS(INDEX(Tbl_Marks,MATCH($B28,Tbl_Student_Names,0),),Entry!$A$4:$H$4,CQ$2,Entry!$A$5:$H$5,CQ$1) / SUMIFS(Entry!$C$6:$H$6,Entry!$C$4:$H$4,CQ$2,Entry!$C$5:$H$5,CQ$1))</f>
        <v/>
      </c>
      <c r="CR28" s="15" t="str">
        <f>IF(OR($B28="",CR$2=""),"",SUMIFS(INDEX(Tbl_Marks,MATCH($B28,Tbl_Student_Names,0),),Entry!$A$4:$H$4,CR$2,Entry!$A$5:$H$5,CR$1) / SUMIFS(Entry!$C$6:$H$6,Entry!$C$4:$H$4,CR$2,Entry!$C$5:$H$5,CR$1))</f>
        <v/>
      </c>
      <c r="CS28" s="15" t="str">
        <f>IF(OR($B28="",CS$2=""),"",SUMIFS(INDEX(Tbl_Marks,MATCH($B28,Tbl_Student_Names,0),),Entry!$A$4:$H$4,CS$2,Entry!$A$5:$H$5,CS$1) / SUMIFS(Entry!$C$6:$H$6,Entry!$C$4:$H$4,CS$2,Entry!$C$5:$H$5,CS$1))</f>
        <v/>
      </c>
      <c r="CT28" s="15" t="str">
        <f>IF(OR($B28="",CT$2=""),"",SUMIFS(INDEX(Tbl_Marks,MATCH($B28,Tbl_Student_Names,0),),Entry!$A$4:$H$4,CT$2,Entry!$A$5:$H$5,CT$1) / SUMIFS(Entry!$C$6:$H$6,Entry!$C$4:$H$4,CT$2,Entry!$C$5:$H$5,CT$1))</f>
        <v/>
      </c>
      <c r="CU28" s="15" t="str">
        <f>IF(OR($B28="",CU$2=""),"",SUMIFS(INDEX(Tbl_Marks,MATCH($B28,Tbl_Student_Names,0),),Entry!$A$4:$H$4,CU$2,Entry!$A$5:$H$5,CU$1) / SUMIFS(Entry!$C$6:$H$6,Entry!$C$4:$H$4,CU$2,Entry!$C$5:$H$5,CU$1))</f>
        <v/>
      </c>
      <c r="CV28" s="15" t="str">
        <f>IF(OR($B28="",CV$2=""),"",SUMIFS(INDEX(Tbl_Marks,MATCH($B28,Tbl_Student_Names,0),),Entry!$A$4:$H$4,CV$2,Entry!$A$5:$H$5,CV$1) / SUMIFS(Entry!$C$6:$H$6,Entry!$C$4:$H$4,CV$2,Entry!$C$5:$H$5,CV$1))</f>
        <v/>
      </c>
      <c r="CW28" s="15" t="str">
        <f>IF(OR($B28="",CW$2=""),"",SUMIFS(INDEX(Tbl_Marks,MATCH($B28,Tbl_Student_Names,0),),Entry!$A$4:$H$4,CW$2,Entry!$A$5:$H$5,CW$1) / SUMIFS(Entry!$C$6:$H$6,Entry!$C$4:$H$4,CW$2,Entry!$C$5:$H$5,CW$1))</f>
        <v/>
      </c>
      <c r="CX28" s="15" t="str">
        <f>IF(OR($B28="",CX$2=""),"",SUMIFS(INDEX(Tbl_Marks,MATCH($B28,Tbl_Student_Names,0),),Entry!$A$4:$H$4,CX$2,Entry!$A$5:$H$5,CX$1) / SUMIFS(Entry!$C$6:$H$6,Entry!$C$4:$H$4,CX$2,Entry!$C$5:$H$5,CX$1))</f>
        <v/>
      </c>
      <c r="CY28" s="15" t="str">
        <f>IF(OR($B28="",CY$2=""),"",SUMIFS(INDEX(Tbl_Marks,MATCH($B28,Tbl_Student_Names,0),),Entry!$A$4:$H$4,CY$2,Entry!$A$5:$H$5,CY$1) / SUMIFS(Entry!$C$6:$H$6,Entry!$C$4:$H$4,CY$2,Entry!$C$5:$H$5,CY$1))</f>
        <v/>
      </c>
      <c r="CZ28" s="15" t="str">
        <f>IF(OR($B28="",CZ$2=""),"",SUMIFS(INDEX(Tbl_Marks,MATCH($B28,Tbl_Student_Names,0),),Entry!$A$4:$H$4,CZ$2,Entry!$A$5:$H$5,CZ$1) / SUMIFS(Entry!$C$6:$H$6,Entry!$C$4:$H$4,CZ$2,Entry!$C$5:$H$5,CZ$1))</f>
        <v/>
      </c>
      <c r="DA28" s="15" t="str">
        <f>IF(OR($B28="",DA$2=""),"",SUMIFS(INDEX(Tbl_Marks,MATCH($B28,Tbl_Student_Names,0),),Entry!$A$4:$H$4,DA$2,Entry!$A$5:$H$5,DA$1) / SUMIFS(Entry!$C$6:$H$6,Entry!$C$4:$H$4,DA$2,Entry!$C$5:$H$5,DA$1))</f>
        <v/>
      </c>
      <c r="DB28" s="15" t="str">
        <f>IF(OR($B28="",DB$2=""),"",SUMIFS(INDEX(Tbl_Marks,MATCH($B28,Tbl_Student_Names,0),),Entry!$A$4:$H$4,DB$2,Entry!$A$5:$H$5,DB$1) / SUMIFS(Entry!$C$6:$H$6,Entry!$C$4:$H$4,DB$2,Entry!$C$5:$H$5,DB$1))</f>
        <v/>
      </c>
      <c r="DC28" s="15" t="str">
        <f>IF(OR($B28="",DC$2=""),"",SUMIFS(INDEX(Tbl_Marks,MATCH($B28,Tbl_Student_Names,0),),Entry!$A$4:$H$4,DC$2,Entry!$A$5:$H$5,DC$1) / SUMIFS(Entry!$C$6:$H$6,Entry!$C$4:$H$4,DC$2,Entry!$C$5:$H$5,DC$1))</f>
        <v/>
      </c>
      <c r="DD28" s="15" t="str">
        <f>IF(OR($B28="",DD$2=""),"",SUMIFS(INDEX(Tbl_Marks,MATCH($B28,Tbl_Student_Names,0),),Entry!$A$4:$H$4,DD$2,Entry!$A$5:$H$5,DD$1) / SUMIFS(Entry!$C$6:$H$6,Entry!$C$4:$H$4,DD$2,Entry!$C$5:$H$5,DD$1))</f>
        <v/>
      </c>
      <c r="DE28" s="15" t="str">
        <f>IF(OR($B28="",DE$2=""),"",SUMIFS(INDEX(Tbl_Marks,MATCH($B28,Tbl_Student_Names,0),),Entry!$A$4:$H$4,DE$2,Entry!$A$5:$H$5,DE$1) / SUMIFS(Entry!$C$6:$H$6,Entry!$C$4:$H$4,DE$2,Entry!$C$5:$H$5,DE$1))</f>
        <v/>
      </c>
      <c r="DF28" s="15" t="str">
        <f>IF(OR($B28="",DF$2=""),"",SUMIFS(INDEX(Tbl_Marks,MATCH($B28,Tbl_Student_Names,0),),Entry!$A$4:$H$4,DF$2,Entry!$A$5:$H$5,DF$1) / SUMIFS(Entry!$C$6:$H$6,Entry!$C$4:$H$4,DF$2,Entry!$C$5:$H$5,DF$1))</f>
        <v/>
      </c>
      <c r="DG28" s="15" t="str">
        <f>IF(OR($B28="",DG$2=""),"",SUMIFS(INDEX(Tbl_Marks,MATCH($B28,Tbl_Student_Names,0),),Entry!$A$4:$H$4,DG$2,Entry!$A$5:$H$5,DG$1) / SUMIFS(Entry!$C$6:$H$6,Entry!$C$4:$H$4,DG$2,Entry!$C$5:$H$5,DG$1))</f>
        <v/>
      </c>
      <c r="DH28" s="15" t="str">
        <f>IF(OR($B28="",DH$2=""),"",SUMIFS(INDEX(Tbl_Marks,MATCH($B28,Tbl_Student_Names,0),),Entry!$A$4:$H$4,DH$2,Entry!$A$5:$H$5,DH$1) / SUMIFS(Entry!$C$6:$H$6,Entry!$C$4:$H$4,DH$2,Entry!$C$5:$H$5,DH$1))</f>
        <v/>
      </c>
      <c r="DI28" s="15" t="str">
        <f>IF(OR($B28="",DI$2=""),"",SUMIFS(INDEX(Tbl_Marks,MATCH($B28,Tbl_Student_Names,0),),Entry!$A$4:$H$4,DI$2,Entry!$A$5:$H$5,DI$1) / SUMIFS(Entry!$C$6:$H$6,Entry!$C$4:$H$4,DI$2,Entry!$C$5:$H$5,DI$1))</f>
        <v/>
      </c>
      <c r="DJ28" s="15" t="str">
        <f>IF(OR($B28="",DJ$2=""),"",SUMIFS(INDEX(Tbl_Marks,MATCH($B28,Tbl_Student_Names,0),),Entry!$A$4:$H$4,DJ$2,Entry!$A$5:$H$5,DJ$1) / SUMIFS(Entry!$C$6:$H$6,Entry!$C$4:$H$4,DJ$2,Entry!$C$5:$H$5,DJ$1))</f>
        <v/>
      </c>
      <c r="DK28" s="15" t="str">
        <f>IF(OR($B28="",DK$2=""),"",SUMIFS(INDEX(Tbl_Marks,MATCH($B28,Tbl_Student_Names,0),),Entry!$A$4:$H$4,DK$2,Entry!$A$5:$H$5,DK$1) / SUMIFS(Entry!$C$6:$H$6,Entry!$C$4:$H$4,DK$2,Entry!$C$5:$H$5,DK$1))</f>
        <v/>
      </c>
      <c r="DL28" s="15" t="str">
        <f>IF(OR($B28="",DL$2=""),"",SUMIFS(INDEX(Tbl_Marks,MATCH($B28,Tbl_Student_Names,0),),Entry!$A$4:$H$4,DL$2,Entry!$A$5:$H$5,DL$1) / SUMIFS(Entry!$C$6:$H$6,Entry!$C$4:$H$4,DL$2,Entry!$C$5:$H$5,DL$1))</f>
        <v/>
      </c>
      <c r="DM28" s="15" t="str">
        <f>IF(OR($B28="",DM$2=""),"",SUMIFS(INDEX(Tbl_Marks,MATCH($B28,Tbl_Student_Names,0),),Entry!$A$4:$H$4,DM$2,Entry!$A$5:$H$5,DM$1) / SUMIFS(Entry!$C$6:$H$6,Entry!$C$4:$H$4,DM$2,Entry!$C$5:$H$5,DM$1))</f>
        <v/>
      </c>
      <c r="DN28" s="15" t="str">
        <f>IF(OR($B28="",DN$2=""),"",SUMIFS(INDEX(Tbl_Marks,MATCH($B28,Tbl_Student_Names,0),),Entry!$A$4:$H$4,DN$2,Entry!$A$5:$H$5,DN$1) / SUMIFS(Entry!$C$6:$H$6,Entry!$C$4:$H$4,DN$2,Entry!$C$5:$H$5,DN$1))</f>
        <v/>
      </c>
      <c r="DO28" s="15" t="str">
        <f>IF(OR($B28="",DO$2=""),"",SUMIFS(INDEX(Tbl_Marks,MATCH($B28,Tbl_Student_Names,0),),Entry!$A$4:$H$4,DO$2,Entry!$A$5:$H$5,DO$1) / SUMIFS(Entry!$C$6:$H$6,Entry!$C$4:$H$4,DO$2,Entry!$C$5:$H$5,DO$1))</f>
        <v/>
      </c>
      <c r="DP28" s="15" t="str">
        <f>IF(OR($B28="",DP$2=""),"",SUMIFS(INDEX(Tbl_Marks,MATCH($B28,Tbl_Student_Names,0),),Entry!$A$4:$H$4,DP$2,Entry!$A$5:$H$5,DP$1) / SUMIFS(Entry!$C$6:$H$6,Entry!$C$4:$H$4,DP$2,Entry!$C$5:$H$5,DP$1))</f>
        <v/>
      </c>
      <c r="DQ28" s="15" t="str">
        <f>IF(OR($B28="",DQ$2=""),"",SUMIFS(INDEX(Tbl_Marks,MATCH($B28,Tbl_Student_Names,0),),Entry!$A$4:$H$4,DQ$2,Entry!$A$5:$H$5,DQ$1) / SUMIFS(Entry!$C$6:$H$6,Entry!$C$4:$H$4,DQ$2,Entry!$C$5:$H$5,DQ$1))</f>
        <v/>
      </c>
      <c r="DR28" s="15" t="str">
        <f>IF(OR($B28="",DR$2=""),"",SUMIFS(INDEX(Tbl_Marks,MATCH($B28,Tbl_Student_Names,0),),Entry!$A$4:$H$4,DR$2,Entry!$A$5:$H$5,DR$1) / SUMIFS(Entry!$C$6:$H$6,Entry!$C$4:$H$4,DR$2,Entry!$C$5:$H$5,DR$1))</f>
        <v/>
      </c>
      <c r="DS28" s="15" t="str">
        <f>IF(OR($B28="",DS$2=""),"",SUMIFS(INDEX(Tbl_Marks,MATCH($B28,Tbl_Student_Names,0),),Entry!$A$4:$H$4,DS$2,Entry!$A$5:$H$5,DS$1) / SUMIFS(Entry!$C$6:$H$6,Entry!$C$4:$H$4,DS$2,Entry!$C$5:$H$5,DS$1))</f>
        <v/>
      </c>
      <c r="DT28" s="15" t="str">
        <f>IF(OR($B28="",DT$2=""),"",SUMIFS(INDEX(Tbl_Marks,MATCH($B28,Tbl_Student_Names,0),),Entry!$A$4:$H$4,DT$2,Entry!$A$5:$H$5,DT$1) / SUMIFS(Entry!$C$6:$H$6,Entry!$C$4:$H$4,DT$2,Entry!$C$5:$H$5,DT$1))</f>
        <v/>
      </c>
      <c r="DU28" s="15" t="str">
        <f>IF(OR($B28="",DU$2=""),"",SUMIFS(INDEX(Tbl_Marks,MATCH($B28,Tbl_Student_Names,0),),Entry!$A$4:$H$4,DU$2,Entry!$A$5:$H$5,DU$1) / SUMIFS(Entry!$C$6:$H$6,Entry!$C$4:$H$4,DU$2,Entry!$C$5:$H$5,DU$1))</f>
        <v/>
      </c>
      <c r="DV28" s="15" t="str">
        <f>IF(OR($B28="",DV$2=""),"",SUMIFS(INDEX(Tbl_Marks,MATCH($B28,Tbl_Student_Names,0),),Entry!$A$4:$H$4,DV$2,Entry!$A$5:$H$5,DV$1) / SUMIFS(Entry!$C$6:$H$6,Entry!$C$4:$H$4,DV$2,Entry!$C$5:$H$5,DV$1))</f>
        <v/>
      </c>
      <c r="DW28" s="15" t="str">
        <f>IF(OR($B28="",DW$2=""),"",SUMIFS(INDEX(Tbl_Marks,MATCH($B28,Tbl_Student_Names,0),),Entry!$A$4:$H$4,DW$2,Entry!$A$5:$H$5,DW$1) / SUMIFS(Entry!$C$6:$H$6,Entry!$C$4:$H$4,DW$2,Entry!$C$5:$H$5,DW$1))</f>
        <v/>
      </c>
      <c r="DX28" s="15" t="str">
        <f>IF(OR($B28="",DX$2=""),"",SUMIFS(INDEX(Tbl_Marks,MATCH($B28,Tbl_Student_Names,0),),Entry!$A$4:$H$4,DX$2,Entry!$A$5:$H$5,DX$1) / SUMIFS(Entry!$C$6:$H$6,Entry!$C$4:$H$4,DX$2,Entry!$C$5:$H$5,DX$1))</f>
        <v/>
      </c>
      <c r="DY28" s="15" t="str">
        <f>IF(OR($B28="",DY$2=""),"",SUMIFS(INDEX(Tbl_Marks,MATCH($B28,Tbl_Student_Names,0),),Entry!$A$4:$H$4,DY$2,Entry!$A$5:$H$5,DY$1) / SUMIFS(Entry!$C$6:$H$6,Entry!$C$4:$H$4,DY$2,Entry!$C$5:$H$5,DY$1))</f>
        <v/>
      </c>
      <c r="DZ28" s="15" t="str">
        <f>IF(OR($B28="",DZ$2=""),"",SUMIFS(INDEX(Tbl_Marks,MATCH($B28,Tbl_Student_Names,0),),Entry!$A$4:$H$4,DZ$2,Entry!$A$5:$H$5,DZ$1) / SUMIFS(Entry!$C$6:$H$6,Entry!$C$4:$H$4,DZ$2,Entry!$C$5:$H$5,DZ$1))</f>
        <v/>
      </c>
      <c r="EA28" s="15" t="str">
        <f>IF(OR($B28="",EA$2=""),"",SUMIFS(INDEX(Tbl_Marks,MATCH($B28,Tbl_Student_Names,0),),Entry!$A$4:$H$4,EA$2,Entry!$A$5:$H$5,EA$1) / SUMIFS(Entry!$C$6:$H$6,Entry!$C$4:$H$4,EA$2,Entry!$C$5:$H$5,EA$1))</f>
        <v/>
      </c>
      <c r="EB28" s="15" t="str">
        <f>IF(OR($B28="",EB$2=""),"",SUMIFS(INDEX(Tbl_Marks,MATCH($B28,Tbl_Student_Names,0),),Entry!$A$4:$H$4,EB$2,Entry!$A$5:$H$5,EB$1) / SUMIFS(Entry!$C$6:$H$6,Entry!$C$4:$H$4,EB$2,Entry!$C$5:$H$5,EB$1))</f>
        <v/>
      </c>
      <c r="EC28" s="15" t="str">
        <f>IF(OR($B28="",EC$2=""),"",SUMIFS(INDEX(Tbl_Marks,MATCH($B28,Tbl_Student_Names,0),),Entry!$A$4:$H$4,EC$2,Entry!$A$5:$H$5,EC$1) / SUMIFS(Entry!$C$6:$H$6,Entry!$C$4:$H$4,EC$2,Entry!$C$5:$H$5,EC$1))</f>
        <v/>
      </c>
      <c r="ED28" s="15" t="str">
        <f>IF(OR($B28="",ED$2=""),"",SUMIFS(INDEX(Tbl_Marks,MATCH($B28,Tbl_Student_Names,0),),Entry!$A$4:$H$4,ED$2,Entry!$A$5:$H$5,ED$1) / SUMIFS(Entry!$C$6:$H$6,Entry!$C$4:$H$4,ED$2,Entry!$C$5:$H$5,ED$1))</f>
        <v/>
      </c>
      <c r="EE28" s="15" t="str">
        <f>IF(OR($B28="",EE$2=""),"",SUMIFS(INDEX(Tbl_Marks,MATCH($B28,Tbl_Student_Names,0),),Entry!$A$4:$H$4,EE$2,Entry!$A$5:$H$5,EE$1) / SUMIFS(Entry!$C$6:$H$6,Entry!$C$4:$H$4,EE$2,Entry!$C$5:$H$5,EE$1))</f>
        <v/>
      </c>
      <c r="EF28" s="15" t="str">
        <f>IF(OR($B28="",EF$2=""),"",SUMIFS(INDEX(Tbl_Marks,MATCH($B28,Tbl_Student_Names,0),),Entry!$A$4:$H$4,EF$2,Entry!$A$5:$H$5,EF$1) / SUMIFS(Entry!$C$6:$H$6,Entry!$C$4:$H$4,EF$2,Entry!$C$5:$H$5,EF$1))</f>
        <v/>
      </c>
      <c r="EG28" s="15" t="str">
        <f>IF(OR($B28="",EG$2=""),"",SUMIFS(INDEX(Tbl_Marks,MATCH($B28,Tbl_Student_Names,0),),Entry!$A$4:$H$4,EG$2,Entry!$A$5:$H$5,EG$1) / SUMIFS(Entry!$C$6:$H$6,Entry!$C$4:$H$4,EG$2,Entry!$C$5:$H$5,EG$1))</f>
        <v/>
      </c>
      <c r="EH28" s="15" t="str">
        <f>IF(OR($B28="",EH$2=""),"",SUMIFS(INDEX(Tbl_Marks,MATCH($B28,Tbl_Student_Names,0),),Entry!$A$4:$H$4,EH$2,Entry!$A$5:$H$5,EH$1) / SUMIFS(Entry!$C$6:$H$6,Entry!$C$4:$H$4,EH$2,Entry!$C$5:$H$5,EH$1))</f>
        <v/>
      </c>
      <c r="EI28" s="15" t="str">
        <f>IF(OR($B28="",EI$2=""),"",SUMIFS(INDEX(Tbl_Marks,MATCH($B28,Tbl_Student_Names,0),),Entry!$A$4:$H$4,EI$2,Entry!$A$5:$H$5,EI$1) / SUMIFS(Entry!$C$6:$H$6,Entry!$C$4:$H$4,EI$2,Entry!$C$5:$H$5,EI$1))</f>
        <v/>
      </c>
      <c r="EJ28" s="15" t="str">
        <f>IF(OR($B28="",EJ$2=""),"",SUMIFS(INDEX(Tbl_Marks,MATCH($B28,Tbl_Student_Names,0),),Entry!$A$4:$H$4,EJ$2,Entry!$A$5:$H$5,EJ$1) / SUMIFS(Entry!$C$6:$H$6,Entry!$C$4:$H$4,EJ$2,Entry!$C$5:$H$5,EJ$1))</f>
        <v/>
      </c>
      <c r="EK28" s="15" t="str">
        <f>IF(OR($B28="",EK$2=""),"",SUMIFS(INDEX(Tbl_Marks,MATCH($B28,Tbl_Student_Names,0),),Entry!$A$4:$H$4,EK$2,Entry!$A$5:$H$5,EK$1) / SUMIFS(Entry!$C$6:$H$6,Entry!$C$4:$H$4,EK$2,Entry!$C$5:$H$5,EK$1))</f>
        <v/>
      </c>
      <c r="EL28" s="15" t="str">
        <f>IF(OR($B28="",EL$2=""),"",SUMIFS(INDEX(Tbl_Marks,MATCH($B28,Tbl_Student_Names,0),),Entry!$A$4:$H$4,EL$2,Entry!$A$5:$H$5,EL$1) / SUMIFS(Entry!$C$6:$H$6,Entry!$C$4:$H$4,EL$2,Entry!$C$5:$H$5,EL$1))</f>
        <v/>
      </c>
      <c r="EM28" s="15" t="str">
        <f>IF(OR($B28="",EM$2=""),"",SUMIFS(INDEX(Tbl_Marks,MATCH($B28,Tbl_Student_Names,0),),Entry!$A$4:$H$4,EM$2,Entry!$A$5:$H$5,EM$1) / SUMIFS(Entry!$C$6:$H$6,Entry!$C$4:$H$4,EM$2,Entry!$C$5:$H$5,EM$1))</f>
        <v/>
      </c>
      <c r="EN28" s="15" t="str">
        <f>IF(OR($B28="",EN$2=""),"",SUMIFS(INDEX(Tbl_Marks,MATCH($B28,Tbl_Student_Names,0),),Entry!$A$4:$H$4,EN$2,Entry!$A$5:$H$5,EN$1) / SUMIFS(Entry!$C$6:$H$6,Entry!$C$4:$H$4,EN$2,Entry!$C$5:$H$5,EN$1))</f>
        <v/>
      </c>
      <c r="EO28" s="15" t="str">
        <f>IF(OR($B28="",EO$2=""),"",SUMIFS(INDEX(Tbl_Marks,MATCH($B28,Tbl_Student_Names,0),),Entry!$A$4:$H$4,EO$2,Entry!$A$5:$H$5,EO$1) / SUMIFS(Entry!$C$6:$H$6,Entry!$C$4:$H$4,EO$2,Entry!$C$5:$H$5,EO$1))</f>
        <v/>
      </c>
      <c r="EP28" s="15" t="str">
        <f>IF(OR($B28="",EP$2=""),"",SUMIFS(INDEX(Tbl_Marks,MATCH($B28,Tbl_Student_Names,0),),Entry!$A$4:$H$4,EP$2,Entry!$A$5:$H$5,EP$1) / SUMIFS(Entry!$C$6:$H$6,Entry!$C$4:$H$4,EP$2,Entry!$C$5:$H$5,EP$1))</f>
        <v/>
      </c>
      <c r="EQ28" s="15" t="str">
        <f>IF(OR($B28="",EQ$2=""),"",SUMIFS(INDEX(Tbl_Marks,MATCH($B28,Tbl_Student_Names,0),),Entry!$A$4:$H$4,EQ$2,Entry!$A$5:$H$5,EQ$1) / SUMIFS(Entry!$C$6:$H$6,Entry!$C$4:$H$4,EQ$2,Entry!$C$5:$H$5,EQ$1))</f>
        <v/>
      </c>
      <c r="ER28" s="15" t="str">
        <f>IF(OR($B28="",ER$2=""),"",SUMIFS(INDEX(Tbl_Marks,MATCH($B28,Tbl_Student_Names,0),),Entry!$A$4:$H$4,ER$2,Entry!$A$5:$H$5,ER$1) / SUMIFS(Entry!$C$6:$H$6,Entry!$C$4:$H$4,ER$2,Entry!$C$5:$H$5,ER$1))</f>
        <v/>
      </c>
      <c r="ES28" s="15" t="str">
        <f>IF(OR($B28="",ES$2=""),"",SUMIFS(INDEX(Tbl_Marks,MATCH($B28,Tbl_Student_Names,0),),Entry!$A$4:$H$4,ES$2,Entry!$A$5:$H$5,ES$1) / SUMIFS(Entry!$C$6:$H$6,Entry!$C$4:$H$4,ES$2,Entry!$C$5:$H$5,ES$1))</f>
        <v/>
      </c>
      <c r="ET28" s="15" t="str">
        <f>IF(OR($B28="",ET$2=""),"",SUMIFS(INDEX(Tbl_Marks,MATCH($B28,Tbl_Student_Names,0),),Entry!$A$4:$H$4,ET$2,Entry!$A$5:$H$5,ET$1) / SUMIFS(Entry!$C$6:$H$6,Entry!$C$4:$H$4,ET$2,Entry!$C$5:$H$5,ET$1))</f>
        <v/>
      </c>
      <c r="EU28" s="15" t="str">
        <f>IF(OR($B28="",EU$2=""),"",SUMIFS(INDEX(Tbl_Marks,MATCH($B28,Tbl_Student_Names,0),),Entry!$A$4:$H$4,EU$2,Entry!$A$5:$H$5,EU$1) / SUMIFS(Entry!$C$6:$H$6,Entry!$C$4:$H$4,EU$2,Entry!$C$5:$H$5,EU$1))</f>
        <v/>
      </c>
      <c r="EV28" s="15" t="str">
        <f>IF(OR($B28="",EV$2=""),"",SUMIFS(INDEX(Tbl_Marks,MATCH($B28,Tbl_Student_Names,0),),Entry!$A$4:$H$4,EV$2,Entry!$A$5:$H$5,EV$1) / SUMIFS(Entry!$C$6:$H$6,Entry!$C$4:$H$4,EV$2,Entry!$C$5:$H$5,EV$1))</f>
        <v/>
      </c>
      <c r="EW28" s="15" t="str">
        <f>IF(OR($B28="",EW$2=""),"",SUMIFS(INDEX(Tbl_Marks,MATCH($B28,Tbl_Student_Names,0),),Entry!$A$4:$H$4,EW$2,Entry!$A$5:$H$5,EW$1) / SUMIFS(Entry!$C$6:$H$6,Entry!$C$4:$H$4,EW$2,Entry!$C$5:$H$5,EW$1))</f>
        <v/>
      </c>
      <c r="EX28" s="15" t="str">
        <f>IF(OR($B28="",EX$2=""),"",SUMIFS(INDEX(Tbl_Marks,MATCH($B28,Tbl_Student_Names,0),),Entry!$A$4:$H$4,EX$2,Entry!$A$5:$H$5,EX$1) / SUMIFS(Entry!$C$6:$H$6,Entry!$C$4:$H$4,EX$2,Entry!$C$5:$H$5,EX$1))</f>
        <v/>
      </c>
      <c r="EY28" s="15" t="str">
        <f>IF(OR($B28="",EY$2=""),"",SUMIFS(INDEX(Tbl_Marks,MATCH($B28,Tbl_Student_Names,0),),Entry!$A$4:$H$4,EY$2,Entry!$A$5:$H$5,EY$1) / SUMIFS(Entry!$C$6:$H$6,Entry!$C$4:$H$4,EY$2,Entry!$C$5:$H$5,EY$1))</f>
        <v/>
      </c>
      <c r="EZ28" s="15" t="str">
        <f>IF(OR($B28="",EZ$2=""),"",SUMIFS(INDEX(Tbl_Marks,MATCH($B28,Tbl_Student_Names,0),),Entry!$A$4:$H$4,EZ$2,Entry!$A$5:$H$5,EZ$1) / SUMIFS(Entry!$C$6:$H$6,Entry!$C$4:$H$4,EZ$2,Entry!$C$5:$H$5,EZ$1))</f>
        <v/>
      </c>
      <c r="FA28" s="15" t="str">
        <f>IF(OR($B28="",FA$2=""),"",SUMIFS(INDEX(Tbl_Marks,MATCH($B28,Tbl_Student_Names,0),),Entry!$A$4:$H$4,FA$2,Entry!$A$5:$H$5,FA$1) / SUMIFS(Entry!$C$6:$H$6,Entry!$C$4:$H$4,FA$2,Entry!$C$5:$H$5,FA$1))</f>
        <v/>
      </c>
      <c r="FB28" s="15" t="str">
        <f>IF(OR($B28="",FB$2=""),"",SUMIFS(INDEX(Tbl_Marks,MATCH($B28,Tbl_Student_Names,0),),Entry!$A$4:$H$4,FB$2,Entry!$A$5:$H$5,FB$1) / SUMIFS(Entry!$C$6:$H$6,Entry!$C$4:$H$4,FB$2,Entry!$C$5:$H$5,FB$1))</f>
        <v/>
      </c>
      <c r="FC28" s="15" t="str">
        <f>IF(OR($B28="",FC$2=""),"",SUMIFS(INDEX(Tbl_Marks,MATCH($B28,Tbl_Student_Names,0),),Entry!$A$4:$H$4,FC$2,Entry!$A$5:$H$5,FC$1) / SUMIFS(Entry!$C$6:$H$6,Entry!$C$4:$H$4,FC$2,Entry!$C$5:$H$5,FC$1))</f>
        <v/>
      </c>
      <c r="FD28" s="15" t="str">
        <f>IF(OR($B28="",FD$2=""),"",SUMIFS(INDEX(Tbl_Marks,MATCH($B28,Tbl_Student_Names,0),),Entry!$A$4:$H$4,FD$2,Entry!$A$5:$H$5,FD$1) / SUMIFS(Entry!$C$6:$H$6,Entry!$C$4:$H$4,FD$2,Entry!$C$5:$H$5,FD$1))</f>
        <v/>
      </c>
      <c r="FE28" s="15" t="str">
        <f>IF(OR($B28="",FE$2=""),"",SUMIFS(INDEX(Tbl_Marks,MATCH($B28,Tbl_Student_Names,0),),Entry!$A$4:$H$4,FE$2,Entry!$A$5:$H$5,FE$1) / SUMIFS(Entry!$C$6:$H$6,Entry!$C$4:$H$4,FE$2,Entry!$C$5:$H$5,FE$1))</f>
        <v/>
      </c>
      <c r="FF28" s="15" t="str">
        <f>IF(OR($B28="",FF$2=""),"",SUMIFS(INDEX(Tbl_Marks,MATCH($B28,Tbl_Student_Names,0),),Entry!$A$4:$H$4,FF$2,Entry!$A$5:$H$5,FF$1) / SUMIFS(Entry!$C$6:$H$6,Entry!$C$4:$H$4,FF$2,Entry!$C$5:$H$5,FF$1))</f>
        <v/>
      </c>
      <c r="FG28" s="15" t="str">
        <f>IF(OR($B28="",FG$2=""),"",SUMIFS(INDEX(Tbl_Marks,MATCH($B28,Tbl_Student_Names,0),),Entry!$A$4:$H$4,FG$2,Entry!$A$5:$H$5,FG$1) / SUMIFS(Entry!$C$6:$H$6,Entry!$C$4:$H$4,FG$2,Entry!$C$5:$H$5,FG$1))</f>
        <v/>
      </c>
      <c r="FH28" s="15" t="str">
        <f>IF(OR($B28="",FH$2=""),"",SUMIFS(INDEX(Tbl_Marks,MATCH($B28,Tbl_Student_Names,0),),Entry!$A$4:$H$4,FH$2,Entry!$A$5:$H$5,FH$1) / SUMIFS(Entry!$C$6:$H$6,Entry!$C$4:$H$4,FH$2,Entry!$C$5:$H$5,FH$1))</f>
        <v/>
      </c>
      <c r="FI28" s="15" t="str">
        <f>IF(OR($B28="",FI$2=""),"",SUMIFS(INDEX(Tbl_Marks,MATCH($B28,Tbl_Student_Names,0),),Entry!$A$4:$H$4,FI$2,Entry!$A$5:$H$5,FI$1) / SUMIFS(Entry!$C$6:$H$6,Entry!$C$4:$H$4,FI$2,Entry!$C$5:$H$5,FI$1))</f>
        <v/>
      </c>
      <c r="FJ28" s="15" t="str">
        <f>IF(OR($B28="",FJ$2=""),"",SUMIFS(INDEX(Tbl_Marks,MATCH($B28,Tbl_Student_Names,0),),Entry!$A$4:$H$4,FJ$2,Entry!$A$5:$H$5,FJ$1) / SUMIFS(Entry!$C$6:$H$6,Entry!$C$4:$H$4,FJ$2,Entry!$C$5:$H$5,FJ$1))</f>
        <v/>
      </c>
      <c r="FK28" s="15" t="str">
        <f>IF(OR($B28="",FK$2=""),"",SUMIFS(INDEX(Tbl_Marks,MATCH($B28,Tbl_Student_Names,0),),Entry!$A$4:$H$4,FK$2,Entry!$A$5:$H$5,FK$1) / SUMIFS(Entry!$C$6:$H$6,Entry!$C$4:$H$4,FK$2,Entry!$C$5:$H$5,FK$1))</f>
        <v/>
      </c>
      <c r="FL28" s="15" t="str">
        <f>IF(OR($B28="",FL$2=""),"",SUMIFS(INDEX(Tbl_Marks,MATCH($B28,Tbl_Student_Names,0),),Entry!$A$4:$H$4,FL$2,Entry!$A$5:$H$5,FL$1) / SUMIFS(Entry!$C$6:$H$6,Entry!$C$4:$H$4,FL$2,Entry!$C$5:$H$5,FL$1))</f>
        <v/>
      </c>
      <c r="FM28" s="15" t="str">
        <f>IF(OR($B28="",FM$2=""),"",SUMIFS(INDEX(Tbl_Marks,MATCH($B28,Tbl_Student_Names,0),),Entry!$A$4:$H$4,FM$2,Entry!$A$5:$H$5,FM$1) / SUMIFS(Entry!$C$6:$H$6,Entry!$C$4:$H$4,FM$2,Entry!$C$5:$H$5,FM$1))</f>
        <v/>
      </c>
      <c r="FN28" s="15" t="str">
        <f>IF(OR($B28="",FN$2=""),"",SUMIFS(INDEX(Tbl_Marks,MATCH($B28,Tbl_Student_Names,0),),Entry!$A$4:$H$4,FN$2,Entry!$A$5:$H$5,FN$1) / SUMIFS(Entry!$C$6:$H$6,Entry!$C$4:$H$4,FN$2,Entry!$C$5:$H$5,FN$1))</f>
        <v/>
      </c>
      <c r="FO28" s="15" t="str">
        <f>IF(OR($B28="",FO$2=""),"",SUMIFS(INDEX(Tbl_Marks,MATCH($B28,Tbl_Student_Names,0),),Entry!$A$4:$H$4,FO$2,Entry!$A$5:$H$5,FO$1) / SUMIFS(Entry!$C$6:$H$6,Entry!$C$4:$H$4,FO$2,Entry!$C$5:$H$5,FO$1))</f>
        <v/>
      </c>
      <c r="FP28" s="15" t="str">
        <f>IF(OR($B28="",FP$2=""),"",SUMIFS(INDEX(Tbl_Marks,MATCH($B28,Tbl_Student_Names,0),),Entry!$A$4:$H$4,FP$2,Entry!$A$5:$H$5,FP$1) / SUMIFS(Entry!$C$6:$H$6,Entry!$C$4:$H$4,FP$2,Entry!$C$5:$H$5,FP$1))</f>
        <v/>
      </c>
      <c r="FQ28" s="15" t="str">
        <f>IF(OR($B28="",FQ$2=""),"",SUMIFS(INDEX(Tbl_Marks,MATCH($B28,Tbl_Student_Names,0),),Entry!$A$4:$H$4,FQ$2,Entry!$A$5:$H$5,FQ$1) / SUMIFS(Entry!$C$6:$H$6,Entry!$C$4:$H$4,FQ$2,Entry!$C$5:$H$5,FQ$1))</f>
        <v/>
      </c>
      <c r="FR28" s="15" t="str">
        <f>IF(OR($B28="",FR$2=""),"",SUMIFS(INDEX(Tbl_Marks,MATCH($B28,Tbl_Student_Names,0),),Entry!$A$4:$H$4,FR$2,Entry!$A$5:$H$5,FR$1) / SUMIFS(Entry!$C$6:$H$6,Entry!$C$4:$H$4,FR$2,Entry!$C$5:$H$5,FR$1))</f>
        <v/>
      </c>
      <c r="FS28" s="15" t="str">
        <f>IF(OR($B28="",FS$2=""),"",SUMIFS(INDEX(Tbl_Marks,MATCH($B28,Tbl_Student_Names,0),),Entry!$A$4:$H$4,FS$2,Entry!$A$5:$H$5,FS$1) / SUMIFS(Entry!$C$6:$H$6,Entry!$C$4:$H$4,FS$2,Entry!$C$5:$H$5,FS$1))</f>
        <v/>
      </c>
      <c r="FT28" s="15" t="str">
        <f>IF(OR($B28="",FT$2=""),"",SUMIFS(INDEX(Tbl_Marks,MATCH($B28,Tbl_Student_Names,0),),Entry!$A$4:$H$4,FT$2,Entry!$A$5:$H$5,FT$1) / SUMIFS(Entry!$C$6:$H$6,Entry!$C$4:$H$4,FT$2,Entry!$C$5:$H$5,FT$1))</f>
        <v/>
      </c>
      <c r="FU28" s="15" t="str">
        <f>IF(OR($B28="",FU$2=""),"",SUMIFS(INDEX(Tbl_Marks,MATCH($B28,Tbl_Student_Names,0),),Entry!$A$4:$H$4,FU$2,Entry!$A$5:$H$5,FU$1) / SUMIFS(Entry!$C$6:$H$6,Entry!$C$4:$H$4,FU$2,Entry!$C$5:$H$5,FU$1))</f>
        <v/>
      </c>
      <c r="FV28" s="15" t="str">
        <f>IF(OR($B28="",FV$2=""),"",SUMIFS(INDEX(Tbl_Marks,MATCH($B28,Tbl_Student_Names,0),),Entry!$A$4:$H$4,FV$2,Entry!$A$5:$H$5,FV$1) / SUMIFS(Entry!$C$6:$H$6,Entry!$C$4:$H$4,FV$2,Entry!$C$5:$H$5,FV$1))</f>
        <v/>
      </c>
      <c r="FW28" s="15" t="str">
        <f>IF(OR($B28="",FW$2=""),"",SUMIFS(INDEX(Tbl_Marks,MATCH($B28,Tbl_Student_Names,0),),Entry!$A$4:$H$4,FW$2,Entry!$A$5:$H$5,FW$1) / SUMIFS(Entry!$C$6:$H$6,Entry!$C$4:$H$4,FW$2,Entry!$C$5:$H$5,FW$1))</f>
        <v/>
      </c>
      <c r="FX28" s="15" t="str">
        <f>IF(OR($B28="",FX$2=""),"",SUMIFS(INDEX(Tbl_Marks,MATCH($B28,Tbl_Student_Names,0),),Entry!$A$4:$H$4,FX$2,Entry!$A$5:$H$5,FX$1) / SUMIFS(Entry!$C$6:$H$6,Entry!$C$4:$H$4,FX$2,Entry!$C$5:$H$5,FX$1))</f>
        <v/>
      </c>
      <c r="FY28" s="15" t="str">
        <f>IF(OR($B28="",FY$2=""),"",SUMIFS(INDEX(Tbl_Marks,MATCH($B28,Tbl_Student_Names,0),),Entry!$A$4:$H$4,FY$2,Entry!$A$5:$H$5,FY$1) / SUMIFS(Entry!$C$6:$H$6,Entry!$C$4:$H$4,FY$2,Entry!$C$5:$H$5,FY$1))</f>
        <v/>
      </c>
      <c r="FZ28" s="15" t="str">
        <f>IF(OR($B28="",FZ$2=""),"",SUMIFS(INDEX(Tbl_Marks,MATCH($B28,Tbl_Student_Names,0),),Entry!$A$4:$H$4,FZ$2,Entry!$A$5:$H$5,FZ$1) / SUMIFS(Entry!$C$6:$H$6,Entry!$C$4:$H$4,FZ$2,Entry!$C$5:$H$5,FZ$1))</f>
        <v/>
      </c>
      <c r="GA28" s="15" t="str">
        <f>IF(OR($B28="",GA$2=""),"",SUMIFS(INDEX(Tbl_Marks,MATCH($B28,Tbl_Student_Names,0),),Entry!$A$4:$H$4,GA$2,Entry!$A$5:$H$5,GA$1) / SUMIFS(Entry!$C$6:$H$6,Entry!$C$4:$H$4,GA$2,Entry!$C$5:$H$5,GA$1))</f>
        <v/>
      </c>
      <c r="GB28" s="15" t="str">
        <f>IF(OR($B28="",GB$2=""),"",SUMIFS(INDEX(Tbl_Marks,MATCH($B28,Tbl_Student_Names,0),),Entry!$A$4:$H$4,GB$2,Entry!$A$5:$H$5,GB$1) / SUMIFS(Entry!$C$6:$H$6,Entry!$C$4:$H$4,GB$2,Entry!$C$5:$H$5,GB$1))</f>
        <v/>
      </c>
      <c r="GC28" s="15" t="str">
        <f>IF(OR($B28="",GC$2=""),"",SUMIFS(INDEX(Tbl_Marks,MATCH($B28,Tbl_Student_Names,0),),Entry!$A$4:$H$4,GC$2,Entry!$A$5:$H$5,GC$1) / SUMIFS(Entry!$C$6:$H$6,Entry!$C$4:$H$4,GC$2,Entry!$C$5:$H$5,GC$1))</f>
        <v/>
      </c>
      <c r="GD28" s="15" t="str">
        <f>IF(OR($B28="",GD$2=""),"",SUMIFS(INDEX(Tbl_Marks,MATCH($B28,Tbl_Student_Names,0),),Entry!$A$4:$H$4,GD$2,Entry!$A$5:$H$5,GD$1) / SUMIFS(Entry!$C$6:$H$6,Entry!$C$4:$H$4,GD$2,Entry!$C$5:$H$5,GD$1))</f>
        <v/>
      </c>
      <c r="GE28" s="15" t="str">
        <f>IF(OR($B28="",GE$2=""),"",SUMIFS(INDEX(Tbl_Marks,MATCH($B28,Tbl_Student_Names,0),),Entry!$A$4:$H$4,GE$2,Entry!$A$5:$H$5,GE$1) / SUMIFS(Entry!$C$6:$H$6,Entry!$C$4:$H$4,GE$2,Entry!$C$5:$H$5,GE$1))</f>
        <v/>
      </c>
      <c r="GF28" s="15" t="str">
        <f>IF(OR($B28="",GF$2=""),"",SUMIFS(INDEX(Tbl_Marks,MATCH($B28,Tbl_Student_Names,0),),Entry!$A$4:$H$4,GF$2,Entry!$A$5:$H$5,GF$1) / SUMIFS(Entry!$C$6:$H$6,Entry!$C$4:$H$4,GF$2,Entry!$C$5:$H$5,GF$1))</f>
        <v/>
      </c>
      <c r="GG28" s="15" t="str">
        <f>IF(OR($B28="",GG$2=""),"",SUMIFS(INDEX(Tbl_Marks,MATCH($B28,Tbl_Student_Names,0),),Entry!$A$4:$H$4,GG$2,Entry!$A$5:$H$5,GG$1) / SUMIFS(Entry!$C$6:$H$6,Entry!$C$4:$H$4,GG$2,Entry!$C$5:$H$5,GG$1))</f>
        <v/>
      </c>
      <c r="GH28" s="15" t="str">
        <f>IF(OR($B28="",GH$2=""),"",SUMIFS(INDEX(Tbl_Marks,MATCH($B28,Tbl_Student_Names,0),),Entry!$A$4:$H$4,GH$2,Entry!$A$5:$H$5,GH$1) / SUMIFS(Entry!$C$6:$H$6,Entry!$C$4:$H$4,GH$2,Entry!$C$5:$H$5,GH$1))</f>
        <v/>
      </c>
      <c r="GI28" s="15" t="str">
        <f>IF(OR($B28="",GI$2=""),"",SUMIFS(INDEX(Tbl_Marks,MATCH($B28,Tbl_Student_Names,0),),Entry!$A$4:$H$4,GI$2,Entry!$A$5:$H$5,GI$1) / SUMIFS(Entry!$C$6:$H$6,Entry!$C$4:$H$4,GI$2,Entry!$C$5:$H$5,GI$1))</f>
        <v/>
      </c>
      <c r="GJ28" s="15" t="str">
        <f>IF(OR($B28="",GJ$2=""),"",SUMIFS(INDEX(Tbl_Marks,MATCH($B28,Tbl_Student_Names,0),),Entry!$A$4:$H$4,GJ$2,Entry!$A$5:$H$5,GJ$1) / SUMIFS(Entry!$C$6:$H$6,Entry!$C$4:$H$4,GJ$2,Entry!$C$5:$H$5,GJ$1))</f>
        <v/>
      </c>
      <c r="GK28" s="15" t="str">
        <f>IF(OR($B28="",GK$2=""),"",SUMIFS(INDEX(Tbl_Marks,MATCH($B28,Tbl_Student_Names,0),),Entry!$A$4:$H$4,GK$2,Entry!$A$5:$H$5,GK$1) / SUMIFS(Entry!$C$6:$H$6,Entry!$C$4:$H$4,GK$2,Entry!$C$5:$H$5,GK$1))</f>
        <v/>
      </c>
      <c r="GL28" s="15" t="str">
        <f>IF(OR($B28="",GL$2=""),"",SUMIFS(INDEX(Tbl_Marks,MATCH($B28,Tbl_Student_Names,0),),Entry!$A$4:$H$4,GL$2,Entry!$A$5:$H$5,GL$1) / SUMIFS(Entry!$C$6:$H$6,Entry!$C$4:$H$4,GL$2,Entry!$C$5:$H$5,GL$1))</f>
        <v/>
      </c>
      <c r="GM28" s="15" t="str">
        <f>IF(OR($B28="",GM$2=""),"",SUMIFS(INDEX(Tbl_Marks,MATCH($B28,Tbl_Student_Names,0),),Entry!$A$4:$H$4,GM$2,Entry!$A$5:$H$5,GM$1) / SUMIFS(Entry!$C$6:$H$6,Entry!$C$4:$H$4,GM$2,Entry!$C$5:$H$5,GM$1))</f>
        <v/>
      </c>
      <c r="GN28" s="15" t="str">
        <f>IF(OR($B28="",GN$2=""),"",SUMIFS(INDEX(Tbl_Marks,MATCH($B28,Tbl_Student_Names,0),),Entry!$A$4:$H$4,GN$2,Entry!$A$5:$H$5,GN$1) / SUMIFS(Entry!$C$6:$H$6,Entry!$C$4:$H$4,GN$2,Entry!$C$5:$H$5,GN$1))</f>
        <v/>
      </c>
      <c r="GO28" s="15" t="str">
        <f>IF(OR($B28="",GO$2=""),"",SUMIFS(INDEX(Tbl_Marks,MATCH($B28,Tbl_Student_Names,0),),Entry!$A$4:$H$4,GO$2,Entry!$A$5:$H$5,GO$1) / SUMIFS(Entry!$C$6:$H$6,Entry!$C$4:$H$4,GO$2,Entry!$C$5:$H$5,GO$1))</f>
        <v/>
      </c>
      <c r="GP28" s="15" t="str">
        <f>IF(OR($B28="",GP$2=""),"",SUMIFS(INDEX(Tbl_Marks,MATCH($B28,Tbl_Student_Names,0),),Entry!$A$4:$H$4,GP$2,Entry!$A$5:$H$5,GP$1) / SUMIFS(Entry!$C$6:$H$6,Entry!$C$4:$H$4,GP$2,Entry!$C$5:$H$5,GP$1))</f>
        <v/>
      </c>
      <c r="GQ28" s="32" t="str">
        <f t="array" ref="GQ28">IF(OR(GQ$1="",$B28=""),"",SUMPRODUCT(TRANSPOSE($BC28:$BN28),(Settings!$D$19:$D$30)))</f>
        <v/>
      </c>
      <c r="GR28" s="32" t="str">
        <f t="array" ref="GR28">IF(OR(GR$1="",$B28=""),"",SUMPRODUCT(TRANSPOSE($BO28:$BZ28),(Settings!$D$19:$D$30)))</f>
        <v/>
      </c>
      <c r="GS28" s="32" t="str">
        <f t="array" ref="GS28">IF(OR(GS$1="",$B28=""),"",SUMPRODUCT(TRANSPOSE($CA28:$CL28),(Settings!$D$19:$D$30)))</f>
        <v/>
      </c>
      <c r="GT28" s="32" t="str">
        <f t="array" ref="GT28">IF(OR(GT$1="",$B28=""),"",SUMPRODUCT(TRANSPOSE($CM28:$CX28),(Settings!$D$19:$D$30)))</f>
        <v/>
      </c>
      <c r="GU28" s="32" t="str">
        <f t="array" ref="GU28">IF(OR(GU$1="",$B28=""),"",SUMPRODUCT(TRANSPOSE($CY28:$DJ28),(Settings!$D$19:$D$30)))</f>
        <v/>
      </c>
      <c r="GV28" s="32" t="str">
        <f t="array" ref="GV28">IF(OR(GV$1="",$B28=""),"",SUMPRODUCT(TRANSPOSE($DK28:$DV28),(Settings!$D$19:$D$30)))</f>
        <v/>
      </c>
      <c r="GW28" s="32" t="str">
        <f t="array" ref="GW28">IF(OR(GW$1="",$B28=""),"",SUMPRODUCT(TRANSPOSE($DW28:$EH28),(Settings!$D$19:$D$30)))</f>
        <v/>
      </c>
      <c r="GX28" s="32" t="str">
        <f t="array" ref="GX28">IF(OR(GX$1="",$B28=""),"",SUMPRODUCT(TRANSPOSE($EI28:$ET28),(Settings!$D$19:$D$30)))</f>
        <v/>
      </c>
      <c r="GY28" s="32" t="str">
        <f t="array" ref="GY28">IF(OR(GY$1="",$B28=""),"",SUMPRODUCT(TRANSPOSE($EU28:$FF28),(Settings!$D$19:$D$30)))</f>
        <v/>
      </c>
      <c r="GZ28" s="32" t="str">
        <f t="array" ref="GZ28">IF(OR(GZ$1="",$B28=""),"",SUMPRODUCT(TRANSPOSE($FG28:$FR28),(Settings!$D$19:$D$30)))</f>
        <v/>
      </c>
      <c r="HA28" s="32" t="str">
        <f t="array" ref="HA28">IF(OR(HA$1="",$B28=""),"",SUMPRODUCT(TRANSPOSE($FS28:$GD28),(Settings!$D$19:$D$30)))</f>
        <v/>
      </c>
      <c r="HB28" s="33" t="str">
        <f t="array" ref="HB28">IF(OR(HB$1="",$B28=""),"",SUMPRODUCT(TRANSPOSE($GE28:$GP28),(Settings!$D$19:$D$30)))</f>
        <v/>
      </c>
      <c r="HC28" s="5"/>
      <c r="HD28" s="15" t="str">
        <f>IF(OR(HD$2="",$B28=""),"",SUMIFS(INDEX(Tbl_Marks,MATCH($B28,Tbl_Student_Names,0),),Entry!$A$4:$H$4,HD$2) / SUMIFS(Entry!$C$6:$H$6,Entry!$C$4:$H$4,HD$2))</f>
        <v/>
      </c>
      <c r="HE28" s="15" t="str">
        <f>IF(OR(HE$2="",$B28=""),"",SUMIFS(INDEX(Tbl_Marks,MATCH($B28,Tbl_Student_Names,0),),Entry!$A$4:$H$4,HE$2) / SUMIFS(Entry!$C$6:$H$6,Entry!$C$4:$H$4,HE$2))</f>
        <v/>
      </c>
      <c r="HF28" s="15" t="str">
        <f>IF(OR(HF$2="",$B28=""),"",SUMIFS(INDEX(Tbl_Marks,MATCH($B28,Tbl_Student_Names,0),),Entry!$A$4:$H$4,HF$2) / SUMIFS(Entry!$C$6:$H$6,Entry!$C$4:$H$4,HF$2))</f>
        <v/>
      </c>
      <c r="HG28" s="15" t="str">
        <f>IF(OR(HG$2="",$B28=""),"",SUMIFS(INDEX(Tbl_Marks,MATCH($B28,Tbl_Student_Names,0),),Entry!$A$4:$H$4,HG$2) / SUMIFS(Entry!$C$6:$H$6,Entry!$C$4:$H$4,HG$2))</f>
        <v/>
      </c>
      <c r="HH28" s="15" t="str">
        <f>IF(OR(HH$2="",$B28=""),"",SUMIFS(INDEX(Tbl_Marks,MATCH($B28,Tbl_Student_Names,0),),Entry!$A$4:$H$4,HH$2) / SUMIFS(Entry!$C$6:$H$6,Entry!$C$4:$H$4,HH$2))</f>
        <v/>
      </c>
      <c r="HI28" s="15" t="str">
        <f>IF(OR(HI$2="",$B28=""),"",SUMIFS(INDEX(Tbl_Marks,MATCH($B28,Tbl_Student_Names,0),),Entry!$A$4:$H$4,HI$2) / SUMIFS(Entry!$C$6:$H$6,Entry!$C$4:$H$4,HI$2))</f>
        <v/>
      </c>
      <c r="HJ28" s="15" t="str">
        <f>IF(OR(HJ$2="",$B28=""),"",SUMIFS(INDEX(Tbl_Marks,MATCH($B28,Tbl_Student_Names,0),),Entry!$A$4:$H$4,HJ$2) / SUMIFS(Entry!$C$6:$H$6,Entry!$C$4:$H$4,HJ$2))</f>
        <v/>
      </c>
      <c r="HK28" s="15" t="str">
        <f>IF(OR(HK$2="",$B28=""),"",SUMIFS(INDEX(Tbl_Marks,MATCH($B28,Tbl_Student_Names,0),),Entry!$A$4:$H$4,HK$2) / SUMIFS(Entry!$C$6:$H$6,Entry!$C$4:$H$4,HK$2))</f>
        <v/>
      </c>
      <c r="HL28" s="15" t="str">
        <f>IF(OR(HL$2="",$B28=""),"",SUMIFS(INDEX(Tbl_Marks,MATCH($B28,Tbl_Student_Names,0),),Entry!$A$4:$H$4,HL$2) / SUMIFS(Entry!$C$6:$H$6,Entry!$C$4:$H$4,HL$2))</f>
        <v/>
      </c>
      <c r="HM28" s="15" t="str">
        <f>IF(OR(HM$2="",$B28=""),"",SUMIFS(INDEX(Tbl_Marks,MATCH($B28,Tbl_Student_Names,0),),Entry!$A$4:$H$4,HM$2) / SUMIFS(Entry!$C$6:$H$6,Entry!$C$4:$H$4,HM$2))</f>
        <v/>
      </c>
      <c r="HN28" s="15" t="str">
        <f>IF(OR(HN$2="",$B28=""),"",SUMIFS(INDEX(Tbl_Marks,MATCH($B28,Tbl_Student_Names,0),),Entry!$A$4:$H$4,HN$2) / SUMIFS(Entry!$C$6:$H$6,Entry!$C$4:$H$4,HN$2))</f>
        <v/>
      </c>
      <c r="HO28" s="15" t="str">
        <f>IF(OR(HO$2="",$B28=""),"",SUMIFS(INDEX(Tbl_Marks,MATCH($B28,Tbl_Student_Names,0),),Entry!$A$4:$H$4,HO$2) / SUMIFS(Entry!$C$6:$H$6,Entry!$C$4:$H$4,HO$2))</f>
        <v/>
      </c>
      <c r="HP28" s="15" t="str">
        <f t="shared" si="40"/>
        <v/>
      </c>
    </row>
    <row r="29" spans="1:224" customFormat="1" x14ac:dyDescent="0.25">
      <c r="A29">
        <f t="shared" si="31"/>
        <v>0</v>
      </c>
      <c r="B29" t="str">
        <f t="shared" si="32"/>
        <v/>
      </c>
      <c r="C29" t="str">
        <f>IF(OR($B29="",C$2=""),"",SUMIF(Entry!$A$4:$H$4,C$2,INDEX(Tbl_Marks,MATCH($B29,Tbl_Student_Names,0),)))</f>
        <v/>
      </c>
      <c r="D29" t="str">
        <f>IF(OR($B29="",D$2=""),"",SUMIF(Entry!$A$4:$H$4,D$2,INDEX(Tbl_Marks,MATCH($B29,Tbl_Student_Names,0),)))</f>
        <v/>
      </c>
      <c r="E29" t="str">
        <f>IF(OR($B29="",E$2=""),"",SUMIF(Entry!$A$4:$H$4,E$2,INDEX(Tbl_Marks,MATCH($B29,Tbl_Student_Names,0),)))</f>
        <v/>
      </c>
      <c r="F29" t="str">
        <f>IF(OR($B29="",F$2=""),"",SUMIF(Entry!$A$4:$H$4,F$2,INDEX(Tbl_Marks,MATCH($B29,Tbl_Student_Names,0),)))</f>
        <v/>
      </c>
      <c r="G29" t="str">
        <f>IF(OR($B29="",G$2=""),"",SUMIF(Entry!$A$4:$H$4,G$2,INDEX(Tbl_Marks,MATCH($B29,Tbl_Student_Names,0),)))</f>
        <v/>
      </c>
      <c r="H29" t="str">
        <f>IF(OR($B29="",H$2=""),"",SUMIF(Entry!$A$4:$H$4,H$2,INDEX(Tbl_Marks,MATCH($B29,Tbl_Student_Names,0),)))</f>
        <v/>
      </c>
      <c r="I29" t="str">
        <f>IF(OR($B29="",I$2=""),"",SUMIF(Entry!$A$4:$H$4,I$2,INDEX(Tbl_Marks,MATCH($B29,Tbl_Student_Names,0),)))</f>
        <v/>
      </c>
      <c r="J29" t="str">
        <f>IF(OR($B29="",J$2=""),"",SUMIF(Entry!$A$4:$H$4,J$2,INDEX(Tbl_Marks,MATCH($B29,Tbl_Student_Names,0),)))</f>
        <v/>
      </c>
      <c r="K29" t="str">
        <f>IF(OR($B29="",K$2=""),"",SUMIF(Entry!$A$4:$H$4,K$2,INDEX(Tbl_Marks,MATCH($B29,Tbl_Student_Names,0),)))</f>
        <v/>
      </c>
      <c r="L29" t="str">
        <f>IF(OR($B29="",L$2=""),"",SUMIF(Entry!$A$4:$H$4,L$2,INDEX(Tbl_Marks,MATCH($B29,Tbl_Student_Names,0),)))</f>
        <v/>
      </c>
      <c r="M29" t="str">
        <f>IF(OR($B29="",M$2=""),"",SUMIF(Entry!$A$4:$H$4,M$2,INDEX(Tbl_Marks,MATCH($B29,Tbl_Student_Names,0),)))</f>
        <v/>
      </c>
      <c r="N29" t="str">
        <f>IF(OR($B29="",N$2=""),"",SUMIF(Entry!$A$4:$H$4,N$2,INDEX(Tbl_Marks,MATCH($B29,Tbl_Student_Names,0),)))</f>
        <v/>
      </c>
      <c r="O29" s="12" t="str">
        <f t="shared" si="33"/>
        <v/>
      </c>
      <c r="P29" s="24" t="str">
        <f t="array" ref="P29">IF(OR($B29="",P$2=""),"",IF(MIN(IF(Help_Lookup_Tests=P$2,$BC29:$GP29,""))&gt;=I_PassPercentage,"PASS","FAIL"))</f>
        <v/>
      </c>
      <c r="Q29" s="24" t="str">
        <f t="array" ref="Q29">IF(OR($B29="",Q$2=""),"",IF(MIN(IF(Help_Lookup_Tests=Q$2,$BC29:$GP29,""))&gt;=I_PassPercentage,"PASS","FAIL"))</f>
        <v/>
      </c>
      <c r="R29" s="24" t="str">
        <f t="array" ref="R29">IF(OR($B29="",R$2=""),"",IF(MIN(IF(Help_Lookup_Tests=R$2,$BC29:$GP29,""))&gt;=I_PassPercentage,"PASS","FAIL"))</f>
        <v/>
      </c>
      <c r="S29" s="24" t="str">
        <f t="array" ref="S29">IF(OR($B29="",S$2=""),"",IF(MIN(IF(Help_Lookup_Tests=S$2,$BC29:$GP29,""))&gt;=I_PassPercentage,"PASS","FAIL"))</f>
        <v/>
      </c>
      <c r="T29" s="24" t="str">
        <f t="array" ref="T29">IF(OR($B29="",T$2=""),"",IF(MIN(IF(Help_Lookup_Tests=T$2,$BC29:$GP29,""))&gt;=I_PassPercentage,"PASS","FAIL"))</f>
        <v/>
      </c>
      <c r="U29" s="24" t="str">
        <f t="array" ref="U29">IF(OR($B29="",U$2=""),"",IF(MIN(IF(Help_Lookup_Tests=U$2,$BC29:$GP29,""))&gt;=I_PassPercentage,"PASS","FAIL"))</f>
        <v/>
      </c>
      <c r="V29" s="24" t="str">
        <f t="array" ref="V29">IF(OR($B29="",V$2=""),"",IF(MIN(IF(Help_Lookup_Tests=V$2,$BC29:$GP29,""))&gt;=I_PassPercentage,"PASS","FAIL"))</f>
        <v/>
      </c>
      <c r="W29" s="24" t="str">
        <f t="array" ref="W29">IF(OR($B29="",W$2=""),"",IF(MIN(IF(Help_Lookup_Tests=W$2,$BC29:$GP29,""))&gt;=I_PassPercentage,"PASS","FAIL"))</f>
        <v/>
      </c>
      <c r="X29" s="24" t="str">
        <f t="array" ref="X29">IF(OR($B29="",X$2=""),"",IF(MIN(IF(Help_Lookup_Tests=X$2,$BC29:$GP29,""))&gt;=I_PassPercentage,"PASS","FAIL"))</f>
        <v/>
      </c>
      <c r="Y29" s="24" t="str">
        <f t="array" ref="Y29">IF(OR($B29="",Y$2=""),"",IF(MIN(IF(Help_Lookup_Tests=Y$2,$BC29:$GP29,""))&gt;=I_PassPercentage,"PASS","FAIL"))</f>
        <v/>
      </c>
      <c r="Z29" s="24" t="str">
        <f t="array" ref="Z29">IF(OR($B29="",Z$2=""),"",IF(MIN(IF(Help_Lookup_Tests=Z$2,$BC29:$GP29,""))&gt;=I_PassPercentage,"PASS","FAIL"))</f>
        <v/>
      </c>
      <c r="AA29" s="24" t="str">
        <f t="array" ref="AA29">IF(OR($B29="",AA$2=""),"",IF(MIN(IF(Help_Lookup_Tests=AA$2,$BC29:$GP29,""))&gt;=I_PassPercentage,"PASS","FAIL"))</f>
        <v/>
      </c>
      <c r="AB29" s="20" t="str">
        <f t="array" ref="AB29">IF(OR($B29=""),"",IF(MIN(IF($GQ$2:$HB$2="FINAL",$GQ29:$HB29,""))&gt;=I_PassPercentage,"PASS","FAIL"))</f>
        <v/>
      </c>
      <c r="AC29" t="str">
        <f t="shared" si="36"/>
        <v/>
      </c>
      <c r="AD29" t="str">
        <f t="shared" si="41"/>
        <v/>
      </c>
      <c r="AE29" t="str">
        <f t="shared" si="42"/>
        <v/>
      </c>
      <c r="AF29" t="str">
        <f t="shared" si="43"/>
        <v/>
      </c>
      <c r="AG29" t="str">
        <f t="shared" si="44"/>
        <v/>
      </c>
      <c r="AH29" t="str">
        <f t="shared" si="45"/>
        <v/>
      </c>
      <c r="AI29" t="str">
        <f t="shared" si="46"/>
        <v/>
      </c>
      <c r="AJ29" t="str">
        <f t="shared" si="47"/>
        <v/>
      </c>
      <c r="AK29" t="str">
        <f t="shared" si="48"/>
        <v/>
      </c>
      <c r="AL29" t="str">
        <f t="shared" si="49"/>
        <v/>
      </c>
      <c r="AM29" t="str">
        <f t="shared" si="50"/>
        <v/>
      </c>
      <c r="AN29" t="str">
        <f t="shared" si="51"/>
        <v/>
      </c>
      <c r="AO29" s="34" t="str">
        <f t="shared" si="37"/>
        <v/>
      </c>
      <c r="AP29" s="22" t="str">
        <f t="shared" si="38"/>
        <v/>
      </c>
      <c r="AQ29" s="22" t="str">
        <f t="shared" si="52"/>
        <v/>
      </c>
      <c r="AR29" s="22" t="str">
        <f t="shared" si="53"/>
        <v/>
      </c>
      <c r="AS29" s="22" t="str">
        <f t="shared" si="54"/>
        <v/>
      </c>
      <c r="AT29" s="22" t="str">
        <f t="shared" si="55"/>
        <v/>
      </c>
      <c r="AU29" s="22" t="str">
        <f t="shared" si="56"/>
        <v/>
      </c>
      <c r="AV29" s="22" t="str">
        <f t="shared" si="57"/>
        <v/>
      </c>
      <c r="AW29" s="22" t="str">
        <f t="shared" si="58"/>
        <v/>
      </c>
      <c r="AX29" s="22" t="str">
        <f t="shared" si="59"/>
        <v/>
      </c>
      <c r="AY29" s="22" t="str">
        <f t="shared" si="60"/>
        <v/>
      </c>
      <c r="AZ29" s="22" t="str">
        <f t="shared" si="61"/>
        <v/>
      </c>
      <c r="BA29" s="22" t="str">
        <f t="shared" si="62"/>
        <v/>
      </c>
      <c r="BB29" s="23" t="str">
        <f t="shared" si="39"/>
        <v/>
      </c>
      <c r="BC29" s="15" t="str">
        <f>IF(OR($B29="",BC$2=""),"",SUMIFS(INDEX(Tbl_Marks,MATCH($B29,Tbl_Student_Names,0),),Entry!$A$4:$H$4,BC$2,Entry!$A$5:$H$5,BC$1) / SUMIFS(Entry!$C$6:$H$6,Entry!$C$4:$H$4,BC$2,Entry!$C$5:$H$5,BC$1))</f>
        <v/>
      </c>
      <c r="BD29" s="15" t="str">
        <f>IF(OR($B29="",BD$2=""),"",SUMIFS(INDEX(Tbl_Marks,MATCH($B29,Tbl_Student_Names,0),),Entry!$A$4:$H$4,BD$2,Entry!$A$5:$H$5,BD$1) / SUMIFS(Entry!$C$6:$H$6,Entry!$C$4:$H$4,BD$2,Entry!$C$5:$H$5,BD$1))</f>
        <v/>
      </c>
      <c r="BE29" s="15" t="str">
        <f>IF(OR($B29="",BE$2=""),"",SUMIFS(INDEX(Tbl_Marks,MATCH($B29,Tbl_Student_Names,0),),Entry!$A$4:$H$4,BE$2,Entry!$A$5:$H$5,BE$1) / SUMIFS(Entry!$C$6:$H$6,Entry!$C$4:$H$4,BE$2,Entry!$C$5:$H$5,BE$1))</f>
        <v/>
      </c>
      <c r="BF29" s="15" t="str">
        <f>IF(OR($B29="",BF$2=""),"",SUMIFS(INDEX(Tbl_Marks,MATCH($B29,Tbl_Student_Names,0),),Entry!$A$4:$H$4,BF$2,Entry!$A$5:$H$5,BF$1) / SUMIFS(Entry!$C$6:$H$6,Entry!$C$4:$H$4,BF$2,Entry!$C$5:$H$5,BF$1))</f>
        <v/>
      </c>
      <c r="BG29" s="15" t="str">
        <f>IF(OR($B29="",BG$2=""),"",SUMIFS(INDEX(Tbl_Marks,MATCH($B29,Tbl_Student_Names,0),),Entry!$A$4:$H$4,BG$2,Entry!$A$5:$H$5,BG$1) / SUMIFS(Entry!$C$6:$H$6,Entry!$C$4:$H$4,BG$2,Entry!$C$5:$H$5,BG$1))</f>
        <v/>
      </c>
      <c r="BH29" s="15" t="str">
        <f>IF(OR($B29="",BH$2=""),"",SUMIFS(INDEX(Tbl_Marks,MATCH($B29,Tbl_Student_Names,0),),Entry!$A$4:$H$4,BH$2,Entry!$A$5:$H$5,BH$1) / SUMIFS(Entry!$C$6:$H$6,Entry!$C$4:$H$4,BH$2,Entry!$C$5:$H$5,BH$1))</f>
        <v/>
      </c>
      <c r="BI29" s="15" t="str">
        <f>IF(OR($B29="",BI$2=""),"",SUMIFS(INDEX(Tbl_Marks,MATCH($B29,Tbl_Student_Names,0),),Entry!$A$4:$H$4,BI$2,Entry!$A$5:$H$5,BI$1) / SUMIFS(Entry!$C$6:$H$6,Entry!$C$4:$H$4,BI$2,Entry!$C$5:$H$5,BI$1))</f>
        <v/>
      </c>
      <c r="BJ29" s="15" t="str">
        <f>IF(OR($B29="",BJ$2=""),"",SUMIFS(INDEX(Tbl_Marks,MATCH($B29,Tbl_Student_Names,0),),Entry!$A$4:$H$4,BJ$2,Entry!$A$5:$H$5,BJ$1) / SUMIFS(Entry!$C$6:$H$6,Entry!$C$4:$H$4,BJ$2,Entry!$C$5:$H$5,BJ$1))</f>
        <v/>
      </c>
      <c r="BK29" s="15" t="str">
        <f>IF(OR($B29="",BK$2=""),"",SUMIFS(INDEX(Tbl_Marks,MATCH($B29,Tbl_Student_Names,0),),Entry!$A$4:$H$4,BK$2,Entry!$A$5:$H$5,BK$1) / SUMIFS(Entry!$C$6:$H$6,Entry!$C$4:$H$4,BK$2,Entry!$C$5:$H$5,BK$1))</f>
        <v/>
      </c>
      <c r="BL29" s="15" t="str">
        <f>IF(OR($B29="",BL$2=""),"",SUMIFS(INDEX(Tbl_Marks,MATCH($B29,Tbl_Student_Names,0),),Entry!$A$4:$H$4,BL$2,Entry!$A$5:$H$5,BL$1) / SUMIFS(Entry!$C$6:$H$6,Entry!$C$4:$H$4,BL$2,Entry!$C$5:$H$5,BL$1))</f>
        <v/>
      </c>
      <c r="BM29" s="15" t="str">
        <f>IF(OR($B29="",BM$2=""),"",SUMIFS(INDEX(Tbl_Marks,MATCH($B29,Tbl_Student_Names,0),),Entry!$A$4:$H$4,BM$2,Entry!$A$5:$H$5,BM$1) / SUMIFS(Entry!$C$6:$H$6,Entry!$C$4:$H$4,BM$2,Entry!$C$5:$H$5,BM$1))</f>
        <v/>
      </c>
      <c r="BN29" s="15" t="str">
        <f>IF(OR($B29="",BN$2=""),"",SUMIFS(INDEX(Tbl_Marks,MATCH($B29,Tbl_Student_Names,0),),Entry!$A$4:$H$4,BN$2,Entry!$A$5:$H$5,BN$1) / SUMIFS(Entry!$C$6:$H$6,Entry!$C$4:$H$4,BN$2,Entry!$C$5:$H$5,BN$1))</f>
        <v/>
      </c>
      <c r="BO29" s="15" t="str">
        <f>IF(OR($B29="",BO$2=""),"",SUMIFS(INDEX(Tbl_Marks,MATCH($B29,Tbl_Student_Names,0),),Entry!$A$4:$H$4,BO$2,Entry!$A$5:$H$5,BO$1) / SUMIFS(Entry!$C$6:$H$6,Entry!$C$4:$H$4,BO$2,Entry!$C$5:$H$5,BO$1))</f>
        <v/>
      </c>
      <c r="BP29" s="15" t="str">
        <f>IF(OR($B29="",BP$2=""),"",SUMIFS(INDEX(Tbl_Marks,MATCH($B29,Tbl_Student_Names,0),),Entry!$A$4:$H$4,BP$2,Entry!$A$5:$H$5,BP$1) / SUMIFS(Entry!$C$6:$H$6,Entry!$C$4:$H$4,BP$2,Entry!$C$5:$H$5,BP$1))</f>
        <v/>
      </c>
      <c r="BQ29" s="15" t="str">
        <f>IF(OR($B29="",BQ$2=""),"",SUMIFS(INDEX(Tbl_Marks,MATCH($B29,Tbl_Student_Names,0),),Entry!$A$4:$H$4,BQ$2,Entry!$A$5:$H$5,BQ$1) / SUMIFS(Entry!$C$6:$H$6,Entry!$C$4:$H$4,BQ$2,Entry!$C$5:$H$5,BQ$1))</f>
        <v/>
      </c>
      <c r="BR29" s="15" t="str">
        <f>IF(OR($B29="",BR$2=""),"",SUMIFS(INDEX(Tbl_Marks,MATCH($B29,Tbl_Student_Names,0),),Entry!$A$4:$H$4,BR$2,Entry!$A$5:$H$5,BR$1) / SUMIFS(Entry!$C$6:$H$6,Entry!$C$4:$H$4,BR$2,Entry!$C$5:$H$5,BR$1))</f>
        <v/>
      </c>
      <c r="BS29" s="15" t="str">
        <f>IF(OR($B29="",BS$2=""),"",SUMIFS(INDEX(Tbl_Marks,MATCH($B29,Tbl_Student_Names,0),),Entry!$A$4:$H$4,BS$2,Entry!$A$5:$H$5,BS$1) / SUMIFS(Entry!$C$6:$H$6,Entry!$C$4:$H$4,BS$2,Entry!$C$5:$H$5,BS$1))</f>
        <v/>
      </c>
      <c r="BT29" s="15" t="str">
        <f>IF(OR($B29="",BT$2=""),"",SUMIFS(INDEX(Tbl_Marks,MATCH($B29,Tbl_Student_Names,0),),Entry!$A$4:$H$4,BT$2,Entry!$A$5:$H$5,BT$1) / SUMIFS(Entry!$C$6:$H$6,Entry!$C$4:$H$4,BT$2,Entry!$C$5:$H$5,BT$1))</f>
        <v/>
      </c>
      <c r="BU29" s="15" t="str">
        <f>IF(OR($B29="",BU$2=""),"",SUMIFS(INDEX(Tbl_Marks,MATCH($B29,Tbl_Student_Names,0),),Entry!$A$4:$H$4,BU$2,Entry!$A$5:$H$5,BU$1) / SUMIFS(Entry!$C$6:$H$6,Entry!$C$4:$H$4,BU$2,Entry!$C$5:$H$5,BU$1))</f>
        <v/>
      </c>
      <c r="BV29" s="15" t="str">
        <f>IF(OR($B29="",BV$2=""),"",SUMIFS(INDEX(Tbl_Marks,MATCH($B29,Tbl_Student_Names,0),),Entry!$A$4:$H$4,BV$2,Entry!$A$5:$H$5,BV$1) / SUMIFS(Entry!$C$6:$H$6,Entry!$C$4:$H$4,BV$2,Entry!$C$5:$H$5,BV$1))</f>
        <v/>
      </c>
      <c r="BW29" s="15" t="str">
        <f>IF(OR($B29="",BW$2=""),"",SUMIFS(INDEX(Tbl_Marks,MATCH($B29,Tbl_Student_Names,0),),Entry!$A$4:$H$4,BW$2,Entry!$A$5:$H$5,BW$1) / SUMIFS(Entry!$C$6:$H$6,Entry!$C$4:$H$4,BW$2,Entry!$C$5:$H$5,BW$1))</f>
        <v/>
      </c>
      <c r="BX29" s="15" t="str">
        <f>IF(OR($B29="",BX$2=""),"",SUMIFS(INDEX(Tbl_Marks,MATCH($B29,Tbl_Student_Names,0),),Entry!$A$4:$H$4,BX$2,Entry!$A$5:$H$5,BX$1) / SUMIFS(Entry!$C$6:$H$6,Entry!$C$4:$H$4,BX$2,Entry!$C$5:$H$5,BX$1))</f>
        <v/>
      </c>
      <c r="BY29" s="15" t="str">
        <f>IF(OR($B29="",BY$2=""),"",SUMIFS(INDEX(Tbl_Marks,MATCH($B29,Tbl_Student_Names,0),),Entry!$A$4:$H$4,BY$2,Entry!$A$5:$H$5,BY$1) / SUMIFS(Entry!$C$6:$H$6,Entry!$C$4:$H$4,BY$2,Entry!$C$5:$H$5,BY$1))</f>
        <v/>
      </c>
      <c r="BZ29" s="15" t="str">
        <f>IF(OR($B29="",BZ$2=""),"",SUMIFS(INDEX(Tbl_Marks,MATCH($B29,Tbl_Student_Names,0),),Entry!$A$4:$H$4,BZ$2,Entry!$A$5:$H$5,BZ$1) / SUMIFS(Entry!$C$6:$H$6,Entry!$C$4:$H$4,BZ$2,Entry!$C$5:$H$5,BZ$1))</f>
        <v/>
      </c>
      <c r="CA29" s="15" t="str">
        <f>IF(OR($B29="",CA$2=""),"",SUMIFS(INDEX(Tbl_Marks,MATCH($B29,Tbl_Student_Names,0),),Entry!$A$4:$H$4,CA$2,Entry!$A$5:$H$5,CA$1) / SUMIFS(Entry!$C$6:$H$6,Entry!$C$4:$H$4,CA$2,Entry!$C$5:$H$5,CA$1))</f>
        <v/>
      </c>
      <c r="CB29" s="15" t="str">
        <f>IF(OR($B29="",CB$2=""),"",SUMIFS(INDEX(Tbl_Marks,MATCH($B29,Tbl_Student_Names,0),),Entry!$A$4:$H$4,CB$2,Entry!$A$5:$H$5,CB$1) / SUMIFS(Entry!$C$6:$H$6,Entry!$C$4:$H$4,CB$2,Entry!$C$5:$H$5,CB$1))</f>
        <v/>
      </c>
      <c r="CC29" s="15" t="str">
        <f>IF(OR($B29="",CC$2=""),"",SUMIFS(INDEX(Tbl_Marks,MATCH($B29,Tbl_Student_Names,0),),Entry!$A$4:$H$4,CC$2,Entry!$A$5:$H$5,CC$1) / SUMIFS(Entry!$C$6:$H$6,Entry!$C$4:$H$4,CC$2,Entry!$C$5:$H$5,CC$1))</f>
        <v/>
      </c>
      <c r="CD29" s="15" t="str">
        <f>IF(OR($B29="",CD$2=""),"",SUMIFS(INDEX(Tbl_Marks,MATCH($B29,Tbl_Student_Names,0),),Entry!$A$4:$H$4,CD$2,Entry!$A$5:$H$5,CD$1) / SUMIFS(Entry!$C$6:$H$6,Entry!$C$4:$H$4,CD$2,Entry!$C$5:$H$5,CD$1))</f>
        <v/>
      </c>
      <c r="CE29" s="15" t="str">
        <f>IF(OR($B29="",CE$2=""),"",SUMIFS(INDEX(Tbl_Marks,MATCH($B29,Tbl_Student_Names,0),),Entry!$A$4:$H$4,CE$2,Entry!$A$5:$H$5,CE$1) / SUMIFS(Entry!$C$6:$H$6,Entry!$C$4:$H$4,CE$2,Entry!$C$5:$H$5,CE$1))</f>
        <v/>
      </c>
      <c r="CF29" s="15" t="str">
        <f>IF(OR($B29="",CF$2=""),"",SUMIFS(INDEX(Tbl_Marks,MATCH($B29,Tbl_Student_Names,0),),Entry!$A$4:$H$4,CF$2,Entry!$A$5:$H$5,CF$1) / SUMIFS(Entry!$C$6:$H$6,Entry!$C$4:$H$4,CF$2,Entry!$C$5:$H$5,CF$1))</f>
        <v/>
      </c>
      <c r="CG29" s="15" t="str">
        <f>IF(OR($B29="",CG$2=""),"",SUMIFS(INDEX(Tbl_Marks,MATCH($B29,Tbl_Student_Names,0),),Entry!$A$4:$H$4,CG$2,Entry!$A$5:$H$5,CG$1) / SUMIFS(Entry!$C$6:$H$6,Entry!$C$4:$H$4,CG$2,Entry!$C$5:$H$5,CG$1))</f>
        <v/>
      </c>
      <c r="CH29" s="15" t="str">
        <f>IF(OR($B29="",CH$2=""),"",SUMIFS(INDEX(Tbl_Marks,MATCH($B29,Tbl_Student_Names,0),),Entry!$A$4:$H$4,CH$2,Entry!$A$5:$H$5,CH$1) / SUMIFS(Entry!$C$6:$H$6,Entry!$C$4:$H$4,CH$2,Entry!$C$5:$H$5,CH$1))</f>
        <v/>
      </c>
      <c r="CI29" s="15" t="str">
        <f>IF(OR($B29="",CI$2=""),"",SUMIFS(INDEX(Tbl_Marks,MATCH($B29,Tbl_Student_Names,0),),Entry!$A$4:$H$4,CI$2,Entry!$A$5:$H$5,CI$1) / SUMIFS(Entry!$C$6:$H$6,Entry!$C$4:$H$4,CI$2,Entry!$C$5:$H$5,CI$1))</f>
        <v/>
      </c>
      <c r="CJ29" s="15" t="str">
        <f>IF(OR($B29="",CJ$2=""),"",SUMIFS(INDEX(Tbl_Marks,MATCH($B29,Tbl_Student_Names,0),),Entry!$A$4:$H$4,CJ$2,Entry!$A$5:$H$5,CJ$1) / SUMIFS(Entry!$C$6:$H$6,Entry!$C$4:$H$4,CJ$2,Entry!$C$5:$H$5,CJ$1))</f>
        <v/>
      </c>
      <c r="CK29" s="15" t="str">
        <f>IF(OR($B29="",CK$2=""),"",SUMIFS(INDEX(Tbl_Marks,MATCH($B29,Tbl_Student_Names,0),),Entry!$A$4:$H$4,CK$2,Entry!$A$5:$H$5,CK$1) / SUMIFS(Entry!$C$6:$H$6,Entry!$C$4:$H$4,CK$2,Entry!$C$5:$H$5,CK$1))</f>
        <v/>
      </c>
      <c r="CL29" s="15" t="str">
        <f>IF(OR($B29="",CL$2=""),"",SUMIFS(INDEX(Tbl_Marks,MATCH($B29,Tbl_Student_Names,0),),Entry!$A$4:$H$4,CL$2,Entry!$A$5:$H$5,CL$1) / SUMIFS(Entry!$C$6:$H$6,Entry!$C$4:$H$4,CL$2,Entry!$C$5:$H$5,CL$1))</f>
        <v/>
      </c>
      <c r="CM29" s="15" t="str">
        <f>IF(OR($B29="",CM$2=""),"",SUMIFS(INDEX(Tbl_Marks,MATCH($B29,Tbl_Student_Names,0),),Entry!$A$4:$H$4,CM$2,Entry!$A$5:$H$5,CM$1) / SUMIFS(Entry!$C$6:$H$6,Entry!$C$4:$H$4,CM$2,Entry!$C$5:$H$5,CM$1))</f>
        <v/>
      </c>
      <c r="CN29" s="15" t="str">
        <f>IF(OR($B29="",CN$2=""),"",SUMIFS(INDEX(Tbl_Marks,MATCH($B29,Tbl_Student_Names,0),),Entry!$A$4:$H$4,CN$2,Entry!$A$5:$H$5,CN$1) / SUMIFS(Entry!$C$6:$H$6,Entry!$C$4:$H$4,CN$2,Entry!$C$5:$H$5,CN$1))</f>
        <v/>
      </c>
      <c r="CO29" s="15" t="str">
        <f>IF(OR($B29="",CO$2=""),"",SUMIFS(INDEX(Tbl_Marks,MATCH($B29,Tbl_Student_Names,0),),Entry!$A$4:$H$4,CO$2,Entry!$A$5:$H$5,CO$1) / SUMIFS(Entry!$C$6:$H$6,Entry!$C$4:$H$4,CO$2,Entry!$C$5:$H$5,CO$1))</f>
        <v/>
      </c>
      <c r="CP29" s="15" t="str">
        <f>IF(OR($B29="",CP$2=""),"",SUMIFS(INDEX(Tbl_Marks,MATCH($B29,Tbl_Student_Names,0),),Entry!$A$4:$H$4,CP$2,Entry!$A$5:$H$5,CP$1) / SUMIFS(Entry!$C$6:$H$6,Entry!$C$4:$H$4,CP$2,Entry!$C$5:$H$5,CP$1))</f>
        <v/>
      </c>
      <c r="CQ29" s="15" t="str">
        <f>IF(OR($B29="",CQ$2=""),"",SUMIFS(INDEX(Tbl_Marks,MATCH($B29,Tbl_Student_Names,0),),Entry!$A$4:$H$4,CQ$2,Entry!$A$5:$H$5,CQ$1) / SUMIFS(Entry!$C$6:$H$6,Entry!$C$4:$H$4,CQ$2,Entry!$C$5:$H$5,CQ$1))</f>
        <v/>
      </c>
      <c r="CR29" s="15" t="str">
        <f>IF(OR($B29="",CR$2=""),"",SUMIFS(INDEX(Tbl_Marks,MATCH($B29,Tbl_Student_Names,0),),Entry!$A$4:$H$4,CR$2,Entry!$A$5:$H$5,CR$1) / SUMIFS(Entry!$C$6:$H$6,Entry!$C$4:$H$4,CR$2,Entry!$C$5:$H$5,CR$1))</f>
        <v/>
      </c>
      <c r="CS29" s="15" t="str">
        <f>IF(OR($B29="",CS$2=""),"",SUMIFS(INDEX(Tbl_Marks,MATCH($B29,Tbl_Student_Names,0),),Entry!$A$4:$H$4,CS$2,Entry!$A$5:$H$5,CS$1) / SUMIFS(Entry!$C$6:$H$6,Entry!$C$4:$H$4,CS$2,Entry!$C$5:$H$5,CS$1))</f>
        <v/>
      </c>
      <c r="CT29" s="15" t="str">
        <f>IF(OR($B29="",CT$2=""),"",SUMIFS(INDEX(Tbl_Marks,MATCH($B29,Tbl_Student_Names,0),),Entry!$A$4:$H$4,CT$2,Entry!$A$5:$H$5,CT$1) / SUMIFS(Entry!$C$6:$H$6,Entry!$C$4:$H$4,CT$2,Entry!$C$5:$H$5,CT$1))</f>
        <v/>
      </c>
      <c r="CU29" s="15" t="str">
        <f>IF(OR($B29="",CU$2=""),"",SUMIFS(INDEX(Tbl_Marks,MATCH($B29,Tbl_Student_Names,0),),Entry!$A$4:$H$4,CU$2,Entry!$A$5:$H$5,CU$1) / SUMIFS(Entry!$C$6:$H$6,Entry!$C$4:$H$4,CU$2,Entry!$C$5:$H$5,CU$1))</f>
        <v/>
      </c>
      <c r="CV29" s="15" t="str">
        <f>IF(OR($B29="",CV$2=""),"",SUMIFS(INDEX(Tbl_Marks,MATCH($B29,Tbl_Student_Names,0),),Entry!$A$4:$H$4,CV$2,Entry!$A$5:$H$5,CV$1) / SUMIFS(Entry!$C$6:$H$6,Entry!$C$4:$H$4,CV$2,Entry!$C$5:$H$5,CV$1))</f>
        <v/>
      </c>
      <c r="CW29" s="15" t="str">
        <f>IF(OR($B29="",CW$2=""),"",SUMIFS(INDEX(Tbl_Marks,MATCH($B29,Tbl_Student_Names,0),),Entry!$A$4:$H$4,CW$2,Entry!$A$5:$H$5,CW$1) / SUMIFS(Entry!$C$6:$H$6,Entry!$C$4:$H$4,CW$2,Entry!$C$5:$H$5,CW$1))</f>
        <v/>
      </c>
      <c r="CX29" s="15" t="str">
        <f>IF(OR($B29="",CX$2=""),"",SUMIFS(INDEX(Tbl_Marks,MATCH($B29,Tbl_Student_Names,0),),Entry!$A$4:$H$4,CX$2,Entry!$A$5:$H$5,CX$1) / SUMIFS(Entry!$C$6:$H$6,Entry!$C$4:$H$4,CX$2,Entry!$C$5:$H$5,CX$1))</f>
        <v/>
      </c>
      <c r="CY29" s="15" t="str">
        <f>IF(OR($B29="",CY$2=""),"",SUMIFS(INDEX(Tbl_Marks,MATCH($B29,Tbl_Student_Names,0),),Entry!$A$4:$H$4,CY$2,Entry!$A$5:$H$5,CY$1) / SUMIFS(Entry!$C$6:$H$6,Entry!$C$4:$H$4,CY$2,Entry!$C$5:$H$5,CY$1))</f>
        <v/>
      </c>
      <c r="CZ29" s="15" t="str">
        <f>IF(OR($B29="",CZ$2=""),"",SUMIFS(INDEX(Tbl_Marks,MATCH($B29,Tbl_Student_Names,0),),Entry!$A$4:$H$4,CZ$2,Entry!$A$5:$H$5,CZ$1) / SUMIFS(Entry!$C$6:$H$6,Entry!$C$4:$H$4,CZ$2,Entry!$C$5:$H$5,CZ$1))</f>
        <v/>
      </c>
      <c r="DA29" s="15" t="str">
        <f>IF(OR($B29="",DA$2=""),"",SUMIFS(INDEX(Tbl_Marks,MATCH($B29,Tbl_Student_Names,0),),Entry!$A$4:$H$4,DA$2,Entry!$A$5:$H$5,DA$1) / SUMIFS(Entry!$C$6:$H$6,Entry!$C$4:$H$4,DA$2,Entry!$C$5:$H$5,DA$1))</f>
        <v/>
      </c>
      <c r="DB29" s="15" t="str">
        <f>IF(OR($B29="",DB$2=""),"",SUMIFS(INDEX(Tbl_Marks,MATCH($B29,Tbl_Student_Names,0),),Entry!$A$4:$H$4,DB$2,Entry!$A$5:$H$5,DB$1) / SUMIFS(Entry!$C$6:$H$6,Entry!$C$4:$H$4,DB$2,Entry!$C$5:$H$5,DB$1))</f>
        <v/>
      </c>
      <c r="DC29" s="15" t="str">
        <f>IF(OR($B29="",DC$2=""),"",SUMIFS(INDEX(Tbl_Marks,MATCH($B29,Tbl_Student_Names,0),),Entry!$A$4:$H$4,DC$2,Entry!$A$5:$H$5,DC$1) / SUMIFS(Entry!$C$6:$H$6,Entry!$C$4:$H$4,DC$2,Entry!$C$5:$H$5,DC$1))</f>
        <v/>
      </c>
      <c r="DD29" s="15" t="str">
        <f>IF(OR($B29="",DD$2=""),"",SUMIFS(INDEX(Tbl_Marks,MATCH($B29,Tbl_Student_Names,0),),Entry!$A$4:$H$4,DD$2,Entry!$A$5:$H$5,DD$1) / SUMIFS(Entry!$C$6:$H$6,Entry!$C$4:$H$4,DD$2,Entry!$C$5:$H$5,DD$1))</f>
        <v/>
      </c>
      <c r="DE29" s="15" t="str">
        <f>IF(OR($B29="",DE$2=""),"",SUMIFS(INDEX(Tbl_Marks,MATCH($B29,Tbl_Student_Names,0),),Entry!$A$4:$H$4,DE$2,Entry!$A$5:$H$5,DE$1) / SUMIFS(Entry!$C$6:$H$6,Entry!$C$4:$H$4,DE$2,Entry!$C$5:$H$5,DE$1))</f>
        <v/>
      </c>
      <c r="DF29" s="15" t="str">
        <f>IF(OR($B29="",DF$2=""),"",SUMIFS(INDEX(Tbl_Marks,MATCH($B29,Tbl_Student_Names,0),),Entry!$A$4:$H$4,DF$2,Entry!$A$5:$H$5,DF$1) / SUMIFS(Entry!$C$6:$H$6,Entry!$C$4:$H$4,DF$2,Entry!$C$5:$H$5,DF$1))</f>
        <v/>
      </c>
      <c r="DG29" s="15" t="str">
        <f>IF(OR($B29="",DG$2=""),"",SUMIFS(INDEX(Tbl_Marks,MATCH($B29,Tbl_Student_Names,0),),Entry!$A$4:$H$4,DG$2,Entry!$A$5:$H$5,DG$1) / SUMIFS(Entry!$C$6:$H$6,Entry!$C$4:$H$4,DG$2,Entry!$C$5:$H$5,DG$1))</f>
        <v/>
      </c>
      <c r="DH29" s="15" t="str">
        <f>IF(OR($B29="",DH$2=""),"",SUMIFS(INDEX(Tbl_Marks,MATCH($B29,Tbl_Student_Names,0),),Entry!$A$4:$H$4,DH$2,Entry!$A$5:$H$5,DH$1) / SUMIFS(Entry!$C$6:$H$6,Entry!$C$4:$H$4,DH$2,Entry!$C$5:$H$5,DH$1))</f>
        <v/>
      </c>
      <c r="DI29" s="15" t="str">
        <f>IF(OR($B29="",DI$2=""),"",SUMIFS(INDEX(Tbl_Marks,MATCH($B29,Tbl_Student_Names,0),),Entry!$A$4:$H$4,DI$2,Entry!$A$5:$H$5,DI$1) / SUMIFS(Entry!$C$6:$H$6,Entry!$C$4:$H$4,DI$2,Entry!$C$5:$H$5,DI$1))</f>
        <v/>
      </c>
      <c r="DJ29" s="15" t="str">
        <f>IF(OR($B29="",DJ$2=""),"",SUMIFS(INDEX(Tbl_Marks,MATCH($B29,Tbl_Student_Names,0),),Entry!$A$4:$H$4,DJ$2,Entry!$A$5:$H$5,DJ$1) / SUMIFS(Entry!$C$6:$H$6,Entry!$C$4:$H$4,DJ$2,Entry!$C$5:$H$5,DJ$1))</f>
        <v/>
      </c>
      <c r="DK29" s="15" t="str">
        <f>IF(OR($B29="",DK$2=""),"",SUMIFS(INDEX(Tbl_Marks,MATCH($B29,Tbl_Student_Names,0),),Entry!$A$4:$H$4,DK$2,Entry!$A$5:$H$5,DK$1) / SUMIFS(Entry!$C$6:$H$6,Entry!$C$4:$H$4,DK$2,Entry!$C$5:$H$5,DK$1))</f>
        <v/>
      </c>
      <c r="DL29" s="15" t="str">
        <f>IF(OR($B29="",DL$2=""),"",SUMIFS(INDEX(Tbl_Marks,MATCH($B29,Tbl_Student_Names,0),),Entry!$A$4:$H$4,DL$2,Entry!$A$5:$H$5,DL$1) / SUMIFS(Entry!$C$6:$H$6,Entry!$C$4:$H$4,DL$2,Entry!$C$5:$H$5,DL$1))</f>
        <v/>
      </c>
      <c r="DM29" s="15" t="str">
        <f>IF(OR($B29="",DM$2=""),"",SUMIFS(INDEX(Tbl_Marks,MATCH($B29,Tbl_Student_Names,0),),Entry!$A$4:$H$4,DM$2,Entry!$A$5:$H$5,DM$1) / SUMIFS(Entry!$C$6:$H$6,Entry!$C$4:$H$4,DM$2,Entry!$C$5:$H$5,DM$1))</f>
        <v/>
      </c>
      <c r="DN29" s="15" t="str">
        <f>IF(OR($B29="",DN$2=""),"",SUMIFS(INDEX(Tbl_Marks,MATCH($B29,Tbl_Student_Names,0),),Entry!$A$4:$H$4,DN$2,Entry!$A$5:$H$5,DN$1) / SUMIFS(Entry!$C$6:$H$6,Entry!$C$4:$H$4,DN$2,Entry!$C$5:$H$5,DN$1))</f>
        <v/>
      </c>
      <c r="DO29" s="15" t="str">
        <f>IF(OR($B29="",DO$2=""),"",SUMIFS(INDEX(Tbl_Marks,MATCH($B29,Tbl_Student_Names,0),),Entry!$A$4:$H$4,DO$2,Entry!$A$5:$H$5,DO$1) / SUMIFS(Entry!$C$6:$H$6,Entry!$C$4:$H$4,DO$2,Entry!$C$5:$H$5,DO$1))</f>
        <v/>
      </c>
      <c r="DP29" s="15" t="str">
        <f>IF(OR($B29="",DP$2=""),"",SUMIFS(INDEX(Tbl_Marks,MATCH($B29,Tbl_Student_Names,0),),Entry!$A$4:$H$4,DP$2,Entry!$A$5:$H$5,DP$1) / SUMIFS(Entry!$C$6:$H$6,Entry!$C$4:$H$4,DP$2,Entry!$C$5:$H$5,DP$1))</f>
        <v/>
      </c>
      <c r="DQ29" s="15" t="str">
        <f>IF(OR($B29="",DQ$2=""),"",SUMIFS(INDEX(Tbl_Marks,MATCH($B29,Tbl_Student_Names,0),),Entry!$A$4:$H$4,DQ$2,Entry!$A$5:$H$5,DQ$1) / SUMIFS(Entry!$C$6:$H$6,Entry!$C$4:$H$4,DQ$2,Entry!$C$5:$H$5,DQ$1))</f>
        <v/>
      </c>
      <c r="DR29" s="15" t="str">
        <f>IF(OR($B29="",DR$2=""),"",SUMIFS(INDEX(Tbl_Marks,MATCH($B29,Tbl_Student_Names,0),),Entry!$A$4:$H$4,DR$2,Entry!$A$5:$H$5,DR$1) / SUMIFS(Entry!$C$6:$H$6,Entry!$C$4:$H$4,DR$2,Entry!$C$5:$H$5,DR$1))</f>
        <v/>
      </c>
      <c r="DS29" s="15" t="str">
        <f>IF(OR($B29="",DS$2=""),"",SUMIFS(INDEX(Tbl_Marks,MATCH($B29,Tbl_Student_Names,0),),Entry!$A$4:$H$4,DS$2,Entry!$A$5:$H$5,DS$1) / SUMIFS(Entry!$C$6:$H$6,Entry!$C$4:$H$4,DS$2,Entry!$C$5:$H$5,DS$1))</f>
        <v/>
      </c>
      <c r="DT29" s="15" t="str">
        <f>IF(OR($B29="",DT$2=""),"",SUMIFS(INDEX(Tbl_Marks,MATCH($B29,Tbl_Student_Names,0),),Entry!$A$4:$H$4,DT$2,Entry!$A$5:$H$5,DT$1) / SUMIFS(Entry!$C$6:$H$6,Entry!$C$4:$H$4,DT$2,Entry!$C$5:$H$5,DT$1))</f>
        <v/>
      </c>
      <c r="DU29" s="15" t="str">
        <f>IF(OR($B29="",DU$2=""),"",SUMIFS(INDEX(Tbl_Marks,MATCH($B29,Tbl_Student_Names,0),),Entry!$A$4:$H$4,DU$2,Entry!$A$5:$H$5,DU$1) / SUMIFS(Entry!$C$6:$H$6,Entry!$C$4:$H$4,DU$2,Entry!$C$5:$H$5,DU$1))</f>
        <v/>
      </c>
      <c r="DV29" s="15" t="str">
        <f>IF(OR($B29="",DV$2=""),"",SUMIFS(INDEX(Tbl_Marks,MATCH($B29,Tbl_Student_Names,0),),Entry!$A$4:$H$4,DV$2,Entry!$A$5:$H$5,DV$1) / SUMIFS(Entry!$C$6:$H$6,Entry!$C$4:$H$4,DV$2,Entry!$C$5:$H$5,DV$1))</f>
        <v/>
      </c>
      <c r="DW29" s="15" t="str">
        <f>IF(OR($B29="",DW$2=""),"",SUMIFS(INDEX(Tbl_Marks,MATCH($B29,Tbl_Student_Names,0),),Entry!$A$4:$H$4,DW$2,Entry!$A$5:$H$5,DW$1) / SUMIFS(Entry!$C$6:$H$6,Entry!$C$4:$H$4,DW$2,Entry!$C$5:$H$5,DW$1))</f>
        <v/>
      </c>
      <c r="DX29" s="15" t="str">
        <f>IF(OR($B29="",DX$2=""),"",SUMIFS(INDEX(Tbl_Marks,MATCH($B29,Tbl_Student_Names,0),),Entry!$A$4:$H$4,DX$2,Entry!$A$5:$H$5,DX$1) / SUMIFS(Entry!$C$6:$H$6,Entry!$C$4:$H$4,DX$2,Entry!$C$5:$H$5,DX$1))</f>
        <v/>
      </c>
      <c r="DY29" s="15" t="str">
        <f>IF(OR($B29="",DY$2=""),"",SUMIFS(INDEX(Tbl_Marks,MATCH($B29,Tbl_Student_Names,0),),Entry!$A$4:$H$4,DY$2,Entry!$A$5:$H$5,DY$1) / SUMIFS(Entry!$C$6:$H$6,Entry!$C$4:$H$4,DY$2,Entry!$C$5:$H$5,DY$1))</f>
        <v/>
      </c>
      <c r="DZ29" s="15" t="str">
        <f>IF(OR($B29="",DZ$2=""),"",SUMIFS(INDEX(Tbl_Marks,MATCH($B29,Tbl_Student_Names,0),),Entry!$A$4:$H$4,DZ$2,Entry!$A$5:$H$5,DZ$1) / SUMIFS(Entry!$C$6:$H$6,Entry!$C$4:$H$4,DZ$2,Entry!$C$5:$H$5,DZ$1))</f>
        <v/>
      </c>
      <c r="EA29" s="15" t="str">
        <f>IF(OR($B29="",EA$2=""),"",SUMIFS(INDEX(Tbl_Marks,MATCH($B29,Tbl_Student_Names,0),),Entry!$A$4:$H$4,EA$2,Entry!$A$5:$H$5,EA$1) / SUMIFS(Entry!$C$6:$H$6,Entry!$C$4:$H$4,EA$2,Entry!$C$5:$H$5,EA$1))</f>
        <v/>
      </c>
      <c r="EB29" s="15" t="str">
        <f>IF(OR($B29="",EB$2=""),"",SUMIFS(INDEX(Tbl_Marks,MATCH($B29,Tbl_Student_Names,0),),Entry!$A$4:$H$4,EB$2,Entry!$A$5:$H$5,EB$1) / SUMIFS(Entry!$C$6:$H$6,Entry!$C$4:$H$4,EB$2,Entry!$C$5:$H$5,EB$1))</f>
        <v/>
      </c>
      <c r="EC29" s="15" t="str">
        <f>IF(OR($B29="",EC$2=""),"",SUMIFS(INDEX(Tbl_Marks,MATCH($B29,Tbl_Student_Names,0),),Entry!$A$4:$H$4,EC$2,Entry!$A$5:$H$5,EC$1) / SUMIFS(Entry!$C$6:$H$6,Entry!$C$4:$H$4,EC$2,Entry!$C$5:$H$5,EC$1))</f>
        <v/>
      </c>
      <c r="ED29" s="15" t="str">
        <f>IF(OR($B29="",ED$2=""),"",SUMIFS(INDEX(Tbl_Marks,MATCH($B29,Tbl_Student_Names,0),),Entry!$A$4:$H$4,ED$2,Entry!$A$5:$H$5,ED$1) / SUMIFS(Entry!$C$6:$H$6,Entry!$C$4:$H$4,ED$2,Entry!$C$5:$H$5,ED$1))</f>
        <v/>
      </c>
      <c r="EE29" s="15" t="str">
        <f>IF(OR($B29="",EE$2=""),"",SUMIFS(INDEX(Tbl_Marks,MATCH($B29,Tbl_Student_Names,0),),Entry!$A$4:$H$4,EE$2,Entry!$A$5:$H$5,EE$1) / SUMIFS(Entry!$C$6:$H$6,Entry!$C$4:$H$4,EE$2,Entry!$C$5:$H$5,EE$1))</f>
        <v/>
      </c>
      <c r="EF29" s="15" t="str">
        <f>IF(OR($B29="",EF$2=""),"",SUMIFS(INDEX(Tbl_Marks,MATCH($B29,Tbl_Student_Names,0),),Entry!$A$4:$H$4,EF$2,Entry!$A$5:$H$5,EF$1) / SUMIFS(Entry!$C$6:$H$6,Entry!$C$4:$H$4,EF$2,Entry!$C$5:$H$5,EF$1))</f>
        <v/>
      </c>
      <c r="EG29" s="15" t="str">
        <f>IF(OR($B29="",EG$2=""),"",SUMIFS(INDEX(Tbl_Marks,MATCH($B29,Tbl_Student_Names,0),),Entry!$A$4:$H$4,EG$2,Entry!$A$5:$H$5,EG$1) / SUMIFS(Entry!$C$6:$H$6,Entry!$C$4:$H$4,EG$2,Entry!$C$5:$H$5,EG$1))</f>
        <v/>
      </c>
      <c r="EH29" s="15" t="str">
        <f>IF(OR($B29="",EH$2=""),"",SUMIFS(INDEX(Tbl_Marks,MATCH($B29,Tbl_Student_Names,0),),Entry!$A$4:$H$4,EH$2,Entry!$A$5:$H$5,EH$1) / SUMIFS(Entry!$C$6:$H$6,Entry!$C$4:$H$4,EH$2,Entry!$C$5:$H$5,EH$1))</f>
        <v/>
      </c>
      <c r="EI29" s="15" t="str">
        <f>IF(OR($B29="",EI$2=""),"",SUMIFS(INDEX(Tbl_Marks,MATCH($B29,Tbl_Student_Names,0),),Entry!$A$4:$H$4,EI$2,Entry!$A$5:$H$5,EI$1) / SUMIFS(Entry!$C$6:$H$6,Entry!$C$4:$H$4,EI$2,Entry!$C$5:$H$5,EI$1))</f>
        <v/>
      </c>
      <c r="EJ29" s="15" t="str">
        <f>IF(OR($B29="",EJ$2=""),"",SUMIFS(INDEX(Tbl_Marks,MATCH($B29,Tbl_Student_Names,0),),Entry!$A$4:$H$4,EJ$2,Entry!$A$5:$H$5,EJ$1) / SUMIFS(Entry!$C$6:$H$6,Entry!$C$4:$H$4,EJ$2,Entry!$C$5:$H$5,EJ$1))</f>
        <v/>
      </c>
      <c r="EK29" s="15" t="str">
        <f>IF(OR($B29="",EK$2=""),"",SUMIFS(INDEX(Tbl_Marks,MATCH($B29,Tbl_Student_Names,0),),Entry!$A$4:$H$4,EK$2,Entry!$A$5:$H$5,EK$1) / SUMIFS(Entry!$C$6:$H$6,Entry!$C$4:$H$4,EK$2,Entry!$C$5:$H$5,EK$1))</f>
        <v/>
      </c>
      <c r="EL29" s="15" t="str">
        <f>IF(OR($B29="",EL$2=""),"",SUMIFS(INDEX(Tbl_Marks,MATCH($B29,Tbl_Student_Names,0),),Entry!$A$4:$H$4,EL$2,Entry!$A$5:$H$5,EL$1) / SUMIFS(Entry!$C$6:$H$6,Entry!$C$4:$H$4,EL$2,Entry!$C$5:$H$5,EL$1))</f>
        <v/>
      </c>
      <c r="EM29" s="15" t="str">
        <f>IF(OR($B29="",EM$2=""),"",SUMIFS(INDEX(Tbl_Marks,MATCH($B29,Tbl_Student_Names,0),),Entry!$A$4:$H$4,EM$2,Entry!$A$5:$H$5,EM$1) / SUMIFS(Entry!$C$6:$H$6,Entry!$C$4:$H$4,EM$2,Entry!$C$5:$H$5,EM$1))</f>
        <v/>
      </c>
      <c r="EN29" s="15" t="str">
        <f>IF(OR($B29="",EN$2=""),"",SUMIFS(INDEX(Tbl_Marks,MATCH($B29,Tbl_Student_Names,0),),Entry!$A$4:$H$4,EN$2,Entry!$A$5:$H$5,EN$1) / SUMIFS(Entry!$C$6:$H$6,Entry!$C$4:$H$4,EN$2,Entry!$C$5:$H$5,EN$1))</f>
        <v/>
      </c>
      <c r="EO29" s="15" t="str">
        <f>IF(OR($B29="",EO$2=""),"",SUMIFS(INDEX(Tbl_Marks,MATCH($B29,Tbl_Student_Names,0),),Entry!$A$4:$H$4,EO$2,Entry!$A$5:$H$5,EO$1) / SUMIFS(Entry!$C$6:$H$6,Entry!$C$4:$H$4,EO$2,Entry!$C$5:$H$5,EO$1))</f>
        <v/>
      </c>
      <c r="EP29" s="15" t="str">
        <f>IF(OR($B29="",EP$2=""),"",SUMIFS(INDEX(Tbl_Marks,MATCH($B29,Tbl_Student_Names,0),),Entry!$A$4:$H$4,EP$2,Entry!$A$5:$H$5,EP$1) / SUMIFS(Entry!$C$6:$H$6,Entry!$C$4:$H$4,EP$2,Entry!$C$5:$H$5,EP$1))</f>
        <v/>
      </c>
      <c r="EQ29" s="15" t="str">
        <f>IF(OR($B29="",EQ$2=""),"",SUMIFS(INDEX(Tbl_Marks,MATCH($B29,Tbl_Student_Names,0),),Entry!$A$4:$H$4,EQ$2,Entry!$A$5:$H$5,EQ$1) / SUMIFS(Entry!$C$6:$H$6,Entry!$C$4:$H$4,EQ$2,Entry!$C$5:$H$5,EQ$1))</f>
        <v/>
      </c>
      <c r="ER29" s="15" t="str">
        <f>IF(OR($B29="",ER$2=""),"",SUMIFS(INDEX(Tbl_Marks,MATCH($B29,Tbl_Student_Names,0),),Entry!$A$4:$H$4,ER$2,Entry!$A$5:$H$5,ER$1) / SUMIFS(Entry!$C$6:$H$6,Entry!$C$4:$H$4,ER$2,Entry!$C$5:$H$5,ER$1))</f>
        <v/>
      </c>
      <c r="ES29" s="15" t="str">
        <f>IF(OR($B29="",ES$2=""),"",SUMIFS(INDEX(Tbl_Marks,MATCH($B29,Tbl_Student_Names,0),),Entry!$A$4:$H$4,ES$2,Entry!$A$5:$H$5,ES$1) / SUMIFS(Entry!$C$6:$H$6,Entry!$C$4:$H$4,ES$2,Entry!$C$5:$H$5,ES$1))</f>
        <v/>
      </c>
      <c r="ET29" s="15" t="str">
        <f>IF(OR($B29="",ET$2=""),"",SUMIFS(INDEX(Tbl_Marks,MATCH($B29,Tbl_Student_Names,0),),Entry!$A$4:$H$4,ET$2,Entry!$A$5:$H$5,ET$1) / SUMIFS(Entry!$C$6:$H$6,Entry!$C$4:$H$4,ET$2,Entry!$C$5:$H$5,ET$1))</f>
        <v/>
      </c>
      <c r="EU29" s="15" t="str">
        <f>IF(OR($B29="",EU$2=""),"",SUMIFS(INDEX(Tbl_Marks,MATCH($B29,Tbl_Student_Names,0),),Entry!$A$4:$H$4,EU$2,Entry!$A$5:$H$5,EU$1) / SUMIFS(Entry!$C$6:$H$6,Entry!$C$4:$H$4,EU$2,Entry!$C$5:$H$5,EU$1))</f>
        <v/>
      </c>
      <c r="EV29" s="15" t="str">
        <f>IF(OR($B29="",EV$2=""),"",SUMIFS(INDEX(Tbl_Marks,MATCH($B29,Tbl_Student_Names,0),),Entry!$A$4:$H$4,EV$2,Entry!$A$5:$H$5,EV$1) / SUMIFS(Entry!$C$6:$H$6,Entry!$C$4:$H$4,EV$2,Entry!$C$5:$H$5,EV$1))</f>
        <v/>
      </c>
      <c r="EW29" s="15" t="str">
        <f>IF(OR($B29="",EW$2=""),"",SUMIFS(INDEX(Tbl_Marks,MATCH($B29,Tbl_Student_Names,0),),Entry!$A$4:$H$4,EW$2,Entry!$A$5:$H$5,EW$1) / SUMIFS(Entry!$C$6:$H$6,Entry!$C$4:$H$4,EW$2,Entry!$C$5:$H$5,EW$1))</f>
        <v/>
      </c>
      <c r="EX29" s="15" t="str">
        <f>IF(OR($B29="",EX$2=""),"",SUMIFS(INDEX(Tbl_Marks,MATCH($B29,Tbl_Student_Names,0),),Entry!$A$4:$H$4,EX$2,Entry!$A$5:$H$5,EX$1) / SUMIFS(Entry!$C$6:$H$6,Entry!$C$4:$H$4,EX$2,Entry!$C$5:$H$5,EX$1))</f>
        <v/>
      </c>
      <c r="EY29" s="15" t="str">
        <f>IF(OR($B29="",EY$2=""),"",SUMIFS(INDEX(Tbl_Marks,MATCH($B29,Tbl_Student_Names,0),),Entry!$A$4:$H$4,EY$2,Entry!$A$5:$H$5,EY$1) / SUMIFS(Entry!$C$6:$H$6,Entry!$C$4:$H$4,EY$2,Entry!$C$5:$H$5,EY$1))</f>
        <v/>
      </c>
      <c r="EZ29" s="15" t="str">
        <f>IF(OR($B29="",EZ$2=""),"",SUMIFS(INDEX(Tbl_Marks,MATCH($B29,Tbl_Student_Names,0),),Entry!$A$4:$H$4,EZ$2,Entry!$A$5:$H$5,EZ$1) / SUMIFS(Entry!$C$6:$H$6,Entry!$C$4:$H$4,EZ$2,Entry!$C$5:$H$5,EZ$1))</f>
        <v/>
      </c>
      <c r="FA29" s="15" t="str">
        <f>IF(OR($B29="",FA$2=""),"",SUMIFS(INDEX(Tbl_Marks,MATCH($B29,Tbl_Student_Names,0),),Entry!$A$4:$H$4,FA$2,Entry!$A$5:$H$5,FA$1) / SUMIFS(Entry!$C$6:$H$6,Entry!$C$4:$H$4,FA$2,Entry!$C$5:$H$5,FA$1))</f>
        <v/>
      </c>
      <c r="FB29" s="15" t="str">
        <f>IF(OR($B29="",FB$2=""),"",SUMIFS(INDEX(Tbl_Marks,MATCH($B29,Tbl_Student_Names,0),),Entry!$A$4:$H$4,FB$2,Entry!$A$5:$H$5,FB$1) / SUMIFS(Entry!$C$6:$H$6,Entry!$C$4:$H$4,FB$2,Entry!$C$5:$H$5,FB$1))</f>
        <v/>
      </c>
      <c r="FC29" s="15" t="str">
        <f>IF(OR($B29="",FC$2=""),"",SUMIFS(INDEX(Tbl_Marks,MATCH($B29,Tbl_Student_Names,0),),Entry!$A$4:$H$4,FC$2,Entry!$A$5:$H$5,FC$1) / SUMIFS(Entry!$C$6:$H$6,Entry!$C$4:$H$4,FC$2,Entry!$C$5:$H$5,FC$1))</f>
        <v/>
      </c>
      <c r="FD29" s="15" t="str">
        <f>IF(OR($B29="",FD$2=""),"",SUMIFS(INDEX(Tbl_Marks,MATCH($B29,Tbl_Student_Names,0),),Entry!$A$4:$H$4,FD$2,Entry!$A$5:$H$5,FD$1) / SUMIFS(Entry!$C$6:$H$6,Entry!$C$4:$H$4,FD$2,Entry!$C$5:$H$5,FD$1))</f>
        <v/>
      </c>
      <c r="FE29" s="15" t="str">
        <f>IF(OR($B29="",FE$2=""),"",SUMIFS(INDEX(Tbl_Marks,MATCH($B29,Tbl_Student_Names,0),),Entry!$A$4:$H$4,FE$2,Entry!$A$5:$H$5,FE$1) / SUMIFS(Entry!$C$6:$H$6,Entry!$C$4:$H$4,FE$2,Entry!$C$5:$H$5,FE$1))</f>
        <v/>
      </c>
      <c r="FF29" s="15" t="str">
        <f>IF(OR($B29="",FF$2=""),"",SUMIFS(INDEX(Tbl_Marks,MATCH($B29,Tbl_Student_Names,0),),Entry!$A$4:$H$4,FF$2,Entry!$A$5:$H$5,FF$1) / SUMIFS(Entry!$C$6:$H$6,Entry!$C$4:$H$4,FF$2,Entry!$C$5:$H$5,FF$1))</f>
        <v/>
      </c>
      <c r="FG29" s="15" t="str">
        <f>IF(OR($B29="",FG$2=""),"",SUMIFS(INDEX(Tbl_Marks,MATCH($B29,Tbl_Student_Names,0),),Entry!$A$4:$H$4,FG$2,Entry!$A$5:$H$5,FG$1) / SUMIFS(Entry!$C$6:$H$6,Entry!$C$4:$H$4,FG$2,Entry!$C$5:$H$5,FG$1))</f>
        <v/>
      </c>
      <c r="FH29" s="15" t="str">
        <f>IF(OR($B29="",FH$2=""),"",SUMIFS(INDEX(Tbl_Marks,MATCH($B29,Tbl_Student_Names,0),),Entry!$A$4:$H$4,FH$2,Entry!$A$5:$H$5,FH$1) / SUMIFS(Entry!$C$6:$H$6,Entry!$C$4:$H$4,FH$2,Entry!$C$5:$H$5,FH$1))</f>
        <v/>
      </c>
      <c r="FI29" s="15" t="str">
        <f>IF(OR($B29="",FI$2=""),"",SUMIFS(INDEX(Tbl_Marks,MATCH($B29,Tbl_Student_Names,0),),Entry!$A$4:$H$4,FI$2,Entry!$A$5:$H$5,FI$1) / SUMIFS(Entry!$C$6:$H$6,Entry!$C$4:$H$4,FI$2,Entry!$C$5:$H$5,FI$1))</f>
        <v/>
      </c>
      <c r="FJ29" s="15" t="str">
        <f>IF(OR($B29="",FJ$2=""),"",SUMIFS(INDEX(Tbl_Marks,MATCH($B29,Tbl_Student_Names,0),),Entry!$A$4:$H$4,FJ$2,Entry!$A$5:$H$5,FJ$1) / SUMIFS(Entry!$C$6:$H$6,Entry!$C$4:$H$4,FJ$2,Entry!$C$5:$H$5,FJ$1))</f>
        <v/>
      </c>
      <c r="FK29" s="15" t="str">
        <f>IF(OR($B29="",FK$2=""),"",SUMIFS(INDEX(Tbl_Marks,MATCH($B29,Tbl_Student_Names,0),),Entry!$A$4:$H$4,FK$2,Entry!$A$5:$H$5,FK$1) / SUMIFS(Entry!$C$6:$H$6,Entry!$C$4:$H$4,FK$2,Entry!$C$5:$H$5,FK$1))</f>
        <v/>
      </c>
      <c r="FL29" s="15" t="str">
        <f>IF(OR($B29="",FL$2=""),"",SUMIFS(INDEX(Tbl_Marks,MATCH($B29,Tbl_Student_Names,0),),Entry!$A$4:$H$4,FL$2,Entry!$A$5:$H$5,FL$1) / SUMIFS(Entry!$C$6:$H$6,Entry!$C$4:$H$4,FL$2,Entry!$C$5:$H$5,FL$1))</f>
        <v/>
      </c>
      <c r="FM29" s="15" t="str">
        <f>IF(OR($B29="",FM$2=""),"",SUMIFS(INDEX(Tbl_Marks,MATCH($B29,Tbl_Student_Names,0),),Entry!$A$4:$H$4,FM$2,Entry!$A$5:$H$5,FM$1) / SUMIFS(Entry!$C$6:$H$6,Entry!$C$4:$H$4,FM$2,Entry!$C$5:$H$5,FM$1))</f>
        <v/>
      </c>
      <c r="FN29" s="15" t="str">
        <f>IF(OR($B29="",FN$2=""),"",SUMIFS(INDEX(Tbl_Marks,MATCH($B29,Tbl_Student_Names,0),),Entry!$A$4:$H$4,FN$2,Entry!$A$5:$H$5,FN$1) / SUMIFS(Entry!$C$6:$H$6,Entry!$C$4:$H$4,FN$2,Entry!$C$5:$H$5,FN$1))</f>
        <v/>
      </c>
      <c r="FO29" s="15" t="str">
        <f>IF(OR($B29="",FO$2=""),"",SUMIFS(INDEX(Tbl_Marks,MATCH($B29,Tbl_Student_Names,0),),Entry!$A$4:$H$4,FO$2,Entry!$A$5:$H$5,FO$1) / SUMIFS(Entry!$C$6:$H$6,Entry!$C$4:$H$4,FO$2,Entry!$C$5:$H$5,FO$1))</f>
        <v/>
      </c>
      <c r="FP29" s="15" t="str">
        <f>IF(OR($B29="",FP$2=""),"",SUMIFS(INDEX(Tbl_Marks,MATCH($B29,Tbl_Student_Names,0),),Entry!$A$4:$H$4,FP$2,Entry!$A$5:$H$5,FP$1) / SUMIFS(Entry!$C$6:$H$6,Entry!$C$4:$H$4,FP$2,Entry!$C$5:$H$5,FP$1))</f>
        <v/>
      </c>
      <c r="FQ29" s="15" t="str">
        <f>IF(OR($B29="",FQ$2=""),"",SUMIFS(INDEX(Tbl_Marks,MATCH($B29,Tbl_Student_Names,0),),Entry!$A$4:$H$4,FQ$2,Entry!$A$5:$H$5,FQ$1) / SUMIFS(Entry!$C$6:$H$6,Entry!$C$4:$H$4,FQ$2,Entry!$C$5:$H$5,FQ$1))</f>
        <v/>
      </c>
      <c r="FR29" s="15" t="str">
        <f>IF(OR($B29="",FR$2=""),"",SUMIFS(INDEX(Tbl_Marks,MATCH($B29,Tbl_Student_Names,0),),Entry!$A$4:$H$4,FR$2,Entry!$A$5:$H$5,FR$1) / SUMIFS(Entry!$C$6:$H$6,Entry!$C$4:$H$4,FR$2,Entry!$C$5:$H$5,FR$1))</f>
        <v/>
      </c>
      <c r="FS29" s="15" t="str">
        <f>IF(OR($B29="",FS$2=""),"",SUMIFS(INDEX(Tbl_Marks,MATCH($B29,Tbl_Student_Names,0),),Entry!$A$4:$H$4,FS$2,Entry!$A$5:$H$5,FS$1) / SUMIFS(Entry!$C$6:$H$6,Entry!$C$4:$H$4,FS$2,Entry!$C$5:$H$5,FS$1))</f>
        <v/>
      </c>
      <c r="FT29" s="15" t="str">
        <f>IF(OR($B29="",FT$2=""),"",SUMIFS(INDEX(Tbl_Marks,MATCH($B29,Tbl_Student_Names,0),),Entry!$A$4:$H$4,FT$2,Entry!$A$5:$H$5,FT$1) / SUMIFS(Entry!$C$6:$H$6,Entry!$C$4:$H$4,FT$2,Entry!$C$5:$H$5,FT$1))</f>
        <v/>
      </c>
      <c r="FU29" s="15" t="str">
        <f>IF(OR($B29="",FU$2=""),"",SUMIFS(INDEX(Tbl_Marks,MATCH($B29,Tbl_Student_Names,0),),Entry!$A$4:$H$4,FU$2,Entry!$A$5:$H$5,FU$1) / SUMIFS(Entry!$C$6:$H$6,Entry!$C$4:$H$4,FU$2,Entry!$C$5:$H$5,FU$1))</f>
        <v/>
      </c>
      <c r="FV29" s="15" t="str">
        <f>IF(OR($B29="",FV$2=""),"",SUMIFS(INDEX(Tbl_Marks,MATCH($B29,Tbl_Student_Names,0),),Entry!$A$4:$H$4,FV$2,Entry!$A$5:$H$5,FV$1) / SUMIFS(Entry!$C$6:$H$6,Entry!$C$4:$H$4,FV$2,Entry!$C$5:$H$5,FV$1))</f>
        <v/>
      </c>
      <c r="FW29" s="15" t="str">
        <f>IF(OR($B29="",FW$2=""),"",SUMIFS(INDEX(Tbl_Marks,MATCH($B29,Tbl_Student_Names,0),),Entry!$A$4:$H$4,FW$2,Entry!$A$5:$H$5,FW$1) / SUMIFS(Entry!$C$6:$H$6,Entry!$C$4:$H$4,FW$2,Entry!$C$5:$H$5,FW$1))</f>
        <v/>
      </c>
      <c r="FX29" s="15" t="str">
        <f>IF(OR($B29="",FX$2=""),"",SUMIFS(INDEX(Tbl_Marks,MATCH($B29,Tbl_Student_Names,0),),Entry!$A$4:$H$4,FX$2,Entry!$A$5:$H$5,FX$1) / SUMIFS(Entry!$C$6:$H$6,Entry!$C$4:$H$4,FX$2,Entry!$C$5:$H$5,FX$1))</f>
        <v/>
      </c>
      <c r="FY29" s="15" t="str">
        <f>IF(OR($B29="",FY$2=""),"",SUMIFS(INDEX(Tbl_Marks,MATCH($B29,Tbl_Student_Names,0),),Entry!$A$4:$H$4,FY$2,Entry!$A$5:$H$5,FY$1) / SUMIFS(Entry!$C$6:$H$6,Entry!$C$4:$H$4,FY$2,Entry!$C$5:$H$5,FY$1))</f>
        <v/>
      </c>
      <c r="FZ29" s="15" t="str">
        <f>IF(OR($B29="",FZ$2=""),"",SUMIFS(INDEX(Tbl_Marks,MATCH($B29,Tbl_Student_Names,0),),Entry!$A$4:$H$4,FZ$2,Entry!$A$5:$H$5,FZ$1) / SUMIFS(Entry!$C$6:$H$6,Entry!$C$4:$H$4,FZ$2,Entry!$C$5:$H$5,FZ$1))</f>
        <v/>
      </c>
      <c r="GA29" s="15" t="str">
        <f>IF(OR($B29="",GA$2=""),"",SUMIFS(INDEX(Tbl_Marks,MATCH($B29,Tbl_Student_Names,0),),Entry!$A$4:$H$4,GA$2,Entry!$A$5:$H$5,GA$1) / SUMIFS(Entry!$C$6:$H$6,Entry!$C$4:$H$4,GA$2,Entry!$C$5:$H$5,GA$1))</f>
        <v/>
      </c>
      <c r="GB29" s="15" t="str">
        <f>IF(OR($B29="",GB$2=""),"",SUMIFS(INDEX(Tbl_Marks,MATCH($B29,Tbl_Student_Names,0),),Entry!$A$4:$H$4,GB$2,Entry!$A$5:$H$5,GB$1) / SUMIFS(Entry!$C$6:$H$6,Entry!$C$4:$H$4,GB$2,Entry!$C$5:$H$5,GB$1))</f>
        <v/>
      </c>
      <c r="GC29" s="15" t="str">
        <f>IF(OR($B29="",GC$2=""),"",SUMIFS(INDEX(Tbl_Marks,MATCH($B29,Tbl_Student_Names,0),),Entry!$A$4:$H$4,GC$2,Entry!$A$5:$H$5,GC$1) / SUMIFS(Entry!$C$6:$H$6,Entry!$C$4:$H$4,GC$2,Entry!$C$5:$H$5,GC$1))</f>
        <v/>
      </c>
      <c r="GD29" s="15" t="str">
        <f>IF(OR($B29="",GD$2=""),"",SUMIFS(INDEX(Tbl_Marks,MATCH($B29,Tbl_Student_Names,0),),Entry!$A$4:$H$4,GD$2,Entry!$A$5:$H$5,GD$1) / SUMIFS(Entry!$C$6:$H$6,Entry!$C$4:$H$4,GD$2,Entry!$C$5:$H$5,GD$1))</f>
        <v/>
      </c>
      <c r="GE29" s="15" t="str">
        <f>IF(OR($B29="",GE$2=""),"",SUMIFS(INDEX(Tbl_Marks,MATCH($B29,Tbl_Student_Names,0),),Entry!$A$4:$H$4,GE$2,Entry!$A$5:$H$5,GE$1) / SUMIFS(Entry!$C$6:$H$6,Entry!$C$4:$H$4,GE$2,Entry!$C$5:$H$5,GE$1))</f>
        <v/>
      </c>
      <c r="GF29" s="15" t="str">
        <f>IF(OR($B29="",GF$2=""),"",SUMIFS(INDEX(Tbl_Marks,MATCH($B29,Tbl_Student_Names,0),),Entry!$A$4:$H$4,GF$2,Entry!$A$5:$H$5,GF$1) / SUMIFS(Entry!$C$6:$H$6,Entry!$C$4:$H$4,GF$2,Entry!$C$5:$H$5,GF$1))</f>
        <v/>
      </c>
      <c r="GG29" s="15" t="str">
        <f>IF(OR($B29="",GG$2=""),"",SUMIFS(INDEX(Tbl_Marks,MATCH($B29,Tbl_Student_Names,0),),Entry!$A$4:$H$4,GG$2,Entry!$A$5:$H$5,GG$1) / SUMIFS(Entry!$C$6:$H$6,Entry!$C$4:$H$4,GG$2,Entry!$C$5:$H$5,GG$1))</f>
        <v/>
      </c>
      <c r="GH29" s="15" t="str">
        <f>IF(OR($B29="",GH$2=""),"",SUMIFS(INDEX(Tbl_Marks,MATCH($B29,Tbl_Student_Names,0),),Entry!$A$4:$H$4,GH$2,Entry!$A$5:$H$5,GH$1) / SUMIFS(Entry!$C$6:$H$6,Entry!$C$4:$H$4,GH$2,Entry!$C$5:$H$5,GH$1))</f>
        <v/>
      </c>
      <c r="GI29" s="15" t="str">
        <f>IF(OR($B29="",GI$2=""),"",SUMIFS(INDEX(Tbl_Marks,MATCH($B29,Tbl_Student_Names,0),),Entry!$A$4:$H$4,GI$2,Entry!$A$5:$H$5,GI$1) / SUMIFS(Entry!$C$6:$H$6,Entry!$C$4:$H$4,GI$2,Entry!$C$5:$H$5,GI$1))</f>
        <v/>
      </c>
      <c r="GJ29" s="15" t="str">
        <f>IF(OR($B29="",GJ$2=""),"",SUMIFS(INDEX(Tbl_Marks,MATCH($B29,Tbl_Student_Names,0),),Entry!$A$4:$H$4,GJ$2,Entry!$A$5:$H$5,GJ$1) / SUMIFS(Entry!$C$6:$H$6,Entry!$C$4:$H$4,GJ$2,Entry!$C$5:$H$5,GJ$1))</f>
        <v/>
      </c>
      <c r="GK29" s="15" t="str">
        <f>IF(OR($B29="",GK$2=""),"",SUMIFS(INDEX(Tbl_Marks,MATCH($B29,Tbl_Student_Names,0),),Entry!$A$4:$H$4,GK$2,Entry!$A$5:$H$5,GK$1) / SUMIFS(Entry!$C$6:$H$6,Entry!$C$4:$H$4,GK$2,Entry!$C$5:$H$5,GK$1))</f>
        <v/>
      </c>
      <c r="GL29" s="15" t="str">
        <f>IF(OR($B29="",GL$2=""),"",SUMIFS(INDEX(Tbl_Marks,MATCH($B29,Tbl_Student_Names,0),),Entry!$A$4:$H$4,GL$2,Entry!$A$5:$H$5,GL$1) / SUMIFS(Entry!$C$6:$H$6,Entry!$C$4:$H$4,GL$2,Entry!$C$5:$H$5,GL$1))</f>
        <v/>
      </c>
      <c r="GM29" s="15" t="str">
        <f>IF(OR($B29="",GM$2=""),"",SUMIFS(INDEX(Tbl_Marks,MATCH($B29,Tbl_Student_Names,0),),Entry!$A$4:$H$4,GM$2,Entry!$A$5:$H$5,GM$1) / SUMIFS(Entry!$C$6:$H$6,Entry!$C$4:$H$4,GM$2,Entry!$C$5:$H$5,GM$1))</f>
        <v/>
      </c>
      <c r="GN29" s="15" t="str">
        <f>IF(OR($B29="",GN$2=""),"",SUMIFS(INDEX(Tbl_Marks,MATCH($B29,Tbl_Student_Names,0),),Entry!$A$4:$H$4,GN$2,Entry!$A$5:$H$5,GN$1) / SUMIFS(Entry!$C$6:$H$6,Entry!$C$4:$H$4,GN$2,Entry!$C$5:$H$5,GN$1))</f>
        <v/>
      </c>
      <c r="GO29" s="15" t="str">
        <f>IF(OR($B29="",GO$2=""),"",SUMIFS(INDEX(Tbl_Marks,MATCH($B29,Tbl_Student_Names,0),),Entry!$A$4:$H$4,GO$2,Entry!$A$5:$H$5,GO$1) / SUMIFS(Entry!$C$6:$H$6,Entry!$C$4:$H$4,GO$2,Entry!$C$5:$H$5,GO$1))</f>
        <v/>
      </c>
      <c r="GP29" s="15" t="str">
        <f>IF(OR($B29="",GP$2=""),"",SUMIFS(INDEX(Tbl_Marks,MATCH($B29,Tbl_Student_Names,0),),Entry!$A$4:$H$4,GP$2,Entry!$A$5:$H$5,GP$1) / SUMIFS(Entry!$C$6:$H$6,Entry!$C$4:$H$4,GP$2,Entry!$C$5:$H$5,GP$1))</f>
        <v/>
      </c>
      <c r="GQ29" s="32" t="str">
        <f t="array" ref="GQ29">IF(OR(GQ$1="",$B29=""),"",SUMPRODUCT(TRANSPOSE($BC29:$BN29),(Settings!$D$19:$D$30)))</f>
        <v/>
      </c>
      <c r="GR29" s="32" t="str">
        <f t="array" ref="GR29">IF(OR(GR$1="",$B29=""),"",SUMPRODUCT(TRANSPOSE($BO29:$BZ29),(Settings!$D$19:$D$30)))</f>
        <v/>
      </c>
      <c r="GS29" s="32" t="str">
        <f t="array" ref="GS29">IF(OR(GS$1="",$B29=""),"",SUMPRODUCT(TRANSPOSE($CA29:$CL29),(Settings!$D$19:$D$30)))</f>
        <v/>
      </c>
      <c r="GT29" s="32" t="str">
        <f t="array" ref="GT29">IF(OR(GT$1="",$B29=""),"",SUMPRODUCT(TRANSPOSE($CM29:$CX29),(Settings!$D$19:$D$30)))</f>
        <v/>
      </c>
      <c r="GU29" s="32" t="str">
        <f t="array" ref="GU29">IF(OR(GU$1="",$B29=""),"",SUMPRODUCT(TRANSPOSE($CY29:$DJ29),(Settings!$D$19:$D$30)))</f>
        <v/>
      </c>
      <c r="GV29" s="32" t="str">
        <f t="array" ref="GV29">IF(OR(GV$1="",$B29=""),"",SUMPRODUCT(TRANSPOSE($DK29:$DV29),(Settings!$D$19:$D$30)))</f>
        <v/>
      </c>
      <c r="GW29" s="32" t="str">
        <f t="array" ref="GW29">IF(OR(GW$1="",$B29=""),"",SUMPRODUCT(TRANSPOSE($DW29:$EH29),(Settings!$D$19:$D$30)))</f>
        <v/>
      </c>
      <c r="GX29" s="32" t="str">
        <f t="array" ref="GX29">IF(OR(GX$1="",$B29=""),"",SUMPRODUCT(TRANSPOSE($EI29:$ET29),(Settings!$D$19:$D$30)))</f>
        <v/>
      </c>
      <c r="GY29" s="32" t="str">
        <f t="array" ref="GY29">IF(OR(GY$1="",$B29=""),"",SUMPRODUCT(TRANSPOSE($EU29:$FF29),(Settings!$D$19:$D$30)))</f>
        <v/>
      </c>
      <c r="GZ29" s="32" t="str">
        <f t="array" ref="GZ29">IF(OR(GZ$1="",$B29=""),"",SUMPRODUCT(TRANSPOSE($FG29:$FR29),(Settings!$D$19:$D$30)))</f>
        <v/>
      </c>
      <c r="HA29" s="32" t="str">
        <f t="array" ref="HA29">IF(OR(HA$1="",$B29=""),"",SUMPRODUCT(TRANSPOSE($FS29:$GD29),(Settings!$D$19:$D$30)))</f>
        <v/>
      </c>
      <c r="HB29" s="33" t="str">
        <f t="array" ref="HB29">IF(OR(HB$1="",$B29=""),"",SUMPRODUCT(TRANSPOSE($GE29:$GP29),(Settings!$D$19:$D$30)))</f>
        <v/>
      </c>
      <c r="HC29" s="5"/>
      <c r="HD29" s="15" t="str">
        <f>IF(OR(HD$2="",$B29=""),"",SUMIFS(INDEX(Tbl_Marks,MATCH($B29,Tbl_Student_Names,0),),Entry!$A$4:$H$4,HD$2) / SUMIFS(Entry!$C$6:$H$6,Entry!$C$4:$H$4,HD$2))</f>
        <v/>
      </c>
      <c r="HE29" s="15" t="str">
        <f>IF(OR(HE$2="",$B29=""),"",SUMIFS(INDEX(Tbl_Marks,MATCH($B29,Tbl_Student_Names,0),),Entry!$A$4:$H$4,HE$2) / SUMIFS(Entry!$C$6:$H$6,Entry!$C$4:$H$4,HE$2))</f>
        <v/>
      </c>
      <c r="HF29" s="15" t="str">
        <f>IF(OR(HF$2="",$B29=""),"",SUMIFS(INDEX(Tbl_Marks,MATCH($B29,Tbl_Student_Names,0),),Entry!$A$4:$H$4,HF$2) / SUMIFS(Entry!$C$6:$H$6,Entry!$C$4:$H$4,HF$2))</f>
        <v/>
      </c>
      <c r="HG29" s="15" t="str">
        <f>IF(OR(HG$2="",$B29=""),"",SUMIFS(INDEX(Tbl_Marks,MATCH($B29,Tbl_Student_Names,0),),Entry!$A$4:$H$4,HG$2) / SUMIFS(Entry!$C$6:$H$6,Entry!$C$4:$H$4,HG$2))</f>
        <v/>
      </c>
      <c r="HH29" s="15" t="str">
        <f>IF(OR(HH$2="",$B29=""),"",SUMIFS(INDEX(Tbl_Marks,MATCH($B29,Tbl_Student_Names,0),),Entry!$A$4:$H$4,HH$2) / SUMIFS(Entry!$C$6:$H$6,Entry!$C$4:$H$4,HH$2))</f>
        <v/>
      </c>
      <c r="HI29" s="15" t="str">
        <f>IF(OR(HI$2="",$B29=""),"",SUMIFS(INDEX(Tbl_Marks,MATCH($B29,Tbl_Student_Names,0),),Entry!$A$4:$H$4,HI$2) / SUMIFS(Entry!$C$6:$H$6,Entry!$C$4:$H$4,HI$2))</f>
        <v/>
      </c>
      <c r="HJ29" s="15" t="str">
        <f>IF(OR(HJ$2="",$B29=""),"",SUMIFS(INDEX(Tbl_Marks,MATCH($B29,Tbl_Student_Names,0),),Entry!$A$4:$H$4,HJ$2) / SUMIFS(Entry!$C$6:$H$6,Entry!$C$4:$H$4,HJ$2))</f>
        <v/>
      </c>
      <c r="HK29" s="15" t="str">
        <f>IF(OR(HK$2="",$B29=""),"",SUMIFS(INDEX(Tbl_Marks,MATCH($B29,Tbl_Student_Names,0),),Entry!$A$4:$H$4,HK$2) / SUMIFS(Entry!$C$6:$H$6,Entry!$C$4:$H$4,HK$2))</f>
        <v/>
      </c>
      <c r="HL29" s="15" t="str">
        <f>IF(OR(HL$2="",$B29=""),"",SUMIFS(INDEX(Tbl_Marks,MATCH($B29,Tbl_Student_Names,0),),Entry!$A$4:$H$4,HL$2) / SUMIFS(Entry!$C$6:$H$6,Entry!$C$4:$H$4,HL$2))</f>
        <v/>
      </c>
      <c r="HM29" s="15" t="str">
        <f>IF(OR(HM$2="",$B29=""),"",SUMIFS(INDEX(Tbl_Marks,MATCH($B29,Tbl_Student_Names,0),),Entry!$A$4:$H$4,HM$2) / SUMIFS(Entry!$C$6:$H$6,Entry!$C$4:$H$4,HM$2))</f>
        <v/>
      </c>
      <c r="HN29" s="15" t="str">
        <f>IF(OR(HN$2="",$B29=""),"",SUMIFS(INDEX(Tbl_Marks,MATCH($B29,Tbl_Student_Names,0),),Entry!$A$4:$H$4,HN$2) / SUMIFS(Entry!$C$6:$H$6,Entry!$C$4:$H$4,HN$2))</f>
        <v/>
      </c>
      <c r="HO29" s="15" t="str">
        <f>IF(OR(HO$2="",$B29=""),"",SUMIFS(INDEX(Tbl_Marks,MATCH($B29,Tbl_Student_Names,0),),Entry!$A$4:$H$4,HO$2) / SUMIFS(Entry!$C$6:$H$6,Entry!$C$4:$H$4,HO$2))</f>
        <v/>
      </c>
      <c r="HP29" s="15" t="str">
        <f t="shared" si="40"/>
        <v/>
      </c>
    </row>
    <row r="30" spans="1:224" customFormat="1" x14ac:dyDescent="0.25">
      <c r="A30">
        <f t="shared" si="31"/>
        <v>0</v>
      </c>
      <c r="B30" t="str">
        <f t="shared" si="32"/>
        <v/>
      </c>
      <c r="C30" t="str">
        <f>IF(OR($B30="",C$2=""),"",SUMIF(Entry!$A$4:$H$4,C$2,INDEX(Tbl_Marks,MATCH($B30,Tbl_Student_Names,0),)))</f>
        <v/>
      </c>
      <c r="D30" t="str">
        <f>IF(OR($B30="",D$2=""),"",SUMIF(Entry!$A$4:$H$4,D$2,INDEX(Tbl_Marks,MATCH($B30,Tbl_Student_Names,0),)))</f>
        <v/>
      </c>
      <c r="E30" t="str">
        <f>IF(OR($B30="",E$2=""),"",SUMIF(Entry!$A$4:$H$4,E$2,INDEX(Tbl_Marks,MATCH($B30,Tbl_Student_Names,0),)))</f>
        <v/>
      </c>
      <c r="F30" t="str">
        <f>IF(OR($B30="",F$2=""),"",SUMIF(Entry!$A$4:$H$4,F$2,INDEX(Tbl_Marks,MATCH($B30,Tbl_Student_Names,0),)))</f>
        <v/>
      </c>
      <c r="G30" t="str">
        <f>IF(OR($B30="",G$2=""),"",SUMIF(Entry!$A$4:$H$4,G$2,INDEX(Tbl_Marks,MATCH($B30,Tbl_Student_Names,0),)))</f>
        <v/>
      </c>
      <c r="H30" t="str">
        <f>IF(OR($B30="",H$2=""),"",SUMIF(Entry!$A$4:$H$4,H$2,INDEX(Tbl_Marks,MATCH($B30,Tbl_Student_Names,0),)))</f>
        <v/>
      </c>
      <c r="I30" t="str">
        <f>IF(OR($B30="",I$2=""),"",SUMIF(Entry!$A$4:$H$4,I$2,INDEX(Tbl_Marks,MATCH($B30,Tbl_Student_Names,0),)))</f>
        <v/>
      </c>
      <c r="J30" t="str">
        <f>IF(OR($B30="",J$2=""),"",SUMIF(Entry!$A$4:$H$4,J$2,INDEX(Tbl_Marks,MATCH($B30,Tbl_Student_Names,0),)))</f>
        <v/>
      </c>
      <c r="K30" t="str">
        <f>IF(OR($B30="",K$2=""),"",SUMIF(Entry!$A$4:$H$4,K$2,INDEX(Tbl_Marks,MATCH($B30,Tbl_Student_Names,0),)))</f>
        <v/>
      </c>
      <c r="L30" t="str">
        <f>IF(OR($B30="",L$2=""),"",SUMIF(Entry!$A$4:$H$4,L$2,INDEX(Tbl_Marks,MATCH($B30,Tbl_Student_Names,0),)))</f>
        <v/>
      </c>
      <c r="M30" t="str">
        <f>IF(OR($B30="",M$2=""),"",SUMIF(Entry!$A$4:$H$4,M$2,INDEX(Tbl_Marks,MATCH($B30,Tbl_Student_Names,0),)))</f>
        <v/>
      </c>
      <c r="N30" t="str">
        <f>IF(OR($B30="",N$2=""),"",SUMIF(Entry!$A$4:$H$4,N$2,INDEX(Tbl_Marks,MATCH($B30,Tbl_Student_Names,0),)))</f>
        <v/>
      </c>
      <c r="O30" s="12" t="str">
        <f t="shared" si="33"/>
        <v/>
      </c>
      <c r="P30" s="24" t="str">
        <f t="array" ref="P30">IF(OR($B30="",P$2=""),"",IF(MIN(IF(Help_Lookup_Tests=P$2,$BC30:$GP30,""))&gt;=I_PassPercentage,"PASS","FAIL"))</f>
        <v/>
      </c>
      <c r="Q30" s="24" t="str">
        <f t="array" ref="Q30">IF(OR($B30="",Q$2=""),"",IF(MIN(IF(Help_Lookup_Tests=Q$2,$BC30:$GP30,""))&gt;=I_PassPercentage,"PASS","FAIL"))</f>
        <v/>
      </c>
      <c r="R30" s="24" t="str">
        <f t="array" ref="R30">IF(OR($B30="",R$2=""),"",IF(MIN(IF(Help_Lookup_Tests=R$2,$BC30:$GP30,""))&gt;=I_PassPercentage,"PASS","FAIL"))</f>
        <v/>
      </c>
      <c r="S30" s="24" t="str">
        <f t="array" ref="S30">IF(OR($B30="",S$2=""),"",IF(MIN(IF(Help_Lookup_Tests=S$2,$BC30:$GP30,""))&gt;=I_PassPercentage,"PASS","FAIL"))</f>
        <v/>
      </c>
      <c r="T30" s="24" t="str">
        <f t="array" ref="T30">IF(OR($B30="",T$2=""),"",IF(MIN(IF(Help_Lookup_Tests=T$2,$BC30:$GP30,""))&gt;=I_PassPercentage,"PASS","FAIL"))</f>
        <v/>
      </c>
      <c r="U30" s="24" t="str">
        <f t="array" ref="U30">IF(OR($B30="",U$2=""),"",IF(MIN(IF(Help_Lookup_Tests=U$2,$BC30:$GP30,""))&gt;=I_PassPercentage,"PASS","FAIL"))</f>
        <v/>
      </c>
      <c r="V30" s="24" t="str">
        <f t="array" ref="V30">IF(OR($B30="",V$2=""),"",IF(MIN(IF(Help_Lookup_Tests=V$2,$BC30:$GP30,""))&gt;=I_PassPercentage,"PASS","FAIL"))</f>
        <v/>
      </c>
      <c r="W30" s="24" t="str">
        <f t="array" ref="W30">IF(OR($B30="",W$2=""),"",IF(MIN(IF(Help_Lookup_Tests=W$2,$BC30:$GP30,""))&gt;=I_PassPercentage,"PASS","FAIL"))</f>
        <v/>
      </c>
      <c r="X30" s="24" t="str">
        <f t="array" ref="X30">IF(OR($B30="",X$2=""),"",IF(MIN(IF(Help_Lookup_Tests=X$2,$BC30:$GP30,""))&gt;=I_PassPercentage,"PASS","FAIL"))</f>
        <v/>
      </c>
      <c r="Y30" s="24" t="str">
        <f t="array" ref="Y30">IF(OR($B30="",Y$2=""),"",IF(MIN(IF(Help_Lookup_Tests=Y$2,$BC30:$GP30,""))&gt;=I_PassPercentage,"PASS","FAIL"))</f>
        <v/>
      </c>
      <c r="Z30" s="24" t="str">
        <f t="array" ref="Z30">IF(OR($B30="",Z$2=""),"",IF(MIN(IF(Help_Lookup_Tests=Z$2,$BC30:$GP30,""))&gt;=I_PassPercentage,"PASS","FAIL"))</f>
        <v/>
      </c>
      <c r="AA30" s="24" t="str">
        <f t="array" ref="AA30">IF(OR($B30="",AA$2=""),"",IF(MIN(IF(Help_Lookup_Tests=AA$2,$BC30:$GP30,""))&gt;=I_PassPercentage,"PASS","FAIL"))</f>
        <v/>
      </c>
      <c r="AB30" s="20" t="str">
        <f t="array" ref="AB30">IF(OR($B30=""),"",IF(MIN(IF($GQ$2:$HB$2="FINAL",$GQ30:$HB30,""))&gt;=I_PassPercentage,"PASS","FAIL"))</f>
        <v/>
      </c>
      <c r="AC30" t="str">
        <f t="shared" si="36"/>
        <v/>
      </c>
      <c r="AD30" t="str">
        <f t="shared" si="41"/>
        <v/>
      </c>
      <c r="AE30" t="str">
        <f t="shared" si="42"/>
        <v/>
      </c>
      <c r="AF30" t="str">
        <f t="shared" si="43"/>
        <v/>
      </c>
      <c r="AG30" t="str">
        <f t="shared" si="44"/>
        <v/>
      </c>
      <c r="AH30" t="str">
        <f t="shared" si="45"/>
        <v/>
      </c>
      <c r="AI30" t="str">
        <f t="shared" si="46"/>
        <v/>
      </c>
      <c r="AJ30" t="str">
        <f t="shared" si="47"/>
        <v/>
      </c>
      <c r="AK30" t="str">
        <f t="shared" si="48"/>
        <v/>
      </c>
      <c r="AL30" t="str">
        <f t="shared" si="49"/>
        <v/>
      </c>
      <c r="AM30" t="str">
        <f t="shared" si="50"/>
        <v/>
      </c>
      <c r="AN30" t="str">
        <f t="shared" si="51"/>
        <v/>
      </c>
      <c r="AO30" s="34" t="str">
        <f t="shared" si="37"/>
        <v/>
      </c>
      <c r="AP30" s="22" t="str">
        <f t="shared" si="38"/>
        <v/>
      </c>
      <c r="AQ30" s="22" t="str">
        <f t="shared" si="52"/>
        <v/>
      </c>
      <c r="AR30" s="22" t="str">
        <f t="shared" si="53"/>
        <v/>
      </c>
      <c r="AS30" s="22" t="str">
        <f t="shared" si="54"/>
        <v/>
      </c>
      <c r="AT30" s="22" t="str">
        <f t="shared" si="55"/>
        <v/>
      </c>
      <c r="AU30" s="22" t="str">
        <f t="shared" si="56"/>
        <v/>
      </c>
      <c r="AV30" s="22" t="str">
        <f t="shared" si="57"/>
        <v/>
      </c>
      <c r="AW30" s="22" t="str">
        <f t="shared" si="58"/>
        <v/>
      </c>
      <c r="AX30" s="22" t="str">
        <f t="shared" si="59"/>
        <v/>
      </c>
      <c r="AY30" s="22" t="str">
        <f t="shared" si="60"/>
        <v/>
      </c>
      <c r="AZ30" s="22" t="str">
        <f t="shared" si="61"/>
        <v/>
      </c>
      <c r="BA30" s="22" t="str">
        <f t="shared" si="62"/>
        <v/>
      </c>
      <c r="BB30" s="23" t="str">
        <f t="shared" si="39"/>
        <v/>
      </c>
      <c r="BC30" s="15" t="str">
        <f>IF(OR($B30="",BC$2=""),"",SUMIFS(INDEX(Tbl_Marks,MATCH($B30,Tbl_Student_Names,0),),Entry!$A$4:$H$4,BC$2,Entry!$A$5:$H$5,BC$1) / SUMIFS(Entry!$C$6:$H$6,Entry!$C$4:$H$4,BC$2,Entry!$C$5:$H$5,BC$1))</f>
        <v/>
      </c>
      <c r="BD30" s="15" t="str">
        <f>IF(OR($B30="",BD$2=""),"",SUMIFS(INDEX(Tbl_Marks,MATCH($B30,Tbl_Student_Names,0),),Entry!$A$4:$H$4,BD$2,Entry!$A$5:$H$5,BD$1) / SUMIFS(Entry!$C$6:$H$6,Entry!$C$4:$H$4,BD$2,Entry!$C$5:$H$5,BD$1))</f>
        <v/>
      </c>
      <c r="BE30" s="15" t="str">
        <f>IF(OR($B30="",BE$2=""),"",SUMIFS(INDEX(Tbl_Marks,MATCH($B30,Tbl_Student_Names,0),),Entry!$A$4:$H$4,BE$2,Entry!$A$5:$H$5,BE$1) / SUMIFS(Entry!$C$6:$H$6,Entry!$C$4:$H$4,BE$2,Entry!$C$5:$H$5,BE$1))</f>
        <v/>
      </c>
      <c r="BF30" s="15" t="str">
        <f>IF(OR($B30="",BF$2=""),"",SUMIFS(INDEX(Tbl_Marks,MATCH($B30,Tbl_Student_Names,0),),Entry!$A$4:$H$4,BF$2,Entry!$A$5:$H$5,BF$1) / SUMIFS(Entry!$C$6:$H$6,Entry!$C$4:$H$4,BF$2,Entry!$C$5:$H$5,BF$1))</f>
        <v/>
      </c>
      <c r="BG30" s="15" t="str">
        <f>IF(OR($B30="",BG$2=""),"",SUMIFS(INDEX(Tbl_Marks,MATCH($B30,Tbl_Student_Names,0),),Entry!$A$4:$H$4,BG$2,Entry!$A$5:$H$5,BG$1) / SUMIFS(Entry!$C$6:$H$6,Entry!$C$4:$H$4,BG$2,Entry!$C$5:$H$5,BG$1))</f>
        <v/>
      </c>
      <c r="BH30" s="15" t="str">
        <f>IF(OR($B30="",BH$2=""),"",SUMIFS(INDEX(Tbl_Marks,MATCH($B30,Tbl_Student_Names,0),),Entry!$A$4:$H$4,BH$2,Entry!$A$5:$H$5,BH$1) / SUMIFS(Entry!$C$6:$H$6,Entry!$C$4:$H$4,BH$2,Entry!$C$5:$H$5,BH$1))</f>
        <v/>
      </c>
      <c r="BI30" s="15" t="str">
        <f>IF(OR($B30="",BI$2=""),"",SUMIFS(INDEX(Tbl_Marks,MATCH($B30,Tbl_Student_Names,0),),Entry!$A$4:$H$4,BI$2,Entry!$A$5:$H$5,BI$1) / SUMIFS(Entry!$C$6:$H$6,Entry!$C$4:$H$4,BI$2,Entry!$C$5:$H$5,BI$1))</f>
        <v/>
      </c>
      <c r="BJ30" s="15" t="str">
        <f>IF(OR($B30="",BJ$2=""),"",SUMIFS(INDEX(Tbl_Marks,MATCH($B30,Tbl_Student_Names,0),),Entry!$A$4:$H$4,BJ$2,Entry!$A$5:$H$5,BJ$1) / SUMIFS(Entry!$C$6:$H$6,Entry!$C$4:$H$4,BJ$2,Entry!$C$5:$H$5,BJ$1))</f>
        <v/>
      </c>
      <c r="BK30" s="15" t="str">
        <f>IF(OR($B30="",BK$2=""),"",SUMIFS(INDEX(Tbl_Marks,MATCH($B30,Tbl_Student_Names,0),),Entry!$A$4:$H$4,BK$2,Entry!$A$5:$H$5,BK$1) / SUMIFS(Entry!$C$6:$H$6,Entry!$C$4:$H$4,BK$2,Entry!$C$5:$H$5,BK$1))</f>
        <v/>
      </c>
      <c r="BL30" s="15" t="str">
        <f>IF(OR($B30="",BL$2=""),"",SUMIFS(INDEX(Tbl_Marks,MATCH($B30,Tbl_Student_Names,0),),Entry!$A$4:$H$4,BL$2,Entry!$A$5:$H$5,BL$1) / SUMIFS(Entry!$C$6:$H$6,Entry!$C$4:$H$4,BL$2,Entry!$C$5:$H$5,BL$1))</f>
        <v/>
      </c>
      <c r="BM30" s="15" t="str">
        <f>IF(OR($B30="",BM$2=""),"",SUMIFS(INDEX(Tbl_Marks,MATCH($B30,Tbl_Student_Names,0),),Entry!$A$4:$H$4,BM$2,Entry!$A$5:$H$5,BM$1) / SUMIFS(Entry!$C$6:$H$6,Entry!$C$4:$H$4,BM$2,Entry!$C$5:$H$5,BM$1))</f>
        <v/>
      </c>
      <c r="BN30" s="15" t="str">
        <f>IF(OR($B30="",BN$2=""),"",SUMIFS(INDEX(Tbl_Marks,MATCH($B30,Tbl_Student_Names,0),),Entry!$A$4:$H$4,BN$2,Entry!$A$5:$H$5,BN$1) / SUMIFS(Entry!$C$6:$H$6,Entry!$C$4:$H$4,BN$2,Entry!$C$5:$H$5,BN$1))</f>
        <v/>
      </c>
      <c r="BO30" s="15" t="str">
        <f>IF(OR($B30="",BO$2=""),"",SUMIFS(INDEX(Tbl_Marks,MATCH($B30,Tbl_Student_Names,0),),Entry!$A$4:$H$4,BO$2,Entry!$A$5:$H$5,BO$1) / SUMIFS(Entry!$C$6:$H$6,Entry!$C$4:$H$4,BO$2,Entry!$C$5:$H$5,BO$1))</f>
        <v/>
      </c>
      <c r="BP30" s="15" t="str">
        <f>IF(OR($B30="",BP$2=""),"",SUMIFS(INDEX(Tbl_Marks,MATCH($B30,Tbl_Student_Names,0),),Entry!$A$4:$H$4,BP$2,Entry!$A$5:$H$5,BP$1) / SUMIFS(Entry!$C$6:$H$6,Entry!$C$4:$H$4,BP$2,Entry!$C$5:$H$5,BP$1))</f>
        <v/>
      </c>
      <c r="BQ30" s="15" t="str">
        <f>IF(OR($B30="",BQ$2=""),"",SUMIFS(INDEX(Tbl_Marks,MATCH($B30,Tbl_Student_Names,0),),Entry!$A$4:$H$4,BQ$2,Entry!$A$5:$H$5,BQ$1) / SUMIFS(Entry!$C$6:$H$6,Entry!$C$4:$H$4,BQ$2,Entry!$C$5:$H$5,BQ$1))</f>
        <v/>
      </c>
      <c r="BR30" s="15" t="str">
        <f>IF(OR($B30="",BR$2=""),"",SUMIFS(INDEX(Tbl_Marks,MATCH($B30,Tbl_Student_Names,0),),Entry!$A$4:$H$4,BR$2,Entry!$A$5:$H$5,BR$1) / SUMIFS(Entry!$C$6:$H$6,Entry!$C$4:$H$4,BR$2,Entry!$C$5:$H$5,BR$1))</f>
        <v/>
      </c>
      <c r="BS30" s="15" t="str">
        <f>IF(OR($B30="",BS$2=""),"",SUMIFS(INDEX(Tbl_Marks,MATCH($B30,Tbl_Student_Names,0),),Entry!$A$4:$H$4,BS$2,Entry!$A$5:$H$5,BS$1) / SUMIFS(Entry!$C$6:$H$6,Entry!$C$4:$H$4,BS$2,Entry!$C$5:$H$5,BS$1))</f>
        <v/>
      </c>
      <c r="BT30" s="15" t="str">
        <f>IF(OR($B30="",BT$2=""),"",SUMIFS(INDEX(Tbl_Marks,MATCH($B30,Tbl_Student_Names,0),),Entry!$A$4:$H$4,BT$2,Entry!$A$5:$H$5,BT$1) / SUMIFS(Entry!$C$6:$H$6,Entry!$C$4:$H$4,BT$2,Entry!$C$5:$H$5,BT$1))</f>
        <v/>
      </c>
      <c r="BU30" s="15" t="str">
        <f>IF(OR($B30="",BU$2=""),"",SUMIFS(INDEX(Tbl_Marks,MATCH($B30,Tbl_Student_Names,0),),Entry!$A$4:$H$4,BU$2,Entry!$A$5:$H$5,BU$1) / SUMIFS(Entry!$C$6:$H$6,Entry!$C$4:$H$4,BU$2,Entry!$C$5:$H$5,BU$1))</f>
        <v/>
      </c>
      <c r="BV30" s="15" t="str">
        <f>IF(OR($B30="",BV$2=""),"",SUMIFS(INDEX(Tbl_Marks,MATCH($B30,Tbl_Student_Names,0),),Entry!$A$4:$H$4,BV$2,Entry!$A$5:$H$5,BV$1) / SUMIFS(Entry!$C$6:$H$6,Entry!$C$4:$H$4,BV$2,Entry!$C$5:$H$5,BV$1))</f>
        <v/>
      </c>
      <c r="BW30" s="15" t="str">
        <f>IF(OR($B30="",BW$2=""),"",SUMIFS(INDEX(Tbl_Marks,MATCH($B30,Tbl_Student_Names,0),),Entry!$A$4:$H$4,BW$2,Entry!$A$5:$H$5,BW$1) / SUMIFS(Entry!$C$6:$H$6,Entry!$C$4:$H$4,BW$2,Entry!$C$5:$H$5,BW$1))</f>
        <v/>
      </c>
      <c r="BX30" s="15" t="str">
        <f>IF(OR($B30="",BX$2=""),"",SUMIFS(INDEX(Tbl_Marks,MATCH($B30,Tbl_Student_Names,0),),Entry!$A$4:$H$4,BX$2,Entry!$A$5:$H$5,BX$1) / SUMIFS(Entry!$C$6:$H$6,Entry!$C$4:$H$4,BX$2,Entry!$C$5:$H$5,BX$1))</f>
        <v/>
      </c>
      <c r="BY30" s="15" t="str">
        <f>IF(OR($B30="",BY$2=""),"",SUMIFS(INDEX(Tbl_Marks,MATCH($B30,Tbl_Student_Names,0),),Entry!$A$4:$H$4,BY$2,Entry!$A$5:$H$5,BY$1) / SUMIFS(Entry!$C$6:$H$6,Entry!$C$4:$H$4,BY$2,Entry!$C$5:$H$5,BY$1))</f>
        <v/>
      </c>
      <c r="BZ30" s="15" t="str">
        <f>IF(OR($B30="",BZ$2=""),"",SUMIFS(INDEX(Tbl_Marks,MATCH($B30,Tbl_Student_Names,0),),Entry!$A$4:$H$4,BZ$2,Entry!$A$5:$H$5,BZ$1) / SUMIFS(Entry!$C$6:$H$6,Entry!$C$4:$H$4,BZ$2,Entry!$C$5:$H$5,BZ$1))</f>
        <v/>
      </c>
      <c r="CA30" s="15" t="str">
        <f>IF(OR($B30="",CA$2=""),"",SUMIFS(INDEX(Tbl_Marks,MATCH($B30,Tbl_Student_Names,0),),Entry!$A$4:$H$4,CA$2,Entry!$A$5:$H$5,CA$1) / SUMIFS(Entry!$C$6:$H$6,Entry!$C$4:$H$4,CA$2,Entry!$C$5:$H$5,CA$1))</f>
        <v/>
      </c>
      <c r="CB30" s="15" t="str">
        <f>IF(OR($B30="",CB$2=""),"",SUMIFS(INDEX(Tbl_Marks,MATCH($B30,Tbl_Student_Names,0),),Entry!$A$4:$H$4,CB$2,Entry!$A$5:$H$5,CB$1) / SUMIFS(Entry!$C$6:$H$6,Entry!$C$4:$H$4,CB$2,Entry!$C$5:$H$5,CB$1))</f>
        <v/>
      </c>
      <c r="CC30" s="15" t="str">
        <f>IF(OR($B30="",CC$2=""),"",SUMIFS(INDEX(Tbl_Marks,MATCH($B30,Tbl_Student_Names,0),),Entry!$A$4:$H$4,CC$2,Entry!$A$5:$H$5,CC$1) / SUMIFS(Entry!$C$6:$H$6,Entry!$C$4:$H$4,CC$2,Entry!$C$5:$H$5,CC$1))</f>
        <v/>
      </c>
      <c r="CD30" s="15" t="str">
        <f>IF(OR($B30="",CD$2=""),"",SUMIFS(INDEX(Tbl_Marks,MATCH($B30,Tbl_Student_Names,0),),Entry!$A$4:$H$4,CD$2,Entry!$A$5:$H$5,CD$1) / SUMIFS(Entry!$C$6:$H$6,Entry!$C$4:$H$4,CD$2,Entry!$C$5:$H$5,CD$1))</f>
        <v/>
      </c>
      <c r="CE30" s="15" t="str">
        <f>IF(OR($B30="",CE$2=""),"",SUMIFS(INDEX(Tbl_Marks,MATCH($B30,Tbl_Student_Names,0),),Entry!$A$4:$H$4,CE$2,Entry!$A$5:$H$5,CE$1) / SUMIFS(Entry!$C$6:$H$6,Entry!$C$4:$H$4,CE$2,Entry!$C$5:$H$5,CE$1))</f>
        <v/>
      </c>
      <c r="CF30" s="15" t="str">
        <f>IF(OR($B30="",CF$2=""),"",SUMIFS(INDEX(Tbl_Marks,MATCH($B30,Tbl_Student_Names,0),),Entry!$A$4:$H$4,CF$2,Entry!$A$5:$H$5,CF$1) / SUMIFS(Entry!$C$6:$H$6,Entry!$C$4:$H$4,CF$2,Entry!$C$5:$H$5,CF$1))</f>
        <v/>
      </c>
      <c r="CG30" s="15" t="str">
        <f>IF(OR($B30="",CG$2=""),"",SUMIFS(INDEX(Tbl_Marks,MATCH($B30,Tbl_Student_Names,0),),Entry!$A$4:$H$4,CG$2,Entry!$A$5:$H$5,CG$1) / SUMIFS(Entry!$C$6:$H$6,Entry!$C$4:$H$4,CG$2,Entry!$C$5:$H$5,CG$1))</f>
        <v/>
      </c>
      <c r="CH30" s="15" t="str">
        <f>IF(OR($B30="",CH$2=""),"",SUMIFS(INDEX(Tbl_Marks,MATCH($B30,Tbl_Student_Names,0),),Entry!$A$4:$H$4,CH$2,Entry!$A$5:$H$5,CH$1) / SUMIFS(Entry!$C$6:$H$6,Entry!$C$4:$H$4,CH$2,Entry!$C$5:$H$5,CH$1))</f>
        <v/>
      </c>
      <c r="CI30" s="15" t="str">
        <f>IF(OR($B30="",CI$2=""),"",SUMIFS(INDEX(Tbl_Marks,MATCH($B30,Tbl_Student_Names,0),),Entry!$A$4:$H$4,CI$2,Entry!$A$5:$H$5,CI$1) / SUMIFS(Entry!$C$6:$H$6,Entry!$C$4:$H$4,CI$2,Entry!$C$5:$H$5,CI$1))</f>
        <v/>
      </c>
      <c r="CJ30" s="15" t="str">
        <f>IF(OR($B30="",CJ$2=""),"",SUMIFS(INDEX(Tbl_Marks,MATCH($B30,Tbl_Student_Names,0),),Entry!$A$4:$H$4,CJ$2,Entry!$A$5:$H$5,CJ$1) / SUMIFS(Entry!$C$6:$H$6,Entry!$C$4:$H$4,CJ$2,Entry!$C$5:$H$5,CJ$1))</f>
        <v/>
      </c>
      <c r="CK30" s="15" t="str">
        <f>IF(OR($B30="",CK$2=""),"",SUMIFS(INDEX(Tbl_Marks,MATCH($B30,Tbl_Student_Names,0),),Entry!$A$4:$H$4,CK$2,Entry!$A$5:$H$5,CK$1) / SUMIFS(Entry!$C$6:$H$6,Entry!$C$4:$H$4,CK$2,Entry!$C$5:$H$5,CK$1))</f>
        <v/>
      </c>
      <c r="CL30" s="15" t="str">
        <f>IF(OR($B30="",CL$2=""),"",SUMIFS(INDEX(Tbl_Marks,MATCH($B30,Tbl_Student_Names,0),),Entry!$A$4:$H$4,CL$2,Entry!$A$5:$H$5,CL$1) / SUMIFS(Entry!$C$6:$H$6,Entry!$C$4:$H$4,CL$2,Entry!$C$5:$H$5,CL$1))</f>
        <v/>
      </c>
      <c r="CM30" s="15" t="str">
        <f>IF(OR($B30="",CM$2=""),"",SUMIFS(INDEX(Tbl_Marks,MATCH($B30,Tbl_Student_Names,0),),Entry!$A$4:$H$4,CM$2,Entry!$A$5:$H$5,CM$1) / SUMIFS(Entry!$C$6:$H$6,Entry!$C$4:$H$4,CM$2,Entry!$C$5:$H$5,CM$1))</f>
        <v/>
      </c>
      <c r="CN30" s="15" t="str">
        <f>IF(OR($B30="",CN$2=""),"",SUMIFS(INDEX(Tbl_Marks,MATCH($B30,Tbl_Student_Names,0),),Entry!$A$4:$H$4,CN$2,Entry!$A$5:$H$5,CN$1) / SUMIFS(Entry!$C$6:$H$6,Entry!$C$4:$H$4,CN$2,Entry!$C$5:$H$5,CN$1))</f>
        <v/>
      </c>
      <c r="CO30" s="15" t="str">
        <f>IF(OR($B30="",CO$2=""),"",SUMIFS(INDEX(Tbl_Marks,MATCH($B30,Tbl_Student_Names,0),),Entry!$A$4:$H$4,CO$2,Entry!$A$5:$H$5,CO$1) / SUMIFS(Entry!$C$6:$H$6,Entry!$C$4:$H$4,CO$2,Entry!$C$5:$H$5,CO$1))</f>
        <v/>
      </c>
      <c r="CP30" s="15" t="str">
        <f>IF(OR($B30="",CP$2=""),"",SUMIFS(INDEX(Tbl_Marks,MATCH($B30,Tbl_Student_Names,0),),Entry!$A$4:$H$4,CP$2,Entry!$A$5:$H$5,CP$1) / SUMIFS(Entry!$C$6:$H$6,Entry!$C$4:$H$4,CP$2,Entry!$C$5:$H$5,CP$1))</f>
        <v/>
      </c>
      <c r="CQ30" s="15" t="str">
        <f>IF(OR($B30="",CQ$2=""),"",SUMIFS(INDEX(Tbl_Marks,MATCH($B30,Tbl_Student_Names,0),),Entry!$A$4:$H$4,CQ$2,Entry!$A$5:$H$5,CQ$1) / SUMIFS(Entry!$C$6:$H$6,Entry!$C$4:$H$4,CQ$2,Entry!$C$5:$H$5,CQ$1))</f>
        <v/>
      </c>
      <c r="CR30" s="15" t="str">
        <f>IF(OR($B30="",CR$2=""),"",SUMIFS(INDEX(Tbl_Marks,MATCH($B30,Tbl_Student_Names,0),),Entry!$A$4:$H$4,CR$2,Entry!$A$5:$H$5,CR$1) / SUMIFS(Entry!$C$6:$H$6,Entry!$C$4:$H$4,CR$2,Entry!$C$5:$H$5,CR$1))</f>
        <v/>
      </c>
      <c r="CS30" s="15" t="str">
        <f>IF(OR($B30="",CS$2=""),"",SUMIFS(INDEX(Tbl_Marks,MATCH($B30,Tbl_Student_Names,0),),Entry!$A$4:$H$4,CS$2,Entry!$A$5:$H$5,CS$1) / SUMIFS(Entry!$C$6:$H$6,Entry!$C$4:$H$4,CS$2,Entry!$C$5:$H$5,CS$1))</f>
        <v/>
      </c>
      <c r="CT30" s="15" t="str">
        <f>IF(OR($B30="",CT$2=""),"",SUMIFS(INDEX(Tbl_Marks,MATCH($B30,Tbl_Student_Names,0),),Entry!$A$4:$H$4,CT$2,Entry!$A$5:$H$5,CT$1) / SUMIFS(Entry!$C$6:$H$6,Entry!$C$4:$H$4,CT$2,Entry!$C$5:$H$5,CT$1))</f>
        <v/>
      </c>
      <c r="CU30" s="15" t="str">
        <f>IF(OR($B30="",CU$2=""),"",SUMIFS(INDEX(Tbl_Marks,MATCH($B30,Tbl_Student_Names,0),),Entry!$A$4:$H$4,CU$2,Entry!$A$5:$H$5,CU$1) / SUMIFS(Entry!$C$6:$H$6,Entry!$C$4:$H$4,CU$2,Entry!$C$5:$H$5,CU$1))</f>
        <v/>
      </c>
      <c r="CV30" s="15" t="str">
        <f>IF(OR($B30="",CV$2=""),"",SUMIFS(INDEX(Tbl_Marks,MATCH($B30,Tbl_Student_Names,0),),Entry!$A$4:$H$4,CV$2,Entry!$A$5:$H$5,CV$1) / SUMIFS(Entry!$C$6:$H$6,Entry!$C$4:$H$4,CV$2,Entry!$C$5:$H$5,CV$1))</f>
        <v/>
      </c>
      <c r="CW30" s="15" t="str">
        <f>IF(OR($B30="",CW$2=""),"",SUMIFS(INDEX(Tbl_Marks,MATCH($B30,Tbl_Student_Names,0),),Entry!$A$4:$H$4,CW$2,Entry!$A$5:$H$5,CW$1) / SUMIFS(Entry!$C$6:$H$6,Entry!$C$4:$H$4,CW$2,Entry!$C$5:$H$5,CW$1))</f>
        <v/>
      </c>
      <c r="CX30" s="15" t="str">
        <f>IF(OR($B30="",CX$2=""),"",SUMIFS(INDEX(Tbl_Marks,MATCH($B30,Tbl_Student_Names,0),),Entry!$A$4:$H$4,CX$2,Entry!$A$5:$H$5,CX$1) / SUMIFS(Entry!$C$6:$H$6,Entry!$C$4:$H$4,CX$2,Entry!$C$5:$H$5,CX$1))</f>
        <v/>
      </c>
      <c r="CY30" s="15" t="str">
        <f>IF(OR($B30="",CY$2=""),"",SUMIFS(INDEX(Tbl_Marks,MATCH($B30,Tbl_Student_Names,0),),Entry!$A$4:$H$4,CY$2,Entry!$A$5:$H$5,CY$1) / SUMIFS(Entry!$C$6:$H$6,Entry!$C$4:$H$4,CY$2,Entry!$C$5:$H$5,CY$1))</f>
        <v/>
      </c>
      <c r="CZ30" s="15" t="str">
        <f>IF(OR($B30="",CZ$2=""),"",SUMIFS(INDEX(Tbl_Marks,MATCH($B30,Tbl_Student_Names,0),),Entry!$A$4:$H$4,CZ$2,Entry!$A$5:$H$5,CZ$1) / SUMIFS(Entry!$C$6:$H$6,Entry!$C$4:$H$4,CZ$2,Entry!$C$5:$H$5,CZ$1))</f>
        <v/>
      </c>
      <c r="DA30" s="15" t="str">
        <f>IF(OR($B30="",DA$2=""),"",SUMIFS(INDEX(Tbl_Marks,MATCH($B30,Tbl_Student_Names,0),),Entry!$A$4:$H$4,DA$2,Entry!$A$5:$H$5,DA$1) / SUMIFS(Entry!$C$6:$H$6,Entry!$C$4:$H$4,DA$2,Entry!$C$5:$H$5,DA$1))</f>
        <v/>
      </c>
      <c r="DB30" s="15" t="str">
        <f>IF(OR($B30="",DB$2=""),"",SUMIFS(INDEX(Tbl_Marks,MATCH($B30,Tbl_Student_Names,0),),Entry!$A$4:$H$4,DB$2,Entry!$A$5:$H$5,DB$1) / SUMIFS(Entry!$C$6:$H$6,Entry!$C$4:$H$4,DB$2,Entry!$C$5:$H$5,DB$1))</f>
        <v/>
      </c>
      <c r="DC30" s="15" t="str">
        <f>IF(OR($B30="",DC$2=""),"",SUMIFS(INDEX(Tbl_Marks,MATCH($B30,Tbl_Student_Names,0),),Entry!$A$4:$H$4,DC$2,Entry!$A$5:$H$5,DC$1) / SUMIFS(Entry!$C$6:$H$6,Entry!$C$4:$H$4,DC$2,Entry!$C$5:$H$5,DC$1))</f>
        <v/>
      </c>
      <c r="DD30" s="15" t="str">
        <f>IF(OR($B30="",DD$2=""),"",SUMIFS(INDEX(Tbl_Marks,MATCH($B30,Tbl_Student_Names,0),),Entry!$A$4:$H$4,DD$2,Entry!$A$5:$H$5,DD$1) / SUMIFS(Entry!$C$6:$H$6,Entry!$C$4:$H$4,DD$2,Entry!$C$5:$H$5,DD$1))</f>
        <v/>
      </c>
      <c r="DE30" s="15" t="str">
        <f>IF(OR($B30="",DE$2=""),"",SUMIFS(INDEX(Tbl_Marks,MATCH($B30,Tbl_Student_Names,0),),Entry!$A$4:$H$4,DE$2,Entry!$A$5:$H$5,DE$1) / SUMIFS(Entry!$C$6:$H$6,Entry!$C$4:$H$4,DE$2,Entry!$C$5:$H$5,DE$1))</f>
        <v/>
      </c>
      <c r="DF30" s="15" t="str">
        <f>IF(OR($B30="",DF$2=""),"",SUMIFS(INDEX(Tbl_Marks,MATCH($B30,Tbl_Student_Names,0),),Entry!$A$4:$H$4,DF$2,Entry!$A$5:$H$5,DF$1) / SUMIFS(Entry!$C$6:$H$6,Entry!$C$4:$H$4,DF$2,Entry!$C$5:$H$5,DF$1))</f>
        <v/>
      </c>
      <c r="DG30" s="15" t="str">
        <f>IF(OR($B30="",DG$2=""),"",SUMIFS(INDEX(Tbl_Marks,MATCH($B30,Tbl_Student_Names,0),),Entry!$A$4:$H$4,DG$2,Entry!$A$5:$H$5,DG$1) / SUMIFS(Entry!$C$6:$H$6,Entry!$C$4:$H$4,DG$2,Entry!$C$5:$H$5,DG$1))</f>
        <v/>
      </c>
      <c r="DH30" s="15" t="str">
        <f>IF(OR($B30="",DH$2=""),"",SUMIFS(INDEX(Tbl_Marks,MATCH($B30,Tbl_Student_Names,0),),Entry!$A$4:$H$4,DH$2,Entry!$A$5:$H$5,DH$1) / SUMIFS(Entry!$C$6:$H$6,Entry!$C$4:$H$4,DH$2,Entry!$C$5:$H$5,DH$1))</f>
        <v/>
      </c>
      <c r="DI30" s="15" t="str">
        <f>IF(OR($B30="",DI$2=""),"",SUMIFS(INDEX(Tbl_Marks,MATCH($B30,Tbl_Student_Names,0),),Entry!$A$4:$H$4,DI$2,Entry!$A$5:$H$5,DI$1) / SUMIFS(Entry!$C$6:$H$6,Entry!$C$4:$H$4,DI$2,Entry!$C$5:$H$5,DI$1))</f>
        <v/>
      </c>
      <c r="DJ30" s="15" t="str">
        <f>IF(OR($B30="",DJ$2=""),"",SUMIFS(INDEX(Tbl_Marks,MATCH($B30,Tbl_Student_Names,0),),Entry!$A$4:$H$4,DJ$2,Entry!$A$5:$H$5,DJ$1) / SUMIFS(Entry!$C$6:$H$6,Entry!$C$4:$H$4,DJ$2,Entry!$C$5:$H$5,DJ$1))</f>
        <v/>
      </c>
      <c r="DK30" s="15" t="str">
        <f>IF(OR($B30="",DK$2=""),"",SUMIFS(INDEX(Tbl_Marks,MATCH($B30,Tbl_Student_Names,0),),Entry!$A$4:$H$4,DK$2,Entry!$A$5:$H$5,DK$1) / SUMIFS(Entry!$C$6:$H$6,Entry!$C$4:$H$4,DK$2,Entry!$C$5:$H$5,DK$1))</f>
        <v/>
      </c>
      <c r="DL30" s="15" t="str">
        <f>IF(OR($B30="",DL$2=""),"",SUMIFS(INDEX(Tbl_Marks,MATCH($B30,Tbl_Student_Names,0),),Entry!$A$4:$H$4,DL$2,Entry!$A$5:$H$5,DL$1) / SUMIFS(Entry!$C$6:$H$6,Entry!$C$4:$H$4,DL$2,Entry!$C$5:$H$5,DL$1))</f>
        <v/>
      </c>
      <c r="DM30" s="15" t="str">
        <f>IF(OR($B30="",DM$2=""),"",SUMIFS(INDEX(Tbl_Marks,MATCH($B30,Tbl_Student_Names,0),),Entry!$A$4:$H$4,DM$2,Entry!$A$5:$H$5,DM$1) / SUMIFS(Entry!$C$6:$H$6,Entry!$C$4:$H$4,DM$2,Entry!$C$5:$H$5,DM$1))</f>
        <v/>
      </c>
      <c r="DN30" s="15" t="str">
        <f>IF(OR($B30="",DN$2=""),"",SUMIFS(INDEX(Tbl_Marks,MATCH($B30,Tbl_Student_Names,0),),Entry!$A$4:$H$4,DN$2,Entry!$A$5:$H$5,DN$1) / SUMIFS(Entry!$C$6:$H$6,Entry!$C$4:$H$4,DN$2,Entry!$C$5:$H$5,DN$1))</f>
        <v/>
      </c>
      <c r="DO30" s="15" t="str">
        <f>IF(OR($B30="",DO$2=""),"",SUMIFS(INDEX(Tbl_Marks,MATCH($B30,Tbl_Student_Names,0),),Entry!$A$4:$H$4,DO$2,Entry!$A$5:$H$5,DO$1) / SUMIFS(Entry!$C$6:$H$6,Entry!$C$4:$H$4,DO$2,Entry!$C$5:$H$5,DO$1))</f>
        <v/>
      </c>
      <c r="DP30" s="15" t="str">
        <f>IF(OR($B30="",DP$2=""),"",SUMIFS(INDEX(Tbl_Marks,MATCH($B30,Tbl_Student_Names,0),),Entry!$A$4:$H$4,DP$2,Entry!$A$5:$H$5,DP$1) / SUMIFS(Entry!$C$6:$H$6,Entry!$C$4:$H$4,DP$2,Entry!$C$5:$H$5,DP$1))</f>
        <v/>
      </c>
      <c r="DQ30" s="15" t="str">
        <f>IF(OR($B30="",DQ$2=""),"",SUMIFS(INDEX(Tbl_Marks,MATCH($B30,Tbl_Student_Names,0),),Entry!$A$4:$H$4,DQ$2,Entry!$A$5:$H$5,DQ$1) / SUMIFS(Entry!$C$6:$H$6,Entry!$C$4:$H$4,DQ$2,Entry!$C$5:$H$5,DQ$1))</f>
        <v/>
      </c>
      <c r="DR30" s="15" t="str">
        <f>IF(OR($B30="",DR$2=""),"",SUMIFS(INDEX(Tbl_Marks,MATCH($B30,Tbl_Student_Names,0),),Entry!$A$4:$H$4,DR$2,Entry!$A$5:$H$5,DR$1) / SUMIFS(Entry!$C$6:$H$6,Entry!$C$4:$H$4,DR$2,Entry!$C$5:$H$5,DR$1))</f>
        <v/>
      </c>
      <c r="DS30" s="15" t="str">
        <f>IF(OR($B30="",DS$2=""),"",SUMIFS(INDEX(Tbl_Marks,MATCH($B30,Tbl_Student_Names,0),),Entry!$A$4:$H$4,DS$2,Entry!$A$5:$H$5,DS$1) / SUMIFS(Entry!$C$6:$H$6,Entry!$C$4:$H$4,DS$2,Entry!$C$5:$H$5,DS$1))</f>
        <v/>
      </c>
      <c r="DT30" s="15" t="str">
        <f>IF(OR($B30="",DT$2=""),"",SUMIFS(INDEX(Tbl_Marks,MATCH($B30,Tbl_Student_Names,0),),Entry!$A$4:$H$4,DT$2,Entry!$A$5:$H$5,DT$1) / SUMIFS(Entry!$C$6:$H$6,Entry!$C$4:$H$4,DT$2,Entry!$C$5:$H$5,DT$1))</f>
        <v/>
      </c>
      <c r="DU30" s="15" t="str">
        <f>IF(OR($B30="",DU$2=""),"",SUMIFS(INDEX(Tbl_Marks,MATCH($B30,Tbl_Student_Names,0),),Entry!$A$4:$H$4,DU$2,Entry!$A$5:$H$5,DU$1) / SUMIFS(Entry!$C$6:$H$6,Entry!$C$4:$H$4,DU$2,Entry!$C$5:$H$5,DU$1))</f>
        <v/>
      </c>
      <c r="DV30" s="15" t="str">
        <f>IF(OR($B30="",DV$2=""),"",SUMIFS(INDEX(Tbl_Marks,MATCH($B30,Tbl_Student_Names,0),),Entry!$A$4:$H$4,DV$2,Entry!$A$5:$H$5,DV$1) / SUMIFS(Entry!$C$6:$H$6,Entry!$C$4:$H$4,DV$2,Entry!$C$5:$H$5,DV$1))</f>
        <v/>
      </c>
      <c r="DW30" s="15" t="str">
        <f>IF(OR($B30="",DW$2=""),"",SUMIFS(INDEX(Tbl_Marks,MATCH($B30,Tbl_Student_Names,0),),Entry!$A$4:$H$4,DW$2,Entry!$A$5:$H$5,DW$1) / SUMIFS(Entry!$C$6:$H$6,Entry!$C$4:$H$4,DW$2,Entry!$C$5:$H$5,DW$1))</f>
        <v/>
      </c>
      <c r="DX30" s="15" t="str">
        <f>IF(OR($B30="",DX$2=""),"",SUMIFS(INDEX(Tbl_Marks,MATCH($B30,Tbl_Student_Names,0),),Entry!$A$4:$H$4,DX$2,Entry!$A$5:$H$5,DX$1) / SUMIFS(Entry!$C$6:$H$6,Entry!$C$4:$H$4,DX$2,Entry!$C$5:$H$5,DX$1))</f>
        <v/>
      </c>
      <c r="DY30" s="15" t="str">
        <f>IF(OR($B30="",DY$2=""),"",SUMIFS(INDEX(Tbl_Marks,MATCH($B30,Tbl_Student_Names,0),),Entry!$A$4:$H$4,DY$2,Entry!$A$5:$H$5,DY$1) / SUMIFS(Entry!$C$6:$H$6,Entry!$C$4:$H$4,DY$2,Entry!$C$5:$H$5,DY$1))</f>
        <v/>
      </c>
      <c r="DZ30" s="15" t="str">
        <f>IF(OR($B30="",DZ$2=""),"",SUMIFS(INDEX(Tbl_Marks,MATCH($B30,Tbl_Student_Names,0),),Entry!$A$4:$H$4,DZ$2,Entry!$A$5:$H$5,DZ$1) / SUMIFS(Entry!$C$6:$H$6,Entry!$C$4:$H$4,DZ$2,Entry!$C$5:$H$5,DZ$1))</f>
        <v/>
      </c>
      <c r="EA30" s="15" t="str">
        <f>IF(OR($B30="",EA$2=""),"",SUMIFS(INDEX(Tbl_Marks,MATCH($B30,Tbl_Student_Names,0),),Entry!$A$4:$H$4,EA$2,Entry!$A$5:$H$5,EA$1) / SUMIFS(Entry!$C$6:$H$6,Entry!$C$4:$H$4,EA$2,Entry!$C$5:$H$5,EA$1))</f>
        <v/>
      </c>
      <c r="EB30" s="15" t="str">
        <f>IF(OR($B30="",EB$2=""),"",SUMIFS(INDEX(Tbl_Marks,MATCH($B30,Tbl_Student_Names,0),),Entry!$A$4:$H$4,EB$2,Entry!$A$5:$H$5,EB$1) / SUMIFS(Entry!$C$6:$H$6,Entry!$C$4:$H$4,EB$2,Entry!$C$5:$H$5,EB$1))</f>
        <v/>
      </c>
      <c r="EC30" s="15" t="str">
        <f>IF(OR($B30="",EC$2=""),"",SUMIFS(INDEX(Tbl_Marks,MATCH($B30,Tbl_Student_Names,0),),Entry!$A$4:$H$4,EC$2,Entry!$A$5:$H$5,EC$1) / SUMIFS(Entry!$C$6:$H$6,Entry!$C$4:$H$4,EC$2,Entry!$C$5:$H$5,EC$1))</f>
        <v/>
      </c>
      <c r="ED30" s="15" t="str">
        <f>IF(OR($B30="",ED$2=""),"",SUMIFS(INDEX(Tbl_Marks,MATCH($B30,Tbl_Student_Names,0),),Entry!$A$4:$H$4,ED$2,Entry!$A$5:$H$5,ED$1) / SUMIFS(Entry!$C$6:$H$6,Entry!$C$4:$H$4,ED$2,Entry!$C$5:$H$5,ED$1))</f>
        <v/>
      </c>
      <c r="EE30" s="15" t="str">
        <f>IF(OR($B30="",EE$2=""),"",SUMIFS(INDEX(Tbl_Marks,MATCH($B30,Tbl_Student_Names,0),),Entry!$A$4:$H$4,EE$2,Entry!$A$5:$H$5,EE$1) / SUMIFS(Entry!$C$6:$H$6,Entry!$C$4:$H$4,EE$2,Entry!$C$5:$H$5,EE$1))</f>
        <v/>
      </c>
      <c r="EF30" s="15" t="str">
        <f>IF(OR($B30="",EF$2=""),"",SUMIFS(INDEX(Tbl_Marks,MATCH($B30,Tbl_Student_Names,0),),Entry!$A$4:$H$4,EF$2,Entry!$A$5:$H$5,EF$1) / SUMIFS(Entry!$C$6:$H$6,Entry!$C$4:$H$4,EF$2,Entry!$C$5:$H$5,EF$1))</f>
        <v/>
      </c>
      <c r="EG30" s="15" t="str">
        <f>IF(OR($B30="",EG$2=""),"",SUMIFS(INDEX(Tbl_Marks,MATCH($B30,Tbl_Student_Names,0),),Entry!$A$4:$H$4,EG$2,Entry!$A$5:$H$5,EG$1) / SUMIFS(Entry!$C$6:$H$6,Entry!$C$4:$H$4,EG$2,Entry!$C$5:$H$5,EG$1))</f>
        <v/>
      </c>
      <c r="EH30" s="15" t="str">
        <f>IF(OR($B30="",EH$2=""),"",SUMIFS(INDEX(Tbl_Marks,MATCH($B30,Tbl_Student_Names,0),),Entry!$A$4:$H$4,EH$2,Entry!$A$5:$H$5,EH$1) / SUMIFS(Entry!$C$6:$H$6,Entry!$C$4:$H$4,EH$2,Entry!$C$5:$H$5,EH$1))</f>
        <v/>
      </c>
      <c r="EI30" s="15" t="str">
        <f>IF(OR($B30="",EI$2=""),"",SUMIFS(INDEX(Tbl_Marks,MATCH($B30,Tbl_Student_Names,0),),Entry!$A$4:$H$4,EI$2,Entry!$A$5:$H$5,EI$1) / SUMIFS(Entry!$C$6:$H$6,Entry!$C$4:$H$4,EI$2,Entry!$C$5:$H$5,EI$1))</f>
        <v/>
      </c>
      <c r="EJ30" s="15" t="str">
        <f>IF(OR($B30="",EJ$2=""),"",SUMIFS(INDEX(Tbl_Marks,MATCH($B30,Tbl_Student_Names,0),),Entry!$A$4:$H$4,EJ$2,Entry!$A$5:$H$5,EJ$1) / SUMIFS(Entry!$C$6:$H$6,Entry!$C$4:$H$4,EJ$2,Entry!$C$5:$H$5,EJ$1))</f>
        <v/>
      </c>
      <c r="EK30" s="15" t="str">
        <f>IF(OR($B30="",EK$2=""),"",SUMIFS(INDEX(Tbl_Marks,MATCH($B30,Tbl_Student_Names,0),),Entry!$A$4:$H$4,EK$2,Entry!$A$5:$H$5,EK$1) / SUMIFS(Entry!$C$6:$H$6,Entry!$C$4:$H$4,EK$2,Entry!$C$5:$H$5,EK$1))</f>
        <v/>
      </c>
      <c r="EL30" s="15" t="str">
        <f>IF(OR($B30="",EL$2=""),"",SUMIFS(INDEX(Tbl_Marks,MATCH($B30,Tbl_Student_Names,0),),Entry!$A$4:$H$4,EL$2,Entry!$A$5:$H$5,EL$1) / SUMIFS(Entry!$C$6:$H$6,Entry!$C$4:$H$4,EL$2,Entry!$C$5:$H$5,EL$1))</f>
        <v/>
      </c>
      <c r="EM30" s="15" t="str">
        <f>IF(OR($B30="",EM$2=""),"",SUMIFS(INDEX(Tbl_Marks,MATCH($B30,Tbl_Student_Names,0),),Entry!$A$4:$H$4,EM$2,Entry!$A$5:$H$5,EM$1) / SUMIFS(Entry!$C$6:$H$6,Entry!$C$4:$H$4,EM$2,Entry!$C$5:$H$5,EM$1))</f>
        <v/>
      </c>
      <c r="EN30" s="15" t="str">
        <f>IF(OR($B30="",EN$2=""),"",SUMIFS(INDEX(Tbl_Marks,MATCH($B30,Tbl_Student_Names,0),),Entry!$A$4:$H$4,EN$2,Entry!$A$5:$H$5,EN$1) / SUMIFS(Entry!$C$6:$H$6,Entry!$C$4:$H$4,EN$2,Entry!$C$5:$H$5,EN$1))</f>
        <v/>
      </c>
      <c r="EO30" s="15" t="str">
        <f>IF(OR($B30="",EO$2=""),"",SUMIFS(INDEX(Tbl_Marks,MATCH($B30,Tbl_Student_Names,0),),Entry!$A$4:$H$4,EO$2,Entry!$A$5:$H$5,EO$1) / SUMIFS(Entry!$C$6:$H$6,Entry!$C$4:$H$4,EO$2,Entry!$C$5:$H$5,EO$1))</f>
        <v/>
      </c>
      <c r="EP30" s="15" t="str">
        <f>IF(OR($B30="",EP$2=""),"",SUMIFS(INDEX(Tbl_Marks,MATCH($B30,Tbl_Student_Names,0),),Entry!$A$4:$H$4,EP$2,Entry!$A$5:$H$5,EP$1) / SUMIFS(Entry!$C$6:$H$6,Entry!$C$4:$H$4,EP$2,Entry!$C$5:$H$5,EP$1))</f>
        <v/>
      </c>
      <c r="EQ30" s="15" t="str">
        <f>IF(OR($B30="",EQ$2=""),"",SUMIFS(INDEX(Tbl_Marks,MATCH($B30,Tbl_Student_Names,0),),Entry!$A$4:$H$4,EQ$2,Entry!$A$5:$H$5,EQ$1) / SUMIFS(Entry!$C$6:$H$6,Entry!$C$4:$H$4,EQ$2,Entry!$C$5:$H$5,EQ$1))</f>
        <v/>
      </c>
      <c r="ER30" s="15" t="str">
        <f>IF(OR($B30="",ER$2=""),"",SUMIFS(INDEX(Tbl_Marks,MATCH($B30,Tbl_Student_Names,0),),Entry!$A$4:$H$4,ER$2,Entry!$A$5:$H$5,ER$1) / SUMIFS(Entry!$C$6:$H$6,Entry!$C$4:$H$4,ER$2,Entry!$C$5:$H$5,ER$1))</f>
        <v/>
      </c>
      <c r="ES30" s="15" t="str">
        <f>IF(OR($B30="",ES$2=""),"",SUMIFS(INDEX(Tbl_Marks,MATCH($B30,Tbl_Student_Names,0),),Entry!$A$4:$H$4,ES$2,Entry!$A$5:$H$5,ES$1) / SUMIFS(Entry!$C$6:$H$6,Entry!$C$4:$H$4,ES$2,Entry!$C$5:$H$5,ES$1))</f>
        <v/>
      </c>
      <c r="ET30" s="15" t="str">
        <f>IF(OR($B30="",ET$2=""),"",SUMIFS(INDEX(Tbl_Marks,MATCH($B30,Tbl_Student_Names,0),),Entry!$A$4:$H$4,ET$2,Entry!$A$5:$H$5,ET$1) / SUMIFS(Entry!$C$6:$H$6,Entry!$C$4:$H$4,ET$2,Entry!$C$5:$H$5,ET$1))</f>
        <v/>
      </c>
      <c r="EU30" s="15" t="str">
        <f>IF(OR($B30="",EU$2=""),"",SUMIFS(INDEX(Tbl_Marks,MATCH($B30,Tbl_Student_Names,0),),Entry!$A$4:$H$4,EU$2,Entry!$A$5:$H$5,EU$1) / SUMIFS(Entry!$C$6:$H$6,Entry!$C$4:$H$4,EU$2,Entry!$C$5:$H$5,EU$1))</f>
        <v/>
      </c>
      <c r="EV30" s="15" t="str">
        <f>IF(OR($B30="",EV$2=""),"",SUMIFS(INDEX(Tbl_Marks,MATCH($B30,Tbl_Student_Names,0),),Entry!$A$4:$H$4,EV$2,Entry!$A$5:$H$5,EV$1) / SUMIFS(Entry!$C$6:$H$6,Entry!$C$4:$H$4,EV$2,Entry!$C$5:$H$5,EV$1))</f>
        <v/>
      </c>
      <c r="EW30" s="15" t="str">
        <f>IF(OR($B30="",EW$2=""),"",SUMIFS(INDEX(Tbl_Marks,MATCH($B30,Tbl_Student_Names,0),),Entry!$A$4:$H$4,EW$2,Entry!$A$5:$H$5,EW$1) / SUMIFS(Entry!$C$6:$H$6,Entry!$C$4:$H$4,EW$2,Entry!$C$5:$H$5,EW$1))</f>
        <v/>
      </c>
      <c r="EX30" s="15" t="str">
        <f>IF(OR($B30="",EX$2=""),"",SUMIFS(INDEX(Tbl_Marks,MATCH($B30,Tbl_Student_Names,0),),Entry!$A$4:$H$4,EX$2,Entry!$A$5:$H$5,EX$1) / SUMIFS(Entry!$C$6:$H$6,Entry!$C$4:$H$4,EX$2,Entry!$C$5:$H$5,EX$1))</f>
        <v/>
      </c>
      <c r="EY30" s="15" t="str">
        <f>IF(OR($B30="",EY$2=""),"",SUMIFS(INDEX(Tbl_Marks,MATCH($B30,Tbl_Student_Names,0),),Entry!$A$4:$H$4,EY$2,Entry!$A$5:$H$5,EY$1) / SUMIFS(Entry!$C$6:$H$6,Entry!$C$4:$H$4,EY$2,Entry!$C$5:$H$5,EY$1))</f>
        <v/>
      </c>
      <c r="EZ30" s="15" t="str">
        <f>IF(OR($B30="",EZ$2=""),"",SUMIFS(INDEX(Tbl_Marks,MATCH($B30,Tbl_Student_Names,0),),Entry!$A$4:$H$4,EZ$2,Entry!$A$5:$H$5,EZ$1) / SUMIFS(Entry!$C$6:$H$6,Entry!$C$4:$H$4,EZ$2,Entry!$C$5:$H$5,EZ$1))</f>
        <v/>
      </c>
      <c r="FA30" s="15" t="str">
        <f>IF(OR($B30="",FA$2=""),"",SUMIFS(INDEX(Tbl_Marks,MATCH($B30,Tbl_Student_Names,0),),Entry!$A$4:$H$4,FA$2,Entry!$A$5:$H$5,FA$1) / SUMIFS(Entry!$C$6:$H$6,Entry!$C$4:$H$4,FA$2,Entry!$C$5:$H$5,FA$1))</f>
        <v/>
      </c>
      <c r="FB30" s="15" t="str">
        <f>IF(OR($B30="",FB$2=""),"",SUMIFS(INDEX(Tbl_Marks,MATCH($B30,Tbl_Student_Names,0),),Entry!$A$4:$H$4,FB$2,Entry!$A$5:$H$5,FB$1) / SUMIFS(Entry!$C$6:$H$6,Entry!$C$4:$H$4,FB$2,Entry!$C$5:$H$5,FB$1))</f>
        <v/>
      </c>
      <c r="FC30" s="15" t="str">
        <f>IF(OR($B30="",FC$2=""),"",SUMIFS(INDEX(Tbl_Marks,MATCH($B30,Tbl_Student_Names,0),),Entry!$A$4:$H$4,FC$2,Entry!$A$5:$H$5,FC$1) / SUMIFS(Entry!$C$6:$H$6,Entry!$C$4:$H$4,FC$2,Entry!$C$5:$H$5,FC$1))</f>
        <v/>
      </c>
      <c r="FD30" s="15" t="str">
        <f>IF(OR($B30="",FD$2=""),"",SUMIFS(INDEX(Tbl_Marks,MATCH($B30,Tbl_Student_Names,0),),Entry!$A$4:$H$4,FD$2,Entry!$A$5:$H$5,FD$1) / SUMIFS(Entry!$C$6:$H$6,Entry!$C$4:$H$4,FD$2,Entry!$C$5:$H$5,FD$1))</f>
        <v/>
      </c>
      <c r="FE30" s="15" t="str">
        <f>IF(OR($B30="",FE$2=""),"",SUMIFS(INDEX(Tbl_Marks,MATCH($B30,Tbl_Student_Names,0),),Entry!$A$4:$H$4,FE$2,Entry!$A$5:$H$5,FE$1) / SUMIFS(Entry!$C$6:$H$6,Entry!$C$4:$H$4,FE$2,Entry!$C$5:$H$5,FE$1))</f>
        <v/>
      </c>
      <c r="FF30" s="15" t="str">
        <f>IF(OR($B30="",FF$2=""),"",SUMIFS(INDEX(Tbl_Marks,MATCH($B30,Tbl_Student_Names,0),),Entry!$A$4:$H$4,FF$2,Entry!$A$5:$H$5,FF$1) / SUMIFS(Entry!$C$6:$H$6,Entry!$C$4:$H$4,FF$2,Entry!$C$5:$H$5,FF$1))</f>
        <v/>
      </c>
      <c r="FG30" s="15" t="str">
        <f>IF(OR($B30="",FG$2=""),"",SUMIFS(INDEX(Tbl_Marks,MATCH($B30,Tbl_Student_Names,0),),Entry!$A$4:$H$4,FG$2,Entry!$A$5:$H$5,FG$1) / SUMIFS(Entry!$C$6:$H$6,Entry!$C$4:$H$4,FG$2,Entry!$C$5:$H$5,FG$1))</f>
        <v/>
      </c>
      <c r="FH30" s="15" t="str">
        <f>IF(OR($B30="",FH$2=""),"",SUMIFS(INDEX(Tbl_Marks,MATCH($B30,Tbl_Student_Names,0),),Entry!$A$4:$H$4,FH$2,Entry!$A$5:$H$5,FH$1) / SUMIFS(Entry!$C$6:$H$6,Entry!$C$4:$H$4,FH$2,Entry!$C$5:$H$5,FH$1))</f>
        <v/>
      </c>
      <c r="FI30" s="15" t="str">
        <f>IF(OR($B30="",FI$2=""),"",SUMIFS(INDEX(Tbl_Marks,MATCH($B30,Tbl_Student_Names,0),),Entry!$A$4:$H$4,FI$2,Entry!$A$5:$H$5,FI$1) / SUMIFS(Entry!$C$6:$H$6,Entry!$C$4:$H$4,FI$2,Entry!$C$5:$H$5,FI$1))</f>
        <v/>
      </c>
      <c r="FJ30" s="15" t="str">
        <f>IF(OR($B30="",FJ$2=""),"",SUMIFS(INDEX(Tbl_Marks,MATCH($B30,Tbl_Student_Names,0),),Entry!$A$4:$H$4,FJ$2,Entry!$A$5:$H$5,FJ$1) / SUMIFS(Entry!$C$6:$H$6,Entry!$C$4:$H$4,FJ$2,Entry!$C$5:$H$5,FJ$1))</f>
        <v/>
      </c>
      <c r="FK30" s="15" t="str">
        <f>IF(OR($B30="",FK$2=""),"",SUMIFS(INDEX(Tbl_Marks,MATCH($B30,Tbl_Student_Names,0),),Entry!$A$4:$H$4,FK$2,Entry!$A$5:$H$5,FK$1) / SUMIFS(Entry!$C$6:$H$6,Entry!$C$4:$H$4,FK$2,Entry!$C$5:$H$5,FK$1))</f>
        <v/>
      </c>
      <c r="FL30" s="15" t="str">
        <f>IF(OR($B30="",FL$2=""),"",SUMIFS(INDEX(Tbl_Marks,MATCH($B30,Tbl_Student_Names,0),),Entry!$A$4:$H$4,FL$2,Entry!$A$5:$H$5,FL$1) / SUMIFS(Entry!$C$6:$H$6,Entry!$C$4:$H$4,FL$2,Entry!$C$5:$H$5,FL$1))</f>
        <v/>
      </c>
      <c r="FM30" s="15" t="str">
        <f>IF(OR($B30="",FM$2=""),"",SUMIFS(INDEX(Tbl_Marks,MATCH($B30,Tbl_Student_Names,0),),Entry!$A$4:$H$4,FM$2,Entry!$A$5:$H$5,FM$1) / SUMIFS(Entry!$C$6:$H$6,Entry!$C$4:$H$4,FM$2,Entry!$C$5:$H$5,FM$1))</f>
        <v/>
      </c>
      <c r="FN30" s="15" t="str">
        <f>IF(OR($B30="",FN$2=""),"",SUMIFS(INDEX(Tbl_Marks,MATCH($B30,Tbl_Student_Names,0),),Entry!$A$4:$H$4,FN$2,Entry!$A$5:$H$5,FN$1) / SUMIFS(Entry!$C$6:$H$6,Entry!$C$4:$H$4,FN$2,Entry!$C$5:$H$5,FN$1))</f>
        <v/>
      </c>
      <c r="FO30" s="15" t="str">
        <f>IF(OR($B30="",FO$2=""),"",SUMIFS(INDEX(Tbl_Marks,MATCH($B30,Tbl_Student_Names,0),),Entry!$A$4:$H$4,FO$2,Entry!$A$5:$H$5,FO$1) / SUMIFS(Entry!$C$6:$H$6,Entry!$C$4:$H$4,FO$2,Entry!$C$5:$H$5,FO$1))</f>
        <v/>
      </c>
      <c r="FP30" s="15" t="str">
        <f>IF(OR($B30="",FP$2=""),"",SUMIFS(INDEX(Tbl_Marks,MATCH($B30,Tbl_Student_Names,0),),Entry!$A$4:$H$4,FP$2,Entry!$A$5:$H$5,FP$1) / SUMIFS(Entry!$C$6:$H$6,Entry!$C$4:$H$4,FP$2,Entry!$C$5:$H$5,FP$1))</f>
        <v/>
      </c>
      <c r="FQ30" s="15" t="str">
        <f>IF(OR($B30="",FQ$2=""),"",SUMIFS(INDEX(Tbl_Marks,MATCH($B30,Tbl_Student_Names,0),),Entry!$A$4:$H$4,FQ$2,Entry!$A$5:$H$5,FQ$1) / SUMIFS(Entry!$C$6:$H$6,Entry!$C$4:$H$4,FQ$2,Entry!$C$5:$H$5,FQ$1))</f>
        <v/>
      </c>
      <c r="FR30" s="15" t="str">
        <f>IF(OR($B30="",FR$2=""),"",SUMIFS(INDEX(Tbl_Marks,MATCH($B30,Tbl_Student_Names,0),),Entry!$A$4:$H$4,FR$2,Entry!$A$5:$H$5,FR$1) / SUMIFS(Entry!$C$6:$H$6,Entry!$C$4:$H$4,FR$2,Entry!$C$5:$H$5,FR$1))</f>
        <v/>
      </c>
      <c r="FS30" s="15" t="str">
        <f>IF(OR($B30="",FS$2=""),"",SUMIFS(INDEX(Tbl_Marks,MATCH($B30,Tbl_Student_Names,0),),Entry!$A$4:$H$4,FS$2,Entry!$A$5:$H$5,FS$1) / SUMIFS(Entry!$C$6:$H$6,Entry!$C$4:$H$4,FS$2,Entry!$C$5:$H$5,FS$1))</f>
        <v/>
      </c>
      <c r="FT30" s="15" t="str">
        <f>IF(OR($B30="",FT$2=""),"",SUMIFS(INDEX(Tbl_Marks,MATCH($B30,Tbl_Student_Names,0),),Entry!$A$4:$H$4,FT$2,Entry!$A$5:$H$5,FT$1) / SUMIFS(Entry!$C$6:$H$6,Entry!$C$4:$H$4,FT$2,Entry!$C$5:$H$5,FT$1))</f>
        <v/>
      </c>
      <c r="FU30" s="15" t="str">
        <f>IF(OR($B30="",FU$2=""),"",SUMIFS(INDEX(Tbl_Marks,MATCH($B30,Tbl_Student_Names,0),),Entry!$A$4:$H$4,FU$2,Entry!$A$5:$H$5,FU$1) / SUMIFS(Entry!$C$6:$H$6,Entry!$C$4:$H$4,FU$2,Entry!$C$5:$H$5,FU$1))</f>
        <v/>
      </c>
      <c r="FV30" s="15" t="str">
        <f>IF(OR($B30="",FV$2=""),"",SUMIFS(INDEX(Tbl_Marks,MATCH($B30,Tbl_Student_Names,0),),Entry!$A$4:$H$4,FV$2,Entry!$A$5:$H$5,FV$1) / SUMIFS(Entry!$C$6:$H$6,Entry!$C$4:$H$4,FV$2,Entry!$C$5:$H$5,FV$1))</f>
        <v/>
      </c>
      <c r="FW30" s="15" t="str">
        <f>IF(OR($B30="",FW$2=""),"",SUMIFS(INDEX(Tbl_Marks,MATCH($B30,Tbl_Student_Names,0),),Entry!$A$4:$H$4,FW$2,Entry!$A$5:$H$5,FW$1) / SUMIFS(Entry!$C$6:$H$6,Entry!$C$4:$H$4,FW$2,Entry!$C$5:$H$5,FW$1))</f>
        <v/>
      </c>
      <c r="FX30" s="15" t="str">
        <f>IF(OR($B30="",FX$2=""),"",SUMIFS(INDEX(Tbl_Marks,MATCH($B30,Tbl_Student_Names,0),),Entry!$A$4:$H$4,FX$2,Entry!$A$5:$H$5,FX$1) / SUMIFS(Entry!$C$6:$H$6,Entry!$C$4:$H$4,FX$2,Entry!$C$5:$H$5,FX$1))</f>
        <v/>
      </c>
      <c r="FY30" s="15" t="str">
        <f>IF(OR($B30="",FY$2=""),"",SUMIFS(INDEX(Tbl_Marks,MATCH($B30,Tbl_Student_Names,0),),Entry!$A$4:$H$4,FY$2,Entry!$A$5:$H$5,FY$1) / SUMIFS(Entry!$C$6:$H$6,Entry!$C$4:$H$4,FY$2,Entry!$C$5:$H$5,FY$1))</f>
        <v/>
      </c>
      <c r="FZ30" s="15" t="str">
        <f>IF(OR($B30="",FZ$2=""),"",SUMIFS(INDEX(Tbl_Marks,MATCH($B30,Tbl_Student_Names,0),),Entry!$A$4:$H$4,FZ$2,Entry!$A$5:$H$5,FZ$1) / SUMIFS(Entry!$C$6:$H$6,Entry!$C$4:$H$4,FZ$2,Entry!$C$5:$H$5,FZ$1))</f>
        <v/>
      </c>
      <c r="GA30" s="15" t="str">
        <f>IF(OR($B30="",GA$2=""),"",SUMIFS(INDEX(Tbl_Marks,MATCH($B30,Tbl_Student_Names,0),),Entry!$A$4:$H$4,GA$2,Entry!$A$5:$H$5,GA$1) / SUMIFS(Entry!$C$6:$H$6,Entry!$C$4:$H$4,GA$2,Entry!$C$5:$H$5,GA$1))</f>
        <v/>
      </c>
      <c r="GB30" s="15" t="str">
        <f>IF(OR($B30="",GB$2=""),"",SUMIFS(INDEX(Tbl_Marks,MATCH($B30,Tbl_Student_Names,0),),Entry!$A$4:$H$4,GB$2,Entry!$A$5:$H$5,GB$1) / SUMIFS(Entry!$C$6:$H$6,Entry!$C$4:$H$4,GB$2,Entry!$C$5:$H$5,GB$1))</f>
        <v/>
      </c>
      <c r="GC30" s="15" t="str">
        <f>IF(OR($B30="",GC$2=""),"",SUMIFS(INDEX(Tbl_Marks,MATCH($B30,Tbl_Student_Names,0),),Entry!$A$4:$H$4,GC$2,Entry!$A$5:$H$5,GC$1) / SUMIFS(Entry!$C$6:$H$6,Entry!$C$4:$H$4,GC$2,Entry!$C$5:$H$5,GC$1))</f>
        <v/>
      </c>
      <c r="GD30" s="15" t="str">
        <f>IF(OR($B30="",GD$2=""),"",SUMIFS(INDEX(Tbl_Marks,MATCH($B30,Tbl_Student_Names,0),),Entry!$A$4:$H$4,GD$2,Entry!$A$5:$H$5,GD$1) / SUMIFS(Entry!$C$6:$H$6,Entry!$C$4:$H$4,GD$2,Entry!$C$5:$H$5,GD$1))</f>
        <v/>
      </c>
      <c r="GE30" s="15" t="str">
        <f>IF(OR($B30="",GE$2=""),"",SUMIFS(INDEX(Tbl_Marks,MATCH($B30,Tbl_Student_Names,0),),Entry!$A$4:$H$4,GE$2,Entry!$A$5:$H$5,GE$1) / SUMIFS(Entry!$C$6:$H$6,Entry!$C$4:$H$4,GE$2,Entry!$C$5:$H$5,GE$1))</f>
        <v/>
      </c>
      <c r="GF30" s="15" t="str">
        <f>IF(OR($B30="",GF$2=""),"",SUMIFS(INDEX(Tbl_Marks,MATCH($B30,Tbl_Student_Names,0),),Entry!$A$4:$H$4,GF$2,Entry!$A$5:$H$5,GF$1) / SUMIFS(Entry!$C$6:$H$6,Entry!$C$4:$H$4,GF$2,Entry!$C$5:$H$5,GF$1))</f>
        <v/>
      </c>
      <c r="GG30" s="15" t="str">
        <f>IF(OR($B30="",GG$2=""),"",SUMIFS(INDEX(Tbl_Marks,MATCH($B30,Tbl_Student_Names,0),),Entry!$A$4:$H$4,GG$2,Entry!$A$5:$H$5,GG$1) / SUMIFS(Entry!$C$6:$H$6,Entry!$C$4:$H$4,GG$2,Entry!$C$5:$H$5,GG$1))</f>
        <v/>
      </c>
      <c r="GH30" s="15" t="str">
        <f>IF(OR($B30="",GH$2=""),"",SUMIFS(INDEX(Tbl_Marks,MATCH($B30,Tbl_Student_Names,0),),Entry!$A$4:$H$4,GH$2,Entry!$A$5:$H$5,GH$1) / SUMIFS(Entry!$C$6:$H$6,Entry!$C$4:$H$4,GH$2,Entry!$C$5:$H$5,GH$1))</f>
        <v/>
      </c>
      <c r="GI30" s="15" t="str">
        <f>IF(OR($B30="",GI$2=""),"",SUMIFS(INDEX(Tbl_Marks,MATCH($B30,Tbl_Student_Names,0),),Entry!$A$4:$H$4,GI$2,Entry!$A$5:$H$5,GI$1) / SUMIFS(Entry!$C$6:$H$6,Entry!$C$4:$H$4,GI$2,Entry!$C$5:$H$5,GI$1))</f>
        <v/>
      </c>
      <c r="GJ30" s="15" t="str">
        <f>IF(OR($B30="",GJ$2=""),"",SUMIFS(INDEX(Tbl_Marks,MATCH($B30,Tbl_Student_Names,0),),Entry!$A$4:$H$4,GJ$2,Entry!$A$5:$H$5,GJ$1) / SUMIFS(Entry!$C$6:$H$6,Entry!$C$4:$H$4,GJ$2,Entry!$C$5:$H$5,GJ$1))</f>
        <v/>
      </c>
      <c r="GK30" s="15" t="str">
        <f>IF(OR($B30="",GK$2=""),"",SUMIFS(INDEX(Tbl_Marks,MATCH($B30,Tbl_Student_Names,0),),Entry!$A$4:$H$4,GK$2,Entry!$A$5:$H$5,GK$1) / SUMIFS(Entry!$C$6:$H$6,Entry!$C$4:$H$4,GK$2,Entry!$C$5:$H$5,GK$1))</f>
        <v/>
      </c>
      <c r="GL30" s="15" t="str">
        <f>IF(OR($B30="",GL$2=""),"",SUMIFS(INDEX(Tbl_Marks,MATCH($B30,Tbl_Student_Names,0),),Entry!$A$4:$H$4,GL$2,Entry!$A$5:$H$5,GL$1) / SUMIFS(Entry!$C$6:$H$6,Entry!$C$4:$H$4,GL$2,Entry!$C$5:$H$5,GL$1))</f>
        <v/>
      </c>
      <c r="GM30" s="15" t="str">
        <f>IF(OR($B30="",GM$2=""),"",SUMIFS(INDEX(Tbl_Marks,MATCH($B30,Tbl_Student_Names,0),),Entry!$A$4:$H$4,GM$2,Entry!$A$5:$H$5,GM$1) / SUMIFS(Entry!$C$6:$H$6,Entry!$C$4:$H$4,GM$2,Entry!$C$5:$H$5,GM$1))</f>
        <v/>
      </c>
      <c r="GN30" s="15" t="str">
        <f>IF(OR($B30="",GN$2=""),"",SUMIFS(INDEX(Tbl_Marks,MATCH($B30,Tbl_Student_Names,0),),Entry!$A$4:$H$4,GN$2,Entry!$A$5:$H$5,GN$1) / SUMIFS(Entry!$C$6:$H$6,Entry!$C$4:$H$4,GN$2,Entry!$C$5:$H$5,GN$1))</f>
        <v/>
      </c>
      <c r="GO30" s="15" t="str">
        <f>IF(OR($B30="",GO$2=""),"",SUMIFS(INDEX(Tbl_Marks,MATCH($B30,Tbl_Student_Names,0),),Entry!$A$4:$H$4,GO$2,Entry!$A$5:$H$5,GO$1) / SUMIFS(Entry!$C$6:$H$6,Entry!$C$4:$H$4,GO$2,Entry!$C$5:$H$5,GO$1))</f>
        <v/>
      </c>
      <c r="GP30" s="15" t="str">
        <f>IF(OR($B30="",GP$2=""),"",SUMIFS(INDEX(Tbl_Marks,MATCH($B30,Tbl_Student_Names,0),),Entry!$A$4:$H$4,GP$2,Entry!$A$5:$H$5,GP$1) / SUMIFS(Entry!$C$6:$H$6,Entry!$C$4:$H$4,GP$2,Entry!$C$5:$H$5,GP$1))</f>
        <v/>
      </c>
      <c r="GQ30" s="32" t="str">
        <f t="array" ref="GQ30">IF(OR(GQ$1="",$B30=""),"",SUMPRODUCT(TRANSPOSE($BC30:$BN30),(Settings!$D$19:$D$30)))</f>
        <v/>
      </c>
      <c r="GR30" s="32" t="str">
        <f t="array" ref="GR30">IF(OR(GR$1="",$B30=""),"",SUMPRODUCT(TRANSPOSE($BO30:$BZ30),(Settings!$D$19:$D$30)))</f>
        <v/>
      </c>
      <c r="GS30" s="32" t="str">
        <f t="array" ref="GS30">IF(OR(GS$1="",$B30=""),"",SUMPRODUCT(TRANSPOSE($CA30:$CL30),(Settings!$D$19:$D$30)))</f>
        <v/>
      </c>
      <c r="GT30" s="32" t="str">
        <f t="array" ref="GT30">IF(OR(GT$1="",$B30=""),"",SUMPRODUCT(TRANSPOSE($CM30:$CX30),(Settings!$D$19:$D$30)))</f>
        <v/>
      </c>
      <c r="GU30" s="32" t="str">
        <f t="array" ref="GU30">IF(OR(GU$1="",$B30=""),"",SUMPRODUCT(TRANSPOSE($CY30:$DJ30),(Settings!$D$19:$D$30)))</f>
        <v/>
      </c>
      <c r="GV30" s="32" t="str">
        <f t="array" ref="GV30">IF(OR(GV$1="",$B30=""),"",SUMPRODUCT(TRANSPOSE($DK30:$DV30),(Settings!$D$19:$D$30)))</f>
        <v/>
      </c>
      <c r="GW30" s="32" t="str">
        <f t="array" ref="GW30">IF(OR(GW$1="",$B30=""),"",SUMPRODUCT(TRANSPOSE($DW30:$EH30),(Settings!$D$19:$D$30)))</f>
        <v/>
      </c>
      <c r="GX30" s="32" t="str">
        <f t="array" ref="GX30">IF(OR(GX$1="",$B30=""),"",SUMPRODUCT(TRANSPOSE($EI30:$ET30),(Settings!$D$19:$D$30)))</f>
        <v/>
      </c>
      <c r="GY30" s="32" t="str">
        <f t="array" ref="GY30">IF(OR(GY$1="",$B30=""),"",SUMPRODUCT(TRANSPOSE($EU30:$FF30),(Settings!$D$19:$D$30)))</f>
        <v/>
      </c>
      <c r="GZ30" s="32" t="str">
        <f t="array" ref="GZ30">IF(OR(GZ$1="",$B30=""),"",SUMPRODUCT(TRANSPOSE($FG30:$FR30),(Settings!$D$19:$D$30)))</f>
        <v/>
      </c>
      <c r="HA30" s="32" t="str">
        <f t="array" ref="HA30">IF(OR(HA$1="",$B30=""),"",SUMPRODUCT(TRANSPOSE($FS30:$GD30),(Settings!$D$19:$D$30)))</f>
        <v/>
      </c>
      <c r="HB30" s="33" t="str">
        <f t="array" ref="HB30">IF(OR(HB$1="",$B30=""),"",SUMPRODUCT(TRANSPOSE($GE30:$GP30),(Settings!$D$19:$D$30)))</f>
        <v/>
      </c>
      <c r="HC30" s="5"/>
      <c r="HD30" s="15" t="str">
        <f>IF(OR(HD$2="",$B30=""),"",SUMIFS(INDEX(Tbl_Marks,MATCH($B30,Tbl_Student_Names,0),),Entry!$A$4:$H$4,HD$2) / SUMIFS(Entry!$C$6:$H$6,Entry!$C$4:$H$4,HD$2))</f>
        <v/>
      </c>
      <c r="HE30" s="15" t="str">
        <f>IF(OR(HE$2="",$B30=""),"",SUMIFS(INDEX(Tbl_Marks,MATCH($B30,Tbl_Student_Names,0),),Entry!$A$4:$H$4,HE$2) / SUMIFS(Entry!$C$6:$H$6,Entry!$C$4:$H$4,HE$2))</f>
        <v/>
      </c>
      <c r="HF30" s="15" t="str">
        <f>IF(OR(HF$2="",$B30=""),"",SUMIFS(INDEX(Tbl_Marks,MATCH($B30,Tbl_Student_Names,0),),Entry!$A$4:$H$4,HF$2) / SUMIFS(Entry!$C$6:$H$6,Entry!$C$4:$H$4,HF$2))</f>
        <v/>
      </c>
      <c r="HG30" s="15" t="str">
        <f>IF(OR(HG$2="",$B30=""),"",SUMIFS(INDEX(Tbl_Marks,MATCH($B30,Tbl_Student_Names,0),),Entry!$A$4:$H$4,HG$2) / SUMIFS(Entry!$C$6:$H$6,Entry!$C$4:$H$4,HG$2))</f>
        <v/>
      </c>
      <c r="HH30" s="15" t="str">
        <f>IF(OR(HH$2="",$B30=""),"",SUMIFS(INDEX(Tbl_Marks,MATCH($B30,Tbl_Student_Names,0),),Entry!$A$4:$H$4,HH$2) / SUMIFS(Entry!$C$6:$H$6,Entry!$C$4:$H$4,HH$2))</f>
        <v/>
      </c>
      <c r="HI30" s="15" t="str">
        <f>IF(OR(HI$2="",$B30=""),"",SUMIFS(INDEX(Tbl_Marks,MATCH($B30,Tbl_Student_Names,0),),Entry!$A$4:$H$4,HI$2) / SUMIFS(Entry!$C$6:$H$6,Entry!$C$4:$H$4,HI$2))</f>
        <v/>
      </c>
      <c r="HJ30" s="15" t="str">
        <f>IF(OR(HJ$2="",$B30=""),"",SUMIFS(INDEX(Tbl_Marks,MATCH($B30,Tbl_Student_Names,0),),Entry!$A$4:$H$4,HJ$2) / SUMIFS(Entry!$C$6:$H$6,Entry!$C$4:$H$4,HJ$2))</f>
        <v/>
      </c>
      <c r="HK30" s="15" t="str">
        <f>IF(OR(HK$2="",$B30=""),"",SUMIFS(INDEX(Tbl_Marks,MATCH($B30,Tbl_Student_Names,0),),Entry!$A$4:$H$4,HK$2) / SUMIFS(Entry!$C$6:$H$6,Entry!$C$4:$H$4,HK$2))</f>
        <v/>
      </c>
      <c r="HL30" s="15" t="str">
        <f>IF(OR(HL$2="",$B30=""),"",SUMIFS(INDEX(Tbl_Marks,MATCH($B30,Tbl_Student_Names,0),),Entry!$A$4:$H$4,HL$2) / SUMIFS(Entry!$C$6:$H$6,Entry!$C$4:$H$4,HL$2))</f>
        <v/>
      </c>
      <c r="HM30" s="15" t="str">
        <f>IF(OR(HM$2="",$B30=""),"",SUMIFS(INDEX(Tbl_Marks,MATCH($B30,Tbl_Student_Names,0),),Entry!$A$4:$H$4,HM$2) / SUMIFS(Entry!$C$6:$H$6,Entry!$C$4:$H$4,HM$2))</f>
        <v/>
      </c>
      <c r="HN30" s="15" t="str">
        <f>IF(OR(HN$2="",$B30=""),"",SUMIFS(INDEX(Tbl_Marks,MATCH($B30,Tbl_Student_Names,0),),Entry!$A$4:$H$4,HN$2) / SUMIFS(Entry!$C$6:$H$6,Entry!$C$4:$H$4,HN$2))</f>
        <v/>
      </c>
      <c r="HO30" s="15" t="str">
        <f>IF(OR(HO$2="",$B30=""),"",SUMIFS(INDEX(Tbl_Marks,MATCH($B30,Tbl_Student_Names,0),),Entry!$A$4:$H$4,HO$2) / SUMIFS(Entry!$C$6:$H$6,Entry!$C$4:$H$4,HO$2))</f>
        <v/>
      </c>
      <c r="HP30" s="15" t="str">
        <f t="shared" si="40"/>
        <v/>
      </c>
    </row>
    <row r="31" spans="1:224" customFormat="1" x14ac:dyDescent="0.25">
      <c r="A31">
        <f t="shared" si="31"/>
        <v>0</v>
      </c>
      <c r="B31" t="str">
        <f t="shared" si="32"/>
        <v/>
      </c>
      <c r="C31" t="str">
        <f>IF(OR($B31="",C$2=""),"",SUMIF(Entry!$A$4:$H$4,C$2,INDEX(Tbl_Marks,MATCH($B31,Tbl_Student_Names,0),)))</f>
        <v/>
      </c>
      <c r="D31" t="str">
        <f>IF(OR($B31="",D$2=""),"",SUMIF(Entry!$A$4:$H$4,D$2,INDEX(Tbl_Marks,MATCH($B31,Tbl_Student_Names,0),)))</f>
        <v/>
      </c>
      <c r="E31" t="str">
        <f>IF(OR($B31="",E$2=""),"",SUMIF(Entry!$A$4:$H$4,E$2,INDEX(Tbl_Marks,MATCH($B31,Tbl_Student_Names,0),)))</f>
        <v/>
      </c>
      <c r="F31" t="str">
        <f>IF(OR($B31="",F$2=""),"",SUMIF(Entry!$A$4:$H$4,F$2,INDEX(Tbl_Marks,MATCH($B31,Tbl_Student_Names,0),)))</f>
        <v/>
      </c>
      <c r="G31" t="str">
        <f>IF(OR($B31="",G$2=""),"",SUMIF(Entry!$A$4:$H$4,G$2,INDEX(Tbl_Marks,MATCH($B31,Tbl_Student_Names,0),)))</f>
        <v/>
      </c>
      <c r="H31" t="str">
        <f>IF(OR($B31="",H$2=""),"",SUMIF(Entry!$A$4:$H$4,H$2,INDEX(Tbl_Marks,MATCH($B31,Tbl_Student_Names,0),)))</f>
        <v/>
      </c>
      <c r="I31" t="str">
        <f>IF(OR($B31="",I$2=""),"",SUMIF(Entry!$A$4:$H$4,I$2,INDEX(Tbl_Marks,MATCH($B31,Tbl_Student_Names,0),)))</f>
        <v/>
      </c>
      <c r="J31" t="str">
        <f>IF(OR($B31="",J$2=""),"",SUMIF(Entry!$A$4:$H$4,J$2,INDEX(Tbl_Marks,MATCH($B31,Tbl_Student_Names,0),)))</f>
        <v/>
      </c>
      <c r="K31" t="str">
        <f>IF(OR($B31="",K$2=""),"",SUMIF(Entry!$A$4:$H$4,K$2,INDEX(Tbl_Marks,MATCH($B31,Tbl_Student_Names,0),)))</f>
        <v/>
      </c>
      <c r="L31" t="str">
        <f>IF(OR($B31="",L$2=""),"",SUMIF(Entry!$A$4:$H$4,L$2,INDEX(Tbl_Marks,MATCH($B31,Tbl_Student_Names,0),)))</f>
        <v/>
      </c>
      <c r="M31" t="str">
        <f>IF(OR($B31="",M$2=""),"",SUMIF(Entry!$A$4:$H$4,M$2,INDEX(Tbl_Marks,MATCH($B31,Tbl_Student_Names,0),)))</f>
        <v/>
      </c>
      <c r="N31" t="str">
        <f>IF(OR($B31="",N$2=""),"",SUMIF(Entry!$A$4:$H$4,N$2,INDEX(Tbl_Marks,MATCH($B31,Tbl_Student_Names,0),)))</f>
        <v/>
      </c>
      <c r="O31" s="12" t="str">
        <f t="shared" si="33"/>
        <v/>
      </c>
      <c r="P31" s="24" t="str">
        <f t="array" ref="P31">IF(OR($B31="",P$2=""),"",IF(MIN(IF(Help_Lookup_Tests=P$2,$BC31:$GP31,""))&gt;=I_PassPercentage,"PASS","FAIL"))</f>
        <v/>
      </c>
      <c r="Q31" s="24" t="str">
        <f t="array" ref="Q31">IF(OR($B31="",Q$2=""),"",IF(MIN(IF(Help_Lookup_Tests=Q$2,$BC31:$GP31,""))&gt;=I_PassPercentage,"PASS","FAIL"))</f>
        <v/>
      </c>
      <c r="R31" s="24" t="str">
        <f t="array" ref="R31">IF(OR($B31="",R$2=""),"",IF(MIN(IF(Help_Lookup_Tests=R$2,$BC31:$GP31,""))&gt;=I_PassPercentage,"PASS","FAIL"))</f>
        <v/>
      </c>
      <c r="S31" s="24" t="str">
        <f t="array" ref="S31">IF(OR($B31="",S$2=""),"",IF(MIN(IF(Help_Lookup_Tests=S$2,$BC31:$GP31,""))&gt;=I_PassPercentage,"PASS","FAIL"))</f>
        <v/>
      </c>
      <c r="T31" s="24" t="str">
        <f t="array" ref="T31">IF(OR($B31="",T$2=""),"",IF(MIN(IF(Help_Lookup_Tests=T$2,$BC31:$GP31,""))&gt;=I_PassPercentage,"PASS","FAIL"))</f>
        <v/>
      </c>
      <c r="U31" s="24" t="str">
        <f t="array" ref="U31">IF(OR($B31="",U$2=""),"",IF(MIN(IF(Help_Lookup_Tests=U$2,$BC31:$GP31,""))&gt;=I_PassPercentage,"PASS","FAIL"))</f>
        <v/>
      </c>
      <c r="V31" s="24" t="str">
        <f t="array" ref="V31">IF(OR($B31="",V$2=""),"",IF(MIN(IF(Help_Lookup_Tests=V$2,$BC31:$GP31,""))&gt;=I_PassPercentage,"PASS","FAIL"))</f>
        <v/>
      </c>
      <c r="W31" s="24" t="str">
        <f t="array" ref="W31">IF(OR($B31="",W$2=""),"",IF(MIN(IF(Help_Lookup_Tests=W$2,$BC31:$GP31,""))&gt;=I_PassPercentage,"PASS","FAIL"))</f>
        <v/>
      </c>
      <c r="X31" s="24" t="str">
        <f t="array" ref="X31">IF(OR($B31="",X$2=""),"",IF(MIN(IF(Help_Lookup_Tests=X$2,$BC31:$GP31,""))&gt;=I_PassPercentage,"PASS","FAIL"))</f>
        <v/>
      </c>
      <c r="Y31" s="24" t="str">
        <f t="array" ref="Y31">IF(OR($B31="",Y$2=""),"",IF(MIN(IF(Help_Lookup_Tests=Y$2,$BC31:$GP31,""))&gt;=I_PassPercentage,"PASS","FAIL"))</f>
        <v/>
      </c>
      <c r="Z31" s="24" t="str">
        <f t="array" ref="Z31">IF(OR($B31="",Z$2=""),"",IF(MIN(IF(Help_Lookup_Tests=Z$2,$BC31:$GP31,""))&gt;=I_PassPercentage,"PASS","FAIL"))</f>
        <v/>
      </c>
      <c r="AA31" s="24" t="str">
        <f t="array" ref="AA31">IF(OR($B31="",AA$2=""),"",IF(MIN(IF(Help_Lookup_Tests=AA$2,$BC31:$GP31,""))&gt;=I_PassPercentage,"PASS","FAIL"))</f>
        <v/>
      </c>
      <c r="AB31" s="20" t="str">
        <f t="array" ref="AB31">IF(OR($B31=""),"",IF(MIN(IF($GQ$2:$HB$2="FINAL",$GQ31:$HB31,""))&gt;=I_PassPercentage,"PASS","FAIL"))</f>
        <v/>
      </c>
      <c r="AC31" t="str">
        <f t="shared" si="36"/>
        <v/>
      </c>
      <c r="AD31" t="str">
        <f t="shared" si="41"/>
        <v/>
      </c>
      <c r="AE31" t="str">
        <f t="shared" si="42"/>
        <v/>
      </c>
      <c r="AF31" t="str">
        <f t="shared" si="43"/>
        <v/>
      </c>
      <c r="AG31" t="str">
        <f t="shared" si="44"/>
        <v/>
      </c>
      <c r="AH31" t="str">
        <f t="shared" si="45"/>
        <v/>
      </c>
      <c r="AI31" t="str">
        <f t="shared" si="46"/>
        <v/>
      </c>
      <c r="AJ31" t="str">
        <f t="shared" si="47"/>
        <v/>
      </c>
      <c r="AK31" t="str">
        <f t="shared" si="48"/>
        <v/>
      </c>
      <c r="AL31" t="str">
        <f t="shared" si="49"/>
        <v/>
      </c>
      <c r="AM31" t="str">
        <f t="shared" si="50"/>
        <v/>
      </c>
      <c r="AN31" t="str">
        <f t="shared" si="51"/>
        <v/>
      </c>
      <c r="AO31" s="34" t="str">
        <f t="shared" si="37"/>
        <v/>
      </c>
      <c r="AP31" s="22" t="str">
        <f t="shared" si="38"/>
        <v/>
      </c>
      <c r="AQ31" s="22" t="str">
        <f t="shared" si="52"/>
        <v/>
      </c>
      <c r="AR31" s="22" t="str">
        <f t="shared" si="53"/>
        <v/>
      </c>
      <c r="AS31" s="22" t="str">
        <f t="shared" si="54"/>
        <v/>
      </c>
      <c r="AT31" s="22" t="str">
        <f t="shared" si="55"/>
        <v/>
      </c>
      <c r="AU31" s="22" t="str">
        <f t="shared" si="56"/>
        <v/>
      </c>
      <c r="AV31" s="22" t="str">
        <f t="shared" si="57"/>
        <v/>
      </c>
      <c r="AW31" s="22" t="str">
        <f t="shared" si="58"/>
        <v/>
      </c>
      <c r="AX31" s="22" t="str">
        <f t="shared" si="59"/>
        <v/>
      </c>
      <c r="AY31" s="22" t="str">
        <f t="shared" si="60"/>
        <v/>
      </c>
      <c r="AZ31" s="22" t="str">
        <f t="shared" si="61"/>
        <v/>
      </c>
      <c r="BA31" s="22" t="str">
        <f t="shared" si="62"/>
        <v/>
      </c>
      <c r="BB31" s="23" t="str">
        <f t="shared" si="39"/>
        <v/>
      </c>
      <c r="BC31" s="15" t="str">
        <f>IF(OR($B31="",BC$2=""),"",SUMIFS(INDEX(Tbl_Marks,MATCH($B31,Tbl_Student_Names,0),),Entry!$A$4:$H$4,BC$2,Entry!$A$5:$H$5,BC$1) / SUMIFS(Entry!$C$6:$H$6,Entry!$C$4:$H$4,BC$2,Entry!$C$5:$H$5,BC$1))</f>
        <v/>
      </c>
      <c r="BD31" s="15" t="str">
        <f>IF(OR($B31="",BD$2=""),"",SUMIFS(INDEX(Tbl_Marks,MATCH($B31,Tbl_Student_Names,0),),Entry!$A$4:$H$4,BD$2,Entry!$A$5:$H$5,BD$1) / SUMIFS(Entry!$C$6:$H$6,Entry!$C$4:$H$4,BD$2,Entry!$C$5:$H$5,BD$1))</f>
        <v/>
      </c>
      <c r="BE31" s="15" t="str">
        <f>IF(OR($B31="",BE$2=""),"",SUMIFS(INDEX(Tbl_Marks,MATCH($B31,Tbl_Student_Names,0),),Entry!$A$4:$H$4,BE$2,Entry!$A$5:$H$5,BE$1) / SUMIFS(Entry!$C$6:$H$6,Entry!$C$4:$H$4,BE$2,Entry!$C$5:$H$5,BE$1))</f>
        <v/>
      </c>
      <c r="BF31" s="15" t="str">
        <f>IF(OR($B31="",BF$2=""),"",SUMIFS(INDEX(Tbl_Marks,MATCH($B31,Tbl_Student_Names,0),),Entry!$A$4:$H$4,BF$2,Entry!$A$5:$H$5,BF$1) / SUMIFS(Entry!$C$6:$H$6,Entry!$C$4:$H$4,BF$2,Entry!$C$5:$H$5,BF$1))</f>
        <v/>
      </c>
      <c r="BG31" s="15" t="str">
        <f>IF(OR($B31="",BG$2=""),"",SUMIFS(INDEX(Tbl_Marks,MATCH($B31,Tbl_Student_Names,0),),Entry!$A$4:$H$4,BG$2,Entry!$A$5:$H$5,BG$1) / SUMIFS(Entry!$C$6:$H$6,Entry!$C$4:$H$4,BG$2,Entry!$C$5:$H$5,BG$1))</f>
        <v/>
      </c>
      <c r="BH31" s="15" t="str">
        <f>IF(OR($B31="",BH$2=""),"",SUMIFS(INDEX(Tbl_Marks,MATCH($B31,Tbl_Student_Names,0),),Entry!$A$4:$H$4,BH$2,Entry!$A$5:$H$5,BH$1) / SUMIFS(Entry!$C$6:$H$6,Entry!$C$4:$H$4,BH$2,Entry!$C$5:$H$5,BH$1))</f>
        <v/>
      </c>
      <c r="BI31" s="15" t="str">
        <f>IF(OR($B31="",BI$2=""),"",SUMIFS(INDEX(Tbl_Marks,MATCH($B31,Tbl_Student_Names,0),),Entry!$A$4:$H$4,BI$2,Entry!$A$5:$H$5,BI$1) / SUMIFS(Entry!$C$6:$H$6,Entry!$C$4:$H$4,BI$2,Entry!$C$5:$H$5,BI$1))</f>
        <v/>
      </c>
      <c r="BJ31" s="15" t="str">
        <f>IF(OR($B31="",BJ$2=""),"",SUMIFS(INDEX(Tbl_Marks,MATCH($B31,Tbl_Student_Names,0),),Entry!$A$4:$H$4,BJ$2,Entry!$A$5:$H$5,BJ$1) / SUMIFS(Entry!$C$6:$H$6,Entry!$C$4:$H$4,BJ$2,Entry!$C$5:$H$5,BJ$1))</f>
        <v/>
      </c>
      <c r="BK31" s="15" t="str">
        <f>IF(OR($B31="",BK$2=""),"",SUMIFS(INDEX(Tbl_Marks,MATCH($B31,Tbl_Student_Names,0),),Entry!$A$4:$H$4,BK$2,Entry!$A$5:$H$5,BK$1) / SUMIFS(Entry!$C$6:$H$6,Entry!$C$4:$H$4,BK$2,Entry!$C$5:$H$5,BK$1))</f>
        <v/>
      </c>
      <c r="BL31" s="15" t="str">
        <f>IF(OR($B31="",BL$2=""),"",SUMIFS(INDEX(Tbl_Marks,MATCH($B31,Tbl_Student_Names,0),),Entry!$A$4:$H$4,BL$2,Entry!$A$5:$H$5,BL$1) / SUMIFS(Entry!$C$6:$H$6,Entry!$C$4:$H$4,BL$2,Entry!$C$5:$H$5,BL$1))</f>
        <v/>
      </c>
      <c r="BM31" s="15" t="str">
        <f>IF(OR($B31="",BM$2=""),"",SUMIFS(INDEX(Tbl_Marks,MATCH($B31,Tbl_Student_Names,0),),Entry!$A$4:$H$4,BM$2,Entry!$A$5:$H$5,BM$1) / SUMIFS(Entry!$C$6:$H$6,Entry!$C$4:$H$4,BM$2,Entry!$C$5:$H$5,BM$1))</f>
        <v/>
      </c>
      <c r="BN31" s="15" t="str">
        <f>IF(OR($B31="",BN$2=""),"",SUMIFS(INDEX(Tbl_Marks,MATCH($B31,Tbl_Student_Names,0),),Entry!$A$4:$H$4,BN$2,Entry!$A$5:$H$5,BN$1) / SUMIFS(Entry!$C$6:$H$6,Entry!$C$4:$H$4,BN$2,Entry!$C$5:$H$5,BN$1))</f>
        <v/>
      </c>
      <c r="BO31" s="15" t="str">
        <f>IF(OR($B31="",BO$2=""),"",SUMIFS(INDEX(Tbl_Marks,MATCH($B31,Tbl_Student_Names,0),),Entry!$A$4:$H$4,BO$2,Entry!$A$5:$H$5,BO$1) / SUMIFS(Entry!$C$6:$H$6,Entry!$C$4:$H$4,BO$2,Entry!$C$5:$H$5,BO$1))</f>
        <v/>
      </c>
      <c r="BP31" s="15" t="str">
        <f>IF(OR($B31="",BP$2=""),"",SUMIFS(INDEX(Tbl_Marks,MATCH($B31,Tbl_Student_Names,0),),Entry!$A$4:$H$4,BP$2,Entry!$A$5:$H$5,BP$1) / SUMIFS(Entry!$C$6:$H$6,Entry!$C$4:$H$4,BP$2,Entry!$C$5:$H$5,BP$1))</f>
        <v/>
      </c>
      <c r="BQ31" s="15" t="str">
        <f>IF(OR($B31="",BQ$2=""),"",SUMIFS(INDEX(Tbl_Marks,MATCH($B31,Tbl_Student_Names,0),),Entry!$A$4:$H$4,BQ$2,Entry!$A$5:$H$5,BQ$1) / SUMIFS(Entry!$C$6:$H$6,Entry!$C$4:$H$4,BQ$2,Entry!$C$5:$H$5,BQ$1))</f>
        <v/>
      </c>
      <c r="BR31" s="15" t="str">
        <f>IF(OR($B31="",BR$2=""),"",SUMIFS(INDEX(Tbl_Marks,MATCH($B31,Tbl_Student_Names,0),),Entry!$A$4:$H$4,BR$2,Entry!$A$5:$H$5,BR$1) / SUMIFS(Entry!$C$6:$H$6,Entry!$C$4:$H$4,BR$2,Entry!$C$5:$H$5,BR$1))</f>
        <v/>
      </c>
      <c r="BS31" s="15" t="str">
        <f>IF(OR($B31="",BS$2=""),"",SUMIFS(INDEX(Tbl_Marks,MATCH($B31,Tbl_Student_Names,0),),Entry!$A$4:$H$4,BS$2,Entry!$A$5:$H$5,BS$1) / SUMIFS(Entry!$C$6:$H$6,Entry!$C$4:$H$4,BS$2,Entry!$C$5:$H$5,BS$1))</f>
        <v/>
      </c>
      <c r="BT31" s="15" t="str">
        <f>IF(OR($B31="",BT$2=""),"",SUMIFS(INDEX(Tbl_Marks,MATCH($B31,Tbl_Student_Names,0),),Entry!$A$4:$H$4,BT$2,Entry!$A$5:$H$5,BT$1) / SUMIFS(Entry!$C$6:$H$6,Entry!$C$4:$H$4,BT$2,Entry!$C$5:$H$5,BT$1))</f>
        <v/>
      </c>
      <c r="BU31" s="15" t="str">
        <f>IF(OR($B31="",BU$2=""),"",SUMIFS(INDEX(Tbl_Marks,MATCH($B31,Tbl_Student_Names,0),),Entry!$A$4:$H$4,BU$2,Entry!$A$5:$H$5,BU$1) / SUMIFS(Entry!$C$6:$H$6,Entry!$C$4:$H$4,BU$2,Entry!$C$5:$H$5,BU$1))</f>
        <v/>
      </c>
      <c r="BV31" s="15" t="str">
        <f>IF(OR($B31="",BV$2=""),"",SUMIFS(INDEX(Tbl_Marks,MATCH($B31,Tbl_Student_Names,0),),Entry!$A$4:$H$4,BV$2,Entry!$A$5:$H$5,BV$1) / SUMIFS(Entry!$C$6:$H$6,Entry!$C$4:$H$4,BV$2,Entry!$C$5:$H$5,BV$1))</f>
        <v/>
      </c>
      <c r="BW31" s="15" t="str">
        <f>IF(OR($B31="",BW$2=""),"",SUMIFS(INDEX(Tbl_Marks,MATCH($B31,Tbl_Student_Names,0),),Entry!$A$4:$H$4,BW$2,Entry!$A$5:$H$5,BW$1) / SUMIFS(Entry!$C$6:$H$6,Entry!$C$4:$H$4,BW$2,Entry!$C$5:$H$5,BW$1))</f>
        <v/>
      </c>
      <c r="BX31" s="15" t="str">
        <f>IF(OR($B31="",BX$2=""),"",SUMIFS(INDEX(Tbl_Marks,MATCH($B31,Tbl_Student_Names,0),),Entry!$A$4:$H$4,BX$2,Entry!$A$5:$H$5,BX$1) / SUMIFS(Entry!$C$6:$H$6,Entry!$C$4:$H$4,BX$2,Entry!$C$5:$H$5,BX$1))</f>
        <v/>
      </c>
      <c r="BY31" s="15" t="str">
        <f>IF(OR($B31="",BY$2=""),"",SUMIFS(INDEX(Tbl_Marks,MATCH($B31,Tbl_Student_Names,0),),Entry!$A$4:$H$4,BY$2,Entry!$A$5:$H$5,BY$1) / SUMIFS(Entry!$C$6:$H$6,Entry!$C$4:$H$4,BY$2,Entry!$C$5:$H$5,BY$1))</f>
        <v/>
      </c>
      <c r="BZ31" s="15" t="str">
        <f>IF(OR($B31="",BZ$2=""),"",SUMIFS(INDEX(Tbl_Marks,MATCH($B31,Tbl_Student_Names,0),),Entry!$A$4:$H$4,BZ$2,Entry!$A$5:$H$5,BZ$1) / SUMIFS(Entry!$C$6:$H$6,Entry!$C$4:$H$4,BZ$2,Entry!$C$5:$H$5,BZ$1))</f>
        <v/>
      </c>
      <c r="CA31" s="15" t="str">
        <f>IF(OR($B31="",CA$2=""),"",SUMIFS(INDEX(Tbl_Marks,MATCH($B31,Tbl_Student_Names,0),),Entry!$A$4:$H$4,CA$2,Entry!$A$5:$H$5,CA$1) / SUMIFS(Entry!$C$6:$H$6,Entry!$C$4:$H$4,CA$2,Entry!$C$5:$H$5,CA$1))</f>
        <v/>
      </c>
      <c r="CB31" s="15" t="str">
        <f>IF(OR($B31="",CB$2=""),"",SUMIFS(INDEX(Tbl_Marks,MATCH($B31,Tbl_Student_Names,0),),Entry!$A$4:$H$4,CB$2,Entry!$A$5:$H$5,CB$1) / SUMIFS(Entry!$C$6:$H$6,Entry!$C$4:$H$4,CB$2,Entry!$C$5:$H$5,CB$1))</f>
        <v/>
      </c>
      <c r="CC31" s="15" t="str">
        <f>IF(OR($B31="",CC$2=""),"",SUMIFS(INDEX(Tbl_Marks,MATCH($B31,Tbl_Student_Names,0),),Entry!$A$4:$H$4,CC$2,Entry!$A$5:$H$5,CC$1) / SUMIFS(Entry!$C$6:$H$6,Entry!$C$4:$H$4,CC$2,Entry!$C$5:$H$5,CC$1))</f>
        <v/>
      </c>
      <c r="CD31" s="15" t="str">
        <f>IF(OR($B31="",CD$2=""),"",SUMIFS(INDEX(Tbl_Marks,MATCH($B31,Tbl_Student_Names,0),),Entry!$A$4:$H$4,CD$2,Entry!$A$5:$H$5,CD$1) / SUMIFS(Entry!$C$6:$H$6,Entry!$C$4:$H$4,CD$2,Entry!$C$5:$H$5,CD$1))</f>
        <v/>
      </c>
      <c r="CE31" s="15" t="str">
        <f>IF(OR($B31="",CE$2=""),"",SUMIFS(INDEX(Tbl_Marks,MATCH($B31,Tbl_Student_Names,0),),Entry!$A$4:$H$4,CE$2,Entry!$A$5:$H$5,CE$1) / SUMIFS(Entry!$C$6:$H$6,Entry!$C$4:$H$4,CE$2,Entry!$C$5:$H$5,CE$1))</f>
        <v/>
      </c>
      <c r="CF31" s="15" t="str">
        <f>IF(OR($B31="",CF$2=""),"",SUMIFS(INDEX(Tbl_Marks,MATCH($B31,Tbl_Student_Names,0),),Entry!$A$4:$H$4,CF$2,Entry!$A$5:$H$5,CF$1) / SUMIFS(Entry!$C$6:$H$6,Entry!$C$4:$H$4,CF$2,Entry!$C$5:$H$5,CF$1))</f>
        <v/>
      </c>
      <c r="CG31" s="15" t="str">
        <f>IF(OR($B31="",CG$2=""),"",SUMIFS(INDEX(Tbl_Marks,MATCH($B31,Tbl_Student_Names,0),),Entry!$A$4:$H$4,CG$2,Entry!$A$5:$H$5,CG$1) / SUMIFS(Entry!$C$6:$H$6,Entry!$C$4:$H$4,CG$2,Entry!$C$5:$H$5,CG$1))</f>
        <v/>
      </c>
      <c r="CH31" s="15" t="str">
        <f>IF(OR($B31="",CH$2=""),"",SUMIFS(INDEX(Tbl_Marks,MATCH($B31,Tbl_Student_Names,0),),Entry!$A$4:$H$4,CH$2,Entry!$A$5:$H$5,CH$1) / SUMIFS(Entry!$C$6:$H$6,Entry!$C$4:$H$4,CH$2,Entry!$C$5:$H$5,CH$1))</f>
        <v/>
      </c>
      <c r="CI31" s="15" t="str">
        <f>IF(OR($B31="",CI$2=""),"",SUMIFS(INDEX(Tbl_Marks,MATCH($B31,Tbl_Student_Names,0),),Entry!$A$4:$H$4,CI$2,Entry!$A$5:$H$5,CI$1) / SUMIFS(Entry!$C$6:$H$6,Entry!$C$4:$H$4,CI$2,Entry!$C$5:$H$5,CI$1))</f>
        <v/>
      </c>
      <c r="CJ31" s="15" t="str">
        <f>IF(OR($B31="",CJ$2=""),"",SUMIFS(INDEX(Tbl_Marks,MATCH($B31,Tbl_Student_Names,0),),Entry!$A$4:$H$4,CJ$2,Entry!$A$5:$H$5,CJ$1) / SUMIFS(Entry!$C$6:$H$6,Entry!$C$4:$H$4,CJ$2,Entry!$C$5:$H$5,CJ$1))</f>
        <v/>
      </c>
      <c r="CK31" s="15" t="str">
        <f>IF(OR($B31="",CK$2=""),"",SUMIFS(INDEX(Tbl_Marks,MATCH($B31,Tbl_Student_Names,0),),Entry!$A$4:$H$4,CK$2,Entry!$A$5:$H$5,CK$1) / SUMIFS(Entry!$C$6:$H$6,Entry!$C$4:$H$4,CK$2,Entry!$C$5:$H$5,CK$1))</f>
        <v/>
      </c>
      <c r="CL31" s="15" t="str">
        <f>IF(OR($B31="",CL$2=""),"",SUMIFS(INDEX(Tbl_Marks,MATCH($B31,Tbl_Student_Names,0),),Entry!$A$4:$H$4,CL$2,Entry!$A$5:$H$5,CL$1) / SUMIFS(Entry!$C$6:$H$6,Entry!$C$4:$H$4,CL$2,Entry!$C$5:$H$5,CL$1))</f>
        <v/>
      </c>
      <c r="CM31" s="15" t="str">
        <f>IF(OR($B31="",CM$2=""),"",SUMIFS(INDEX(Tbl_Marks,MATCH($B31,Tbl_Student_Names,0),),Entry!$A$4:$H$4,CM$2,Entry!$A$5:$H$5,CM$1) / SUMIFS(Entry!$C$6:$H$6,Entry!$C$4:$H$4,CM$2,Entry!$C$5:$H$5,CM$1))</f>
        <v/>
      </c>
      <c r="CN31" s="15" t="str">
        <f>IF(OR($B31="",CN$2=""),"",SUMIFS(INDEX(Tbl_Marks,MATCH($B31,Tbl_Student_Names,0),),Entry!$A$4:$H$4,CN$2,Entry!$A$5:$H$5,CN$1) / SUMIFS(Entry!$C$6:$H$6,Entry!$C$4:$H$4,CN$2,Entry!$C$5:$H$5,CN$1))</f>
        <v/>
      </c>
      <c r="CO31" s="15" t="str">
        <f>IF(OR($B31="",CO$2=""),"",SUMIFS(INDEX(Tbl_Marks,MATCH($B31,Tbl_Student_Names,0),),Entry!$A$4:$H$4,CO$2,Entry!$A$5:$H$5,CO$1) / SUMIFS(Entry!$C$6:$H$6,Entry!$C$4:$H$4,CO$2,Entry!$C$5:$H$5,CO$1))</f>
        <v/>
      </c>
      <c r="CP31" s="15" t="str">
        <f>IF(OR($B31="",CP$2=""),"",SUMIFS(INDEX(Tbl_Marks,MATCH($B31,Tbl_Student_Names,0),),Entry!$A$4:$H$4,CP$2,Entry!$A$5:$H$5,CP$1) / SUMIFS(Entry!$C$6:$H$6,Entry!$C$4:$H$4,CP$2,Entry!$C$5:$H$5,CP$1))</f>
        <v/>
      </c>
      <c r="CQ31" s="15" t="str">
        <f>IF(OR($B31="",CQ$2=""),"",SUMIFS(INDEX(Tbl_Marks,MATCH($B31,Tbl_Student_Names,0),),Entry!$A$4:$H$4,CQ$2,Entry!$A$5:$H$5,CQ$1) / SUMIFS(Entry!$C$6:$H$6,Entry!$C$4:$H$4,CQ$2,Entry!$C$5:$H$5,CQ$1))</f>
        <v/>
      </c>
      <c r="CR31" s="15" t="str">
        <f>IF(OR($B31="",CR$2=""),"",SUMIFS(INDEX(Tbl_Marks,MATCH($B31,Tbl_Student_Names,0),),Entry!$A$4:$H$4,CR$2,Entry!$A$5:$H$5,CR$1) / SUMIFS(Entry!$C$6:$H$6,Entry!$C$4:$H$4,CR$2,Entry!$C$5:$H$5,CR$1))</f>
        <v/>
      </c>
      <c r="CS31" s="15" t="str">
        <f>IF(OR($B31="",CS$2=""),"",SUMIFS(INDEX(Tbl_Marks,MATCH($B31,Tbl_Student_Names,0),),Entry!$A$4:$H$4,CS$2,Entry!$A$5:$H$5,CS$1) / SUMIFS(Entry!$C$6:$H$6,Entry!$C$4:$H$4,CS$2,Entry!$C$5:$H$5,CS$1))</f>
        <v/>
      </c>
      <c r="CT31" s="15" t="str">
        <f>IF(OR($B31="",CT$2=""),"",SUMIFS(INDEX(Tbl_Marks,MATCH($B31,Tbl_Student_Names,0),),Entry!$A$4:$H$4,CT$2,Entry!$A$5:$H$5,CT$1) / SUMIFS(Entry!$C$6:$H$6,Entry!$C$4:$H$4,CT$2,Entry!$C$5:$H$5,CT$1))</f>
        <v/>
      </c>
      <c r="CU31" s="15" t="str">
        <f>IF(OR($B31="",CU$2=""),"",SUMIFS(INDEX(Tbl_Marks,MATCH($B31,Tbl_Student_Names,0),),Entry!$A$4:$H$4,CU$2,Entry!$A$5:$H$5,CU$1) / SUMIFS(Entry!$C$6:$H$6,Entry!$C$4:$H$4,CU$2,Entry!$C$5:$H$5,CU$1))</f>
        <v/>
      </c>
      <c r="CV31" s="15" t="str">
        <f>IF(OR($B31="",CV$2=""),"",SUMIFS(INDEX(Tbl_Marks,MATCH($B31,Tbl_Student_Names,0),),Entry!$A$4:$H$4,CV$2,Entry!$A$5:$H$5,CV$1) / SUMIFS(Entry!$C$6:$H$6,Entry!$C$4:$H$4,CV$2,Entry!$C$5:$H$5,CV$1))</f>
        <v/>
      </c>
      <c r="CW31" s="15" t="str">
        <f>IF(OR($B31="",CW$2=""),"",SUMIFS(INDEX(Tbl_Marks,MATCH($B31,Tbl_Student_Names,0),),Entry!$A$4:$H$4,CW$2,Entry!$A$5:$H$5,CW$1) / SUMIFS(Entry!$C$6:$H$6,Entry!$C$4:$H$4,CW$2,Entry!$C$5:$H$5,CW$1))</f>
        <v/>
      </c>
      <c r="CX31" s="15" t="str">
        <f>IF(OR($B31="",CX$2=""),"",SUMIFS(INDEX(Tbl_Marks,MATCH($B31,Tbl_Student_Names,0),),Entry!$A$4:$H$4,CX$2,Entry!$A$5:$H$5,CX$1) / SUMIFS(Entry!$C$6:$H$6,Entry!$C$4:$H$4,CX$2,Entry!$C$5:$H$5,CX$1))</f>
        <v/>
      </c>
      <c r="CY31" s="15" t="str">
        <f>IF(OR($B31="",CY$2=""),"",SUMIFS(INDEX(Tbl_Marks,MATCH($B31,Tbl_Student_Names,0),),Entry!$A$4:$H$4,CY$2,Entry!$A$5:$H$5,CY$1) / SUMIFS(Entry!$C$6:$H$6,Entry!$C$4:$H$4,CY$2,Entry!$C$5:$H$5,CY$1))</f>
        <v/>
      </c>
      <c r="CZ31" s="15" t="str">
        <f>IF(OR($B31="",CZ$2=""),"",SUMIFS(INDEX(Tbl_Marks,MATCH($B31,Tbl_Student_Names,0),),Entry!$A$4:$H$4,CZ$2,Entry!$A$5:$H$5,CZ$1) / SUMIFS(Entry!$C$6:$H$6,Entry!$C$4:$H$4,CZ$2,Entry!$C$5:$H$5,CZ$1))</f>
        <v/>
      </c>
      <c r="DA31" s="15" t="str">
        <f>IF(OR($B31="",DA$2=""),"",SUMIFS(INDEX(Tbl_Marks,MATCH($B31,Tbl_Student_Names,0),),Entry!$A$4:$H$4,DA$2,Entry!$A$5:$H$5,DA$1) / SUMIFS(Entry!$C$6:$H$6,Entry!$C$4:$H$4,DA$2,Entry!$C$5:$H$5,DA$1))</f>
        <v/>
      </c>
      <c r="DB31" s="15" t="str">
        <f>IF(OR($B31="",DB$2=""),"",SUMIFS(INDEX(Tbl_Marks,MATCH($B31,Tbl_Student_Names,0),),Entry!$A$4:$H$4,DB$2,Entry!$A$5:$H$5,DB$1) / SUMIFS(Entry!$C$6:$H$6,Entry!$C$4:$H$4,DB$2,Entry!$C$5:$H$5,DB$1))</f>
        <v/>
      </c>
      <c r="DC31" s="15" t="str">
        <f>IF(OR($B31="",DC$2=""),"",SUMIFS(INDEX(Tbl_Marks,MATCH($B31,Tbl_Student_Names,0),),Entry!$A$4:$H$4,DC$2,Entry!$A$5:$H$5,DC$1) / SUMIFS(Entry!$C$6:$H$6,Entry!$C$4:$H$4,DC$2,Entry!$C$5:$H$5,DC$1))</f>
        <v/>
      </c>
      <c r="DD31" s="15" t="str">
        <f>IF(OR($B31="",DD$2=""),"",SUMIFS(INDEX(Tbl_Marks,MATCH($B31,Tbl_Student_Names,0),),Entry!$A$4:$H$4,DD$2,Entry!$A$5:$H$5,DD$1) / SUMIFS(Entry!$C$6:$H$6,Entry!$C$4:$H$4,DD$2,Entry!$C$5:$H$5,DD$1))</f>
        <v/>
      </c>
      <c r="DE31" s="15" t="str">
        <f>IF(OR($B31="",DE$2=""),"",SUMIFS(INDEX(Tbl_Marks,MATCH($B31,Tbl_Student_Names,0),),Entry!$A$4:$H$4,DE$2,Entry!$A$5:$H$5,DE$1) / SUMIFS(Entry!$C$6:$H$6,Entry!$C$4:$H$4,DE$2,Entry!$C$5:$H$5,DE$1))</f>
        <v/>
      </c>
      <c r="DF31" s="15" t="str">
        <f>IF(OR($B31="",DF$2=""),"",SUMIFS(INDEX(Tbl_Marks,MATCH($B31,Tbl_Student_Names,0),),Entry!$A$4:$H$4,DF$2,Entry!$A$5:$H$5,DF$1) / SUMIFS(Entry!$C$6:$H$6,Entry!$C$4:$H$4,DF$2,Entry!$C$5:$H$5,DF$1))</f>
        <v/>
      </c>
      <c r="DG31" s="15" t="str">
        <f>IF(OR($B31="",DG$2=""),"",SUMIFS(INDEX(Tbl_Marks,MATCH($B31,Tbl_Student_Names,0),),Entry!$A$4:$H$4,DG$2,Entry!$A$5:$H$5,DG$1) / SUMIFS(Entry!$C$6:$H$6,Entry!$C$4:$H$4,DG$2,Entry!$C$5:$H$5,DG$1))</f>
        <v/>
      </c>
      <c r="DH31" s="15" t="str">
        <f>IF(OR($B31="",DH$2=""),"",SUMIFS(INDEX(Tbl_Marks,MATCH($B31,Tbl_Student_Names,0),),Entry!$A$4:$H$4,DH$2,Entry!$A$5:$H$5,DH$1) / SUMIFS(Entry!$C$6:$H$6,Entry!$C$4:$H$4,DH$2,Entry!$C$5:$H$5,DH$1))</f>
        <v/>
      </c>
      <c r="DI31" s="15" t="str">
        <f>IF(OR($B31="",DI$2=""),"",SUMIFS(INDEX(Tbl_Marks,MATCH($B31,Tbl_Student_Names,0),),Entry!$A$4:$H$4,DI$2,Entry!$A$5:$H$5,DI$1) / SUMIFS(Entry!$C$6:$H$6,Entry!$C$4:$H$4,DI$2,Entry!$C$5:$H$5,DI$1))</f>
        <v/>
      </c>
      <c r="DJ31" s="15" t="str">
        <f>IF(OR($B31="",DJ$2=""),"",SUMIFS(INDEX(Tbl_Marks,MATCH($B31,Tbl_Student_Names,0),),Entry!$A$4:$H$4,DJ$2,Entry!$A$5:$H$5,DJ$1) / SUMIFS(Entry!$C$6:$H$6,Entry!$C$4:$H$4,DJ$2,Entry!$C$5:$H$5,DJ$1))</f>
        <v/>
      </c>
      <c r="DK31" s="15" t="str">
        <f>IF(OR($B31="",DK$2=""),"",SUMIFS(INDEX(Tbl_Marks,MATCH($B31,Tbl_Student_Names,0),),Entry!$A$4:$H$4,DK$2,Entry!$A$5:$H$5,DK$1) / SUMIFS(Entry!$C$6:$H$6,Entry!$C$4:$H$4,DK$2,Entry!$C$5:$H$5,DK$1))</f>
        <v/>
      </c>
      <c r="DL31" s="15" t="str">
        <f>IF(OR($B31="",DL$2=""),"",SUMIFS(INDEX(Tbl_Marks,MATCH($B31,Tbl_Student_Names,0),),Entry!$A$4:$H$4,DL$2,Entry!$A$5:$H$5,DL$1) / SUMIFS(Entry!$C$6:$H$6,Entry!$C$4:$H$4,DL$2,Entry!$C$5:$H$5,DL$1))</f>
        <v/>
      </c>
      <c r="DM31" s="15" t="str">
        <f>IF(OR($B31="",DM$2=""),"",SUMIFS(INDEX(Tbl_Marks,MATCH($B31,Tbl_Student_Names,0),),Entry!$A$4:$H$4,DM$2,Entry!$A$5:$H$5,DM$1) / SUMIFS(Entry!$C$6:$H$6,Entry!$C$4:$H$4,DM$2,Entry!$C$5:$H$5,DM$1))</f>
        <v/>
      </c>
      <c r="DN31" s="15" t="str">
        <f>IF(OR($B31="",DN$2=""),"",SUMIFS(INDEX(Tbl_Marks,MATCH($B31,Tbl_Student_Names,0),),Entry!$A$4:$H$4,DN$2,Entry!$A$5:$H$5,DN$1) / SUMIFS(Entry!$C$6:$H$6,Entry!$C$4:$H$4,DN$2,Entry!$C$5:$H$5,DN$1))</f>
        <v/>
      </c>
      <c r="DO31" s="15" t="str">
        <f>IF(OR($B31="",DO$2=""),"",SUMIFS(INDEX(Tbl_Marks,MATCH($B31,Tbl_Student_Names,0),),Entry!$A$4:$H$4,DO$2,Entry!$A$5:$H$5,DO$1) / SUMIFS(Entry!$C$6:$H$6,Entry!$C$4:$H$4,DO$2,Entry!$C$5:$H$5,DO$1))</f>
        <v/>
      </c>
      <c r="DP31" s="15" t="str">
        <f>IF(OR($B31="",DP$2=""),"",SUMIFS(INDEX(Tbl_Marks,MATCH($B31,Tbl_Student_Names,0),),Entry!$A$4:$H$4,DP$2,Entry!$A$5:$H$5,DP$1) / SUMIFS(Entry!$C$6:$H$6,Entry!$C$4:$H$4,DP$2,Entry!$C$5:$H$5,DP$1))</f>
        <v/>
      </c>
      <c r="DQ31" s="15" t="str">
        <f>IF(OR($B31="",DQ$2=""),"",SUMIFS(INDEX(Tbl_Marks,MATCH($B31,Tbl_Student_Names,0),),Entry!$A$4:$H$4,DQ$2,Entry!$A$5:$H$5,DQ$1) / SUMIFS(Entry!$C$6:$H$6,Entry!$C$4:$H$4,DQ$2,Entry!$C$5:$H$5,DQ$1))</f>
        <v/>
      </c>
      <c r="DR31" s="15" t="str">
        <f>IF(OR($B31="",DR$2=""),"",SUMIFS(INDEX(Tbl_Marks,MATCH($B31,Tbl_Student_Names,0),),Entry!$A$4:$H$4,DR$2,Entry!$A$5:$H$5,DR$1) / SUMIFS(Entry!$C$6:$H$6,Entry!$C$4:$H$4,DR$2,Entry!$C$5:$H$5,DR$1))</f>
        <v/>
      </c>
      <c r="DS31" s="15" t="str">
        <f>IF(OR($B31="",DS$2=""),"",SUMIFS(INDEX(Tbl_Marks,MATCH($B31,Tbl_Student_Names,0),),Entry!$A$4:$H$4,DS$2,Entry!$A$5:$H$5,DS$1) / SUMIFS(Entry!$C$6:$H$6,Entry!$C$4:$H$4,DS$2,Entry!$C$5:$H$5,DS$1))</f>
        <v/>
      </c>
      <c r="DT31" s="15" t="str">
        <f>IF(OR($B31="",DT$2=""),"",SUMIFS(INDEX(Tbl_Marks,MATCH($B31,Tbl_Student_Names,0),),Entry!$A$4:$H$4,DT$2,Entry!$A$5:$H$5,DT$1) / SUMIFS(Entry!$C$6:$H$6,Entry!$C$4:$H$4,DT$2,Entry!$C$5:$H$5,DT$1))</f>
        <v/>
      </c>
      <c r="DU31" s="15" t="str">
        <f>IF(OR($B31="",DU$2=""),"",SUMIFS(INDEX(Tbl_Marks,MATCH($B31,Tbl_Student_Names,0),),Entry!$A$4:$H$4,DU$2,Entry!$A$5:$H$5,DU$1) / SUMIFS(Entry!$C$6:$H$6,Entry!$C$4:$H$4,DU$2,Entry!$C$5:$H$5,DU$1))</f>
        <v/>
      </c>
      <c r="DV31" s="15" t="str">
        <f>IF(OR($B31="",DV$2=""),"",SUMIFS(INDEX(Tbl_Marks,MATCH($B31,Tbl_Student_Names,0),),Entry!$A$4:$H$4,DV$2,Entry!$A$5:$H$5,DV$1) / SUMIFS(Entry!$C$6:$H$6,Entry!$C$4:$H$4,DV$2,Entry!$C$5:$H$5,DV$1))</f>
        <v/>
      </c>
      <c r="DW31" s="15" t="str">
        <f>IF(OR($B31="",DW$2=""),"",SUMIFS(INDEX(Tbl_Marks,MATCH($B31,Tbl_Student_Names,0),),Entry!$A$4:$H$4,DW$2,Entry!$A$5:$H$5,DW$1) / SUMIFS(Entry!$C$6:$H$6,Entry!$C$4:$H$4,DW$2,Entry!$C$5:$H$5,DW$1))</f>
        <v/>
      </c>
      <c r="DX31" s="15" t="str">
        <f>IF(OR($B31="",DX$2=""),"",SUMIFS(INDEX(Tbl_Marks,MATCH($B31,Tbl_Student_Names,0),),Entry!$A$4:$H$4,DX$2,Entry!$A$5:$H$5,DX$1) / SUMIFS(Entry!$C$6:$H$6,Entry!$C$4:$H$4,DX$2,Entry!$C$5:$H$5,DX$1))</f>
        <v/>
      </c>
      <c r="DY31" s="15" t="str">
        <f>IF(OR($B31="",DY$2=""),"",SUMIFS(INDEX(Tbl_Marks,MATCH($B31,Tbl_Student_Names,0),),Entry!$A$4:$H$4,DY$2,Entry!$A$5:$H$5,DY$1) / SUMIFS(Entry!$C$6:$H$6,Entry!$C$4:$H$4,DY$2,Entry!$C$5:$H$5,DY$1))</f>
        <v/>
      </c>
      <c r="DZ31" s="15" t="str">
        <f>IF(OR($B31="",DZ$2=""),"",SUMIFS(INDEX(Tbl_Marks,MATCH($B31,Tbl_Student_Names,0),),Entry!$A$4:$H$4,DZ$2,Entry!$A$5:$H$5,DZ$1) / SUMIFS(Entry!$C$6:$H$6,Entry!$C$4:$H$4,DZ$2,Entry!$C$5:$H$5,DZ$1))</f>
        <v/>
      </c>
      <c r="EA31" s="15" t="str">
        <f>IF(OR($B31="",EA$2=""),"",SUMIFS(INDEX(Tbl_Marks,MATCH($B31,Tbl_Student_Names,0),),Entry!$A$4:$H$4,EA$2,Entry!$A$5:$H$5,EA$1) / SUMIFS(Entry!$C$6:$H$6,Entry!$C$4:$H$4,EA$2,Entry!$C$5:$H$5,EA$1))</f>
        <v/>
      </c>
      <c r="EB31" s="15" t="str">
        <f>IF(OR($B31="",EB$2=""),"",SUMIFS(INDEX(Tbl_Marks,MATCH($B31,Tbl_Student_Names,0),),Entry!$A$4:$H$4,EB$2,Entry!$A$5:$H$5,EB$1) / SUMIFS(Entry!$C$6:$H$6,Entry!$C$4:$H$4,EB$2,Entry!$C$5:$H$5,EB$1))</f>
        <v/>
      </c>
      <c r="EC31" s="15" t="str">
        <f>IF(OR($B31="",EC$2=""),"",SUMIFS(INDEX(Tbl_Marks,MATCH($B31,Tbl_Student_Names,0),),Entry!$A$4:$H$4,EC$2,Entry!$A$5:$H$5,EC$1) / SUMIFS(Entry!$C$6:$H$6,Entry!$C$4:$H$4,EC$2,Entry!$C$5:$H$5,EC$1))</f>
        <v/>
      </c>
      <c r="ED31" s="15" t="str">
        <f>IF(OR($B31="",ED$2=""),"",SUMIFS(INDEX(Tbl_Marks,MATCH($B31,Tbl_Student_Names,0),),Entry!$A$4:$H$4,ED$2,Entry!$A$5:$H$5,ED$1) / SUMIFS(Entry!$C$6:$H$6,Entry!$C$4:$H$4,ED$2,Entry!$C$5:$H$5,ED$1))</f>
        <v/>
      </c>
      <c r="EE31" s="15" t="str">
        <f>IF(OR($B31="",EE$2=""),"",SUMIFS(INDEX(Tbl_Marks,MATCH($B31,Tbl_Student_Names,0),),Entry!$A$4:$H$4,EE$2,Entry!$A$5:$H$5,EE$1) / SUMIFS(Entry!$C$6:$H$6,Entry!$C$4:$H$4,EE$2,Entry!$C$5:$H$5,EE$1))</f>
        <v/>
      </c>
      <c r="EF31" s="15" t="str">
        <f>IF(OR($B31="",EF$2=""),"",SUMIFS(INDEX(Tbl_Marks,MATCH($B31,Tbl_Student_Names,0),),Entry!$A$4:$H$4,EF$2,Entry!$A$5:$H$5,EF$1) / SUMIFS(Entry!$C$6:$H$6,Entry!$C$4:$H$4,EF$2,Entry!$C$5:$H$5,EF$1))</f>
        <v/>
      </c>
      <c r="EG31" s="15" t="str">
        <f>IF(OR($B31="",EG$2=""),"",SUMIFS(INDEX(Tbl_Marks,MATCH($B31,Tbl_Student_Names,0),),Entry!$A$4:$H$4,EG$2,Entry!$A$5:$H$5,EG$1) / SUMIFS(Entry!$C$6:$H$6,Entry!$C$4:$H$4,EG$2,Entry!$C$5:$H$5,EG$1))</f>
        <v/>
      </c>
      <c r="EH31" s="15" t="str">
        <f>IF(OR($B31="",EH$2=""),"",SUMIFS(INDEX(Tbl_Marks,MATCH($B31,Tbl_Student_Names,0),),Entry!$A$4:$H$4,EH$2,Entry!$A$5:$H$5,EH$1) / SUMIFS(Entry!$C$6:$H$6,Entry!$C$4:$H$4,EH$2,Entry!$C$5:$H$5,EH$1))</f>
        <v/>
      </c>
      <c r="EI31" s="15" t="str">
        <f>IF(OR($B31="",EI$2=""),"",SUMIFS(INDEX(Tbl_Marks,MATCH($B31,Tbl_Student_Names,0),),Entry!$A$4:$H$4,EI$2,Entry!$A$5:$H$5,EI$1) / SUMIFS(Entry!$C$6:$H$6,Entry!$C$4:$H$4,EI$2,Entry!$C$5:$H$5,EI$1))</f>
        <v/>
      </c>
      <c r="EJ31" s="15" t="str">
        <f>IF(OR($B31="",EJ$2=""),"",SUMIFS(INDEX(Tbl_Marks,MATCH($B31,Tbl_Student_Names,0),),Entry!$A$4:$H$4,EJ$2,Entry!$A$5:$H$5,EJ$1) / SUMIFS(Entry!$C$6:$H$6,Entry!$C$4:$H$4,EJ$2,Entry!$C$5:$H$5,EJ$1))</f>
        <v/>
      </c>
      <c r="EK31" s="15" t="str">
        <f>IF(OR($B31="",EK$2=""),"",SUMIFS(INDEX(Tbl_Marks,MATCH($B31,Tbl_Student_Names,0),),Entry!$A$4:$H$4,EK$2,Entry!$A$5:$H$5,EK$1) / SUMIFS(Entry!$C$6:$H$6,Entry!$C$4:$H$4,EK$2,Entry!$C$5:$H$5,EK$1))</f>
        <v/>
      </c>
      <c r="EL31" s="15" t="str">
        <f>IF(OR($B31="",EL$2=""),"",SUMIFS(INDEX(Tbl_Marks,MATCH($B31,Tbl_Student_Names,0),),Entry!$A$4:$H$4,EL$2,Entry!$A$5:$H$5,EL$1) / SUMIFS(Entry!$C$6:$H$6,Entry!$C$4:$H$4,EL$2,Entry!$C$5:$H$5,EL$1))</f>
        <v/>
      </c>
      <c r="EM31" s="15" t="str">
        <f>IF(OR($B31="",EM$2=""),"",SUMIFS(INDEX(Tbl_Marks,MATCH($B31,Tbl_Student_Names,0),),Entry!$A$4:$H$4,EM$2,Entry!$A$5:$H$5,EM$1) / SUMIFS(Entry!$C$6:$H$6,Entry!$C$4:$H$4,EM$2,Entry!$C$5:$H$5,EM$1))</f>
        <v/>
      </c>
      <c r="EN31" s="15" t="str">
        <f>IF(OR($B31="",EN$2=""),"",SUMIFS(INDEX(Tbl_Marks,MATCH($B31,Tbl_Student_Names,0),),Entry!$A$4:$H$4,EN$2,Entry!$A$5:$H$5,EN$1) / SUMIFS(Entry!$C$6:$H$6,Entry!$C$4:$H$4,EN$2,Entry!$C$5:$H$5,EN$1))</f>
        <v/>
      </c>
      <c r="EO31" s="15" t="str">
        <f>IF(OR($B31="",EO$2=""),"",SUMIFS(INDEX(Tbl_Marks,MATCH($B31,Tbl_Student_Names,0),),Entry!$A$4:$H$4,EO$2,Entry!$A$5:$H$5,EO$1) / SUMIFS(Entry!$C$6:$H$6,Entry!$C$4:$H$4,EO$2,Entry!$C$5:$H$5,EO$1))</f>
        <v/>
      </c>
      <c r="EP31" s="15" t="str">
        <f>IF(OR($B31="",EP$2=""),"",SUMIFS(INDEX(Tbl_Marks,MATCH($B31,Tbl_Student_Names,0),),Entry!$A$4:$H$4,EP$2,Entry!$A$5:$H$5,EP$1) / SUMIFS(Entry!$C$6:$H$6,Entry!$C$4:$H$4,EP$2,Entry!$C$5:$H$5,EP$1))</f>
        <v/>
      </c>
      <c r="EQ31" s="15" t="str">
        <f>IF(OR($B31="",EQ$2=""),"",SUMIFS(INDEX(Tbl_Marks,MATCH($B31,Tbl_Student_Names,0),),Entry!$A$4:$H$4,EQ$2,Entry!$A$5:$H$5,EQ$1) / SUMIFS(Entry!$C$6:$H$6,Entry!$C$4:$H$4,EQ$2,Entry!$C$5:$H$5,EQ$1))</f>
        <v/>
      </c>
      <c r="ER31" s="15" t="str">
        <f>IF(OR($B31="",ER$2=""),"",SUMIFS(INDEX(Tbl_Marks,MATCH($B31,Tbl_Student_Names,0),),Entry!$A$4:$H$4,ER$2,Entry!$A$5:$H$5,ER$1) / SUMIFS(Entry!$C$6:$H$6,Entry!$C$4:$H$4,ER$2,Entry!$C$5:$H$5,ER$1))</f>
        <v/>
      </c>
      <c r="ES31" s="15" t="str">
        <f>IF(OR($B31="",ES$2=""),"",SUMIFS(INDEX(Tbl_Marks,MATCH($B31,Tbl_Student_Names,0),),Entry!$A$4:$H$4,ES$2,Entry!$A$5:$H$5,ES$1) / SUMIFS(Entry!$C$6:$H$6,Entry!$C$4:$H$4,ES$2,Entry!$C$5:$H$5,ES$1))</f>
        <v/>
      </c>
      <c r="ET31" s="15" t="str">
        <f>IF(OR($B31="",ET$2=""),"",SUMIFS(INDEX(Tbl_Marks,MATCH($B31,Tbl_Student_Names,0),),Entry!$A$4:$H$4,ET$2,Entry!$A$5:$H$5,ET$1) / SUMIFS(Entry!$C$6:$H$6,Entry!$C$4:$H$4,ET$2,Entry!$C$5:$H$5,ET$1))</f>
        <v/>
      </c>
      <c r="EU31" s="15" t="str">
        <f>IF(OR($B31="",EU$2=""),"",SUMIFS(INDEX(Tbl_Marks,MATCH($B31,Tbl_Student_Names,0),),Entry!$A$4:$H$4,EU$2,Entry!$A$5:$H$5,EU$1) / SUMIFS(Entry!$C$6:$H$6,Entry!$C$4:$H$4,EU$2,Entry!$C$5:$H$5,EU$1))</f>
        <v/>
      </c>
      <c r="EV31" s="15" t="str">
        <f>IF(OR($B31="",EV$2=""),"",SUMIFS(INDEX(Tbl_Marks,MATCH($B31,Tbl_Student_Names,0),),Entry!$A$4:$H$4,EV$2,Entry!$A$5:$H$5,EV$1) / SUMIFS(Entry!$C$6:$H$6,Entry!$C$4:$H$4,EV$2,Entry!$C$5:$H$5,EV$1))</f>
        <v/>
      </c>
      <c r="EW31" s="15" t="str">
        <f>IF(OR($B31="",EW$2=""),"",SUMIFS(INDEX(Tbl_Marks,MATCH($B31,Tbl_Student_Names,0),),Entry!$A$4:$H$4,EW$2,Entry!$A$5:$H$5,EW$1) / SUMIFS(Entry!$C$6:$H$6,Entry!$C$4:$H$4,EW$2,Entry!$C$5:$H$5,EW$1))</f>
        <v/>
      </c>
      <c r="EX31" s="15" t="str">
        <f>IF(OR($B31="",EX$2=""),"",SUMIFS(INDEX(Tbl_Marks,MATCH($B31,Tbl_Student_Names,0),),Entry!$A$4:$H$4,EX$2,Entry!$A$5:$H$5,EX$1) / SUMIFS(Entry!$C$6:$H$6,Entry!$C$4:$H$4,EX$2,Entry!$C$5:$H$5,EX$1))</f>
        <v/>
      </c>
      <c r="EY31" s="15" t="str">
        <f>IF(OR($B31="",EY$2=""),"",SUMIFS(INDEX(Tbl_Marks,MATCH($B31,Tbl_Student_Names,0),),Entry!$A$4:$H$4,EY$2,Entry!$A$5:$H$5,EY$1) / SUMIFS(Entry!$C$6:$H$6,Entry!$C$4:$H$4,EY$2,Entry!$C$5:$H$5,EY$1))</f>
        <v/>
      </c>
      <c r="EZ31" s="15" t="str">
        <f>IF(OR($B31="",EZ$2=""),"",SUMIFS(INDEX(Tbl_Marks,MATCH($B31,Tbl_Student_Names,0),),Entry!$A$4:$H$4,EZ$2,Entry!$A$5:$H$5,EZ$1) / SUMIFS(Entry!$C$6:$H$6,Entry!$C$4:$H$4,EZ$2,Entry!$C$5:$H$5,EZ$1))</f>
        <v/>
      </c>
      <c r="FA31" s="15" t="str">
        <f>IF(OR($B31="",FA$2=""),"",SUMIFS(INDEX(Tbl_Marks,MATCH($B31,Tbl_Student_Names,0),),Entry!$A$4:$H$4,FA$2,Entry!$A$5:$H$5,FA$1) / SUMIFS(Entry!$C$6:$H$6,Entry!$C$4:$H$4,FA$2,Entry!$C$5:$H$5,FA$1))</f>
        <v/>
      </c>
      <c r="FB31" s="15" t="str">
        <f>IF(OR($B31="",FB$2=""),"",SUMIFS(INDEX(Tbl_Marks,MATCH($B31,Tbl_Student_Names,0),),Entry!$A$4:$H$4,FB$2,Entry!$A$5:$H$5,FB$1) / SUMIFS(Entry!$C$6:$H$6,Entry!$C$4:$H$4,FB$2,Entry!$C$5:$H$5,FB$1))</f>
        <v/>
      </c>
      <c r="FC31" s="15" t="str">
        <f>IF(OR($B31="",FC$2=""),"",SUMIFS(INDEX(Tbl_Marks,MATCH($B31,Tbl_Student_Names,0),),Entry!$A$4:$H$4,FC$2,Entry!$A$5:$H$5,FC$1) / SUMIFS(Entry!$C$6:$H$6,Entry!$C$4:$H$4,FC$2,Entry!$C$5:$H$5,FC$1))</f>
        <v/>
      </c>
      <c r="FD31" s="15" t="str">
        <f>IF(OR($B31="",FD$2=""),"",SUMIFS(INDEX(Tbl_Marks,MATCH($B31,Tbl_Student_Names,0),),Entry!$A$4:$H$4,FD$2,Entry!$A$5:$H$5,FD$1) / SUMIFS(Entry!$C$6:$H$6,Entry!$C$4:$H$4,FD$2,Entry!$C$5:$H$5,FD$1))</f>
        <v/>
      </c>
      <c r="FE31" s="15" t="str">
        <f>IF(OR($B31="",FE$2=""),"",SUMIFS(INDEX(Tbl_Marks,MATCH($B31,Tbl_Student_Names,0),),Entry!$A$4:$H$4,FE$2,Entry!$A$5:$H$5,FE$1) / SUMIFS(Entry!$C$6:$H$6,Entry!$C$4:$H$4,FE$2,Entry!$C$5:$H$5,FE$1))</f>
        <v/>
      </c>
      <c r="FF31" s="15" t="str">
        <f>IF(OR($B31="",FF$2=""),"",SUMIFS(INDEX(Tbl_Marks,MATCH($B31,Tbl_Student_Names,0),),Entry!$A$4:$H$4,FF$2,Entry!$A$5:$H$5,FF$1) / SUMIFS(Entry!$C$6:$H$6,Entry!$C$4:$H$4,FF$2,Entry!$C$5:$H$5,FF$1))</f>
        <v/>
      </c>
      <c r="FG31" s="15" t="str">
        <f>IF(OR($B31="",FG$2=""),"",SUMIFS(INDEX(Tbl_Marks,MATCH($B31,Tbl_Student_Names,0),),Entry!$A$4:$H$4,FG$2,Entry!$A$5:$H$5,FG$1) / SUMIFS(Entry!$C$6:$H$6,Entry!$C$4:$H$4,FG$2,Entry!$C$5:$H$5,FG$1))</f>
        <v/>
      </c>
      <c r="FH31" s="15" t="str">
        <f>IF(OR($B31="",FH$2=""),"",SUMIFS(INDEX(Tbl_Marks,MATCH($B31,Tbl_Student_Names,0),),Entry!$A$4:$H$4,FH$2,Entry!$A$5:$H$5,FH$1) / SUMIFS(Entry!$C$6:$H$6,Entry!$C$4:$H$4,FH$2,Entry!$C$5:$H$5,FH$1))</f>
        <v/>
      </c>
      <c r="FI31" s="15" t="str">
        <f>IF(OR($B31="",FI$2=""),"",SUMIFS(INDEX(Tbl_Marks,MATCH($B31,Tbl_Student_Names,0),),Entry!$A$4:$H$4,FI$2,Entry!$A$5:$H$5,FI$1) / SUMIFS(Entry!$C$6:$H$6,Entry!$C$4:$H$4,FI$2,Entry!$C$5:$H$5,FI$1))</f>
        <v/>
      </c>
      <c r="FJ31" s="15" t="str">
        <f>IF(OR($B31="",FJ$2=""),"",SUMIFS(INDEX(Tbl_Marks,MATCH($B31,Tbl_Student_Names,0),),Entry!$A$4:$H$4,FJ$2,Entry!$A$5:$H$5,FJ$1) / SUMIFS(Entry!$C$6:$H$6,Entry!$C$4:$H$4,FJ$2,Entry!$C$5:$H$5,FJ$1))</f>
        <v/>
      </c>
      <c r="FK31" s="15" t="str">
        <f>IF(OR($B31="",FK$2=""),"",SUMIFS(INDEX(Tbl_Marks,MATCH($B31,Tbl_Student_Names,0),),Entry!$A$4:$H$4,FK$2,Entry!$A$5:$H$5,FK$1) / SUMIFS(Entry!$C$6:$H$6,Entry!$C$4:$H$4,FK$2,Entry!$C$5:$H$5,FK$1))</f>
        <v/>
      </c>
      <c r="FL31" s="15" t="str">
        <f>IF(OR($B31="",FL$2=""),"",SUMIFS(INDEX(Tbl_Marks,MATCH($B31,Tbl_Student_Names,0),),Entry!$A$4:$H$4,FL$2,Entry!$A$5:$H$5,FL$1) / SUMIFS(Entry!$C$6:$H$6,Entry!$C$4:$H$4,FL$2,Entry!$C$5:$H$5,FL$1))</f>
        <v/>
      </c>
      <c r="FM31" s="15" t="str">
        <f>IF(OR($B31="",FM$2=""),"",SUMIFS(INDEX(Tbl_Marks,MATCH($B31,Tbl_Student_Names,0),),Entry!$A$4:$H$4,FM$2,Entry!$A$5:$H$5,FM$1) / SUMIFS(Entry!$C$6:$H$6,Entry!$C$4:$H$4,FM$2,Entry!$C$5:$H$5,FM$1))</f>
        <v/>
      </c>
      <c r="FN31" s="15" t="str">
        <f>IF(OR($B31="",FN$2=""),"",SUMIFS(INDEX(Tbl_Marks,MATCH($B31,Tbl_Student_Names,0),),Entry!$A$4:$H$4,FN$2,Entry!$A$5:$H$5,FN$1) / SUMIFS(Entry!$C$6:$H$6,Entry!$C$4:$H$4,FN$2,Entry!$C$5:$H$5,FN$1))</f>
        <v/>
      </c>
      <c r="FO31" s="15" t="str">
        <f>IF(OR($B31="",FO$2=""),"",SUMIFS(INDEX(Tbl_Marks,MATCH($B31,Tbl_Student_Names,0),),Entry!$A$4:$H$4,FO$2,Entry!$A$5:$H$5,FO$1) / SUMIFS(Entry!$C$6:$H$6,Entry!$C$4:$H$4,FO$2,Entry!$C$5:$H$5,FO$1))</f>
        <v/>
      </c>
      <c r="FP31" s="15" t="str">
        <f>IF(OR($B31="",FP$2=""),"",SUMIFS(INDEX(Tbl_Marks,MATCH($B31,Tbl_Student_Names,0),),Entry!$A$4:$H$4,FP$2,Entry!$A$5:$H$5,FP$1) / SUMIFS(Entry!$C$6:$H$6,Entry!$C$4:$H$4,FP$2,Entry!$C$5:$H$5,FP$1))</f>
        <v/>
      </c>
      <c r="FQ31" s="15" t="str">
        <f>IF(OR($B31="",FQ$2=""),"",SUMIFS(INDEX(Tbl_Marks,MATCH($B31,Tbl_Student_Names,0),),Entry!$A$4:$H$4,FQ$2,Entry!$A$5:$H$5,FQ$1) / SUMIFS(Entry!$C$6:$H$6,Entry!$C$4:$H$4,FQ$2,Entry!$C$5:$H$5,FQ$1))</f>
        <v/>
      </c>
      <c r="FR31" s="15" t="str">
        <f>IF(OR($B31="",FR$2=""),"",SUMIFS(INDEX(Tbl_Marks,MATCH($B31,Tbl_Student_Names,0),),Entry!$A$4:$H$4,FR$2,Entry!$A$5:$H$5,FR$1) / SUMIFS(Entry!$C$6:$H$6,Entry!$C$4:$H$4,FR$2,Entry!$C$5:$H$5,FR$1))</f>
        <v/>
      </c>
      <c r="FS31" s="15" t="str">
        <f>IF(OR($B31="",FS$2=""),"",SUMIFS(INDEX(Tbl_Marks,MATCH($B31,Tbl_Student_Names,0),),Entry!$A$4:$H$4,FS$2,Entry!$A$5:$H$5,FS$1) / SUMIFS(Entry!$C$6:$H$6,Entry!$C$4:$H$4,FS$2,Entry!$C$5:$H$5,FS$1))</f>
        <v/>
      </c>
      <c r="FT31" s="15" t="str">
        <f>IF(OR($B31="",FT$2=""),"",SUMIFS(INDEX(Tbl_Marks,MATCH($B31,Tbl_Student_Names,0),),Entry!$A$4:$H$4,FT$2,Entry!$A$5:$H$5,FT$1) / SUMIFS(Entry!$C$6:$H$6,Entry!$C$4:$H$4,FT$2,Entry!$C$5:$H$5,FT$1))</f>
        <v/>
      </c>
      <c r="FU31" s="15" t="str">
        <f>IF(OR($B31="",FU$2=""),"",SUMIFS(INDEX(Tbl_Marks,MATCH($B31,Tbl_Student_Names,0),),Entry!$A$4:$H$4,FU$2,Entry!$A$5:$H$5,FU$1) / SUMIFS(Entry!$C$6:$H$6,Entry!$C$4:$H$4,FU$2,Entry!$C$5:$H$5,FU$1))</f>
        <v/>
      </c>
      <c r="FV31" s="15" t="str">
        <f>IF(OR($B31="",FV$2=""),"",SUMIFS(INDEX(Tbl_Marks,MATCH($B31,Tbl_Student_Names,0),),Entry!$A$4:$H$4,FV$2,Entry!$A$5:$H$5,FV$1) / SUMIFS(Entry!$C$6:$H$6,Entry!$C$4:$H$4,FV$2,Entry!$C$5:$H$5,FV$1))</f>
        <v/>
      </c>
      <c r="FW31" s="15" t="str">
        <f>IF(OR($B31="",FW$2=""),"",SUMIFS(INDEX(Tbl_Marks,MATCH($B31,Tbl_Student_Names,0),),Entry!$A$4:$H$4,FW$2,Entry!$A$5:$H$5,FW$1) / SUMIFS(Entry!$C$6:$H$6,Entry!$C$4:$H$4,FW$2,Entry!$C$5:$H$5,FW$1))</f>
        <v/>
      </c>
      <c r="FX31" s="15" t="str">
        <f>IF(OR($B31="",FX$2=""),"",SUMIFS(INDEX(Tbl_Marks,MATCH($B31,Tbl_Student_Names,0),),Entry!$A$4:$H$4,FX$2,Entry!$A$5:$H$5,FX$1) / SUMIFS(Entry!$C$6:$H$6,Entry!$C$4:$H$4,FX$2,Entry!$C$5:$H$5,FX$1))</f>
        <v/>
      </c>
      <c r="FY31" s="15" t="str">
        <f>IF(OR($B31="",FY$2=""),"",SUMIFS(INDEX(Tbl_Marks,MATCH($B31,Tbl_Student_Names,0),),Entry!$A$4:$H$4,FY$2,Entry!$A$5:$H$5,FY$1) / SUMIFS(Entry!$C$6:$H$6,Entry!$C$4:$H$4,FY$2,Entry!$C$5:$H$5,FY$1))</f>
        <v/>
      </c>
      <c r="FZ31" s="15" t="str">
        <f>IF(OR($B31="",FZ$2=""),"",SUMIFS(INDEX(Tbl_Marks,MATCH($B31,Tbl_Student_Names,0),),Entry!$A$4:$H$4,FZ$2,Entry!$A$5:$H$5,FZ$1) / SUMIFS(Entry!$C$6:$H$6,Entry!$C$4:$H$4,FZ$2,Entry!$C$5:$H$5,FZ$1))</f>
        <v/>
      </c>
      <c r="GA31" s="15" t="str">
        <f>IF(OR($B31="",GA$2=""),"",SUMIFS(INDEX(Tbl_Marks,MATCH($B31,Tbl_Student_Names,0),),Entry!$A$4:$H$4,GA$2,Entry!$A$5:$H$5,GA$1) / SUMIFS(Entry!$C$6:$H$6,Entry!$C$4:$H$4,GA$2,Entry!$C$5:$H$5,GA$1))</f>
        <v/>
      </c>
      <c r="GB31" s="15" t="str">
        <f>IF(OR($B31="",GB$2=""),"",SUMIFS(INDEX(Tbl_Marks,MATCH($B31,Tbl_Student_Names,0),),Entry!$A$4:$H$4,GB$2,Entry!$A$5:$H$5,GB$1) / SUMIFS(Entry!$C$6:$H$6,Entry!$C$4:$H$4,GB$2,Entry!$C$5:$H$5,GB$1))</f>
        <v/>
      </c>
      <c r="GC31" s="15" t="str">
        <f>IF(OR($B31="",GC$2=""),"",SUMIFS(INDEX(Tbl_Marks,MATCH($B31,Tbl_Student_Names,0),),Entry!$A$4:$H$4,GC$2,Entry!$A$5:$H$5,GC$1) / SUMIFS(Entry!$C$6:$H$6,Entry!$C$4:$H$4,GC$2,Entry!$C$5:$H$5,GC$1))</f>
        <v/>
      </c>
      <c r="GD31" s="15" t="str">
        <f>IF(OR($B31="",GD$2=""),"",SUMIFS(INDEX(Tbl_Marks,MATCH($B31,Tbl_Student_Names,0),),Entry!$A$4:$H$4,GD$2,Entry!$A$5:$H$5,GD$1) / SUMIFS(Entry!$C$6:$H$6,Entry!$C$4:$H$4,GD$2,Entry!$C$5:$H$5,GD$1))</f>
        <v/>
      </c>
      <c r="GE31" s="15" t="str">
        <f>IF(OR($B31="",GE$2=""),"",SUMIFS(INDEX(Tbl_Marks,MATCH($B31,Tbl_Student_Names,0),),Entry!$A$4:$H$4,GE$2,Entry!$A$5:$H$5,GE$1) / SUMIFS(Entry!$C$6:$H$6,Entry!$C$4:$H$4,GE$2,Entry!$C$5:$H$5,GE$1))</f>
        <v/>
      </c>
      <c r="GF31" s="15" t="str">
        <f>IF(OR($B31="",GF$2=""),"",SUMIFS(INDEX(Tbl_Marks,MATCH($B31,Tbl_Student_Names,0),),Entry!$A$4:$H$4,GF$2,Entry!$A$5:$H$5,GF$1) / SUMIFS(Entry!$C$6:$H$6,Entry!$C$4:$H$4,GF$2,Entry!$C$5:$H$5,GF$1))</f>
        <v/>
      </c>
      <c r="GG31" s="15" t="str">
        <f>IF(OR($B31="",GG$2=""),"",SUMIFS(INDEX(Tbl_Marks,MATCH($B31,Tbl_Student_Names,0),),Entry!$A$4:$H$4,GG$2,Entry!$A$5:$H$5,GG$1) / SUMIFS(Entry!$C$6:$H$6,Entry!$C$4:$H$4,GG$2,Entry!$C$5:$H$5,GG$1))</f>
        <v/>
      </c>
      <c r="GH31" s="15" t="str">
        <f>IF(OR($B31="",GH$2=""),"",SUMIFS(INDEX(Tbl_Marks,MATCH($B31,Tbl_Student_Names,0),),Entry!$A$4:$H$4,GH$2,Entry!$A$5:$H$5,GH$1) / SUMIFS(Entry!$C$6:$H$6,Entry!$C$4:$H$4,GH$2,Entry!$C$5:$H$5,GH$1))</f>
        <v/>
      </c>
      <c r="GI31" s="15" t="str">
        <f>IF(OR($B31="",GI$2=""),"",SUMIFS(INDEX(Tbl_Marks,MATCH($B31,Tbl_Student_Names,0),),Entry!$A$4:$H$4,GI$2,Entry!$A$5:$H$5,GI$1) / SUMIFS(Entry!$C$6:$H$6,Entry!$C$4:$H$4,GI$2,Entry!$C$5:$H$5,GI$1))</f>
        <v/>
      </c>
      <c r="GJ31" s="15" t="str">
        <f>IF(OR($B31="",GJ$2=""),"",SUMIFS(INDEX(Tbl_Marks,MATCH($B31,Tbl_Student_Names,0),),Entry!$A$4:$H$4,GJ$2,Entry!$A$5:$H$5,GJ$1) / SUMIFS(Entry!$C$6:$H$6,Entry!$C$4:$H$4,GJ$2,Entry!$C$5:$H$5,GJ$1))</f>
        <v/>
      </c>
      <c r="GK31" s="15" t="str">
        <f>IF(OR($B31="",GK$2=""),"",SUMIFS(INDEX(Tbl_Marks,MATCH($B31,Tbl_Student_Names,0),),Entry!$A$4:$H$4,GK$2,Entry!$A$5:$H$5,GK$1) / SUMIFS(Entry!$C$6:$H$6,Entry!$C$4:$H$4,GK$2,Entry!$C$5:$H$5,GK$1))</f>
        <v/>
      </c>
      <c r="GL31" s="15" t="str">
        <f>IF(OR($B31="",GL$2=""),"",SUMIFS(INDEX(Tbl_Marks,MATCH($B31,Tbl_Student_Names,0),),Entry!$A$4:$H$4,GL$2,Entry!$A$5:$H$5,GL$1) / SUMIFS(Entry!$C$6:$H$6,Entry!$C$4:$H$4,GL$2,Entry!$C$5:$H$5,GL$1))</f>
        <v/>
      </c>
      <c r="GM31" s="15" t="str">
        <f>IF(OR($B31="",GM$2=""),"",SUMIFS(INDEX(Tbl_Marks,MATCH($B31,Tbl_Student_Names,0),),Entry!$A$4:$H$4,GM$2,Entry!$A$5:$H$5,GM$1) / SUMIFS(Entry!$C$6:$H$6,Entry!$C$4:$H$4,GM$2,Entry!$C$5:$H$5,GM$1))</f>
        <v/>
      </c>
      <c r="GN31" s="15" t="str">
        <f>IF(OR($B31="",GN$2=""),"",SUMIFS(INDEX(Tbl_Marks,MATCH($B31,Tbl_Student_Names,0),),Entry!$A$4:$H$4,GN$2,Entry!$A$5:$H$5,GN$1) / SUMIFS(Entry!$C$6:$H$6,Entry!$C$4:$H$4,GN$2,Entry!$C$5:$H$5,GN$1))</f>
        <v/>
      </c>
      <c r="GO31" s="15" t="str">
        <f>IF(OR($B31="",GO$2=""),"",SUMIFS(INDEX(Tbl_Marks,MATCH($B31,Tbl_Student_Names,0),),Entry!$A$4:$H$4,GO$2,Entry!$A$5:$H$5,GO$1) / SUMIFS(Entry!$C$6:$H$6,Entry!$C$4:$H$4,GO$2,Entry!$C$5:$H$5,GO$1))</f>
        <v/>
      </c>
      <c r="GP31" s="15" t="str">
        <f>IF(OR($B31="",GP$2=""),"",SUMIFS(INDEX(Tbl_Marks,MATCH($B31,Tbl_Student_Names,0),),Entry!$A$4:$H$4,GP$2,Entry!$A$5:$H$5,GP$1) / SUMIFS(Entry!$C$6:$H$6,Entry!$C$4:$H$4,GP$2,Entry!$C$5:$H$5,GP$1))</f>
        <v/>
      </c>
      <c r="GQ31" s="32" t="str">
        <f t="array" ref="GQ31">IF(OR(GQ$1="",$B31=""),"",SUMPRODUCT(TRANSPOSE($BC31:$BN31),(Settings!$D$19:$D$30)))</f>
        <v/>
      </c>
      <c r="GR31" s="32" t="str">
        <f t="array" ref="GR31">IF(OR(GR$1="",$B31=""),"",SUMPRODUCT(TRANSPOSE($BO31:$BZ31),(Settings!$D$19:$D$30)))</f>
        <v/>
      </c>
      <c r="GS31" s="32" t="str">
        <f t="array" ref="GS31">IF(OR(GS$1="",$B31=""),"",SUMPRODUCT(TRANSPOSE($CA31:$CL31),(Settings!$D$19:$D$30)))</f>
        <v/>
      </c>
      <c r="GT31" s="32" t="str">
        <f t="array" ref="GT31">IF(OR(GT$1="",$B31=""),"",SUMPRODUCT(TRANSPOSE($CM31:$CX31),(Settings!$D$19:$D$30)))</f>
        <v/>
      </c>
      <c r="GU31" s="32" t="str">
        <f t="array" ref="GU31">IF(OR(GU$1="",$B31=""),"",SUMPRODUCT(TRANSPOSE($CY31:$DJ31),(Settings!$D$19:$D$30)))</f>
        <v/>
      </c>
      <c r="GV31" s="32" t="str">
        <f t="array" ref="GV31">IF(OR(GV$1="",$B31=""),"",SUMPRODUCT(TRANSPOSE($DK31:$DV31),(Settings!$D$19:$D$30)))</f>
        <v/>
      </c>
      <c r="GW31" s="32" t="str">
        <f t="array" ref="GW31">IF(OR(GW$1="",$B31=""),"",SUMPRODUCT(TRANSPOSE($DW31:$EH31),(Settings!$D$19:$D$30)))</f>
        <v/>
      </c>
      <c r="GX31" s="32" t="str">
        <f t="array" ref="GX31">IF(OR(GX$1="",$B31=""),"",SUMPRODUCT(TRANSPOSE($EI31:$ET31),(Settings!$D$19:$D$30)))</f>
        <v/>
      </c>
      <c r="GY31" s="32" t="str">
        <f t="array" ref="GY31">IF(OR(GY$1="",$B31=""),"",SUMPRODUCT(TRANSPOSE($EU31:$FF31),(Settings!$D$19:$D$30)))</f>
        <v/>
      </c>
      <c r="GZ31" s="32" t="str">
        <f t="array" ref="GZ31">IF(OR(GZ$1="",$B31=""),"",SUMPRODUCT(TRANSPOSE($FG31:$FR31),(Settings!$D$19:$D$30)))</f>
        <v/>
      </c>
      <c r="HA31" s="32" t="str">
        <f t="array" ref="HA31">IF(OR(HA$1="",$B31=""),"",SUMPRODUCT(TRANSPOSE($FS31:$GD31),(Settings!$D$19:$D$30)))</f>
        <v/>
      </c>
      <c r="HB31" s="33" t="str">
        <f t="array" ref="HB31">IF(OR(HB$1="",$B31=""),"",SUMPRODUCT(TRANSPOSE($GE31:$GP31),(Settings!$D$19:$D$30)))</f>
        <v/>
      </c>
      <c r="HC31" s="5"/>
      <c r="HD31" s="15" t="str">
        <f>IF(OR(HD$2="",$B31=""),"",SUMIFS(INDEX(Tbl_Marks,MATCH($B31,Tbl_Student_Names,0),),Entry!$A$4:$H$4,HD$2) / SUMIFS(Entry!$C$6:$H$6,Entry!$C$4:$H$4,HD$2))</f>
        <v/>
      </c>
      <c r="HE31" s="15" t="str">
        <f>IF(OR(HE$2="",$B31=""),"",SUMIFS(INDEX(Tbl_Marks,MATCH($B31,Tbl_Student_Names,0),),Entry!$A$4:$H$4,HE$2) / SUMIFS(Entry!$C$6:$H$6,Entry!$C$4:$H$4,HE$2))</f>
        <v/>
      </c>
      <c r="HF31" s="15" t="str">
        <f>IF(OR(HF$2="",$B31=""),"",SUMIFS(INDEX(Tbl_Marks,MATCH($B31,Tbl_Student_Names,0),),Entry!$A$4:$H$4,HF$2) / SUMIFS(Entry!$C$6:$H$6,Entry!$C$4:$H$4,HF$2))</f>
        <v/>
      </c>
      <c r="HG31" s="15" t="str">
        <f>IF(OR(HG$2="",$B31=""),"",SUMIFS(INDEX(Tbl_Marks,MATCH($B31,Tbl_Student_Names,0),),Entry!$A$4:$H$4,HG$2) / SUMIFS(Entry!$C$6:$H$6,Entry!$C$4:$H$4,HG$2))</f>
        <v/>
      </c>
      <c r="HH31" s="15" t="str">
        <f>IF(OR(HH$2="",$B31=""),"",SUMIFS(INDEX(Tbl_Marks,MATCH($B31,Tbl_Student_Names,0),),Entry!$A$4:$H$4,HH$2) / SUMIFS(Entry!$C$6:$H$6,Entry!$C$4:$H$4,HH$2))</f>
        <v/>
      </c>
      <c r="HI31" s="15" t="str">
        <f>IF(OR(HI$2="",$B31=""),"",SUMIFS(INDEX(Tbl_Marks,MATCH($B31,Tbl_Student_Names,0),),Entry!$A$4:$H$4,HI$2) / SUMIFS(Entry!$C$6:$H$6,Entry!$C$4:$H$4,HI$2))</f>
        <v/>
      </c>
      <c r="HJ31" s="15" t="str">
        <f>IF(OR(HJ$2="",$B31=""),"",SUMIFS(INDEX(Tbl_Marks,MATCH($B31,Tbl_Student_Names,0),),Entry!$A$4:$H$4,HJ$2) / SUMIFS(Entry!$C$6:$H$6,Entry!$C$4:$H$4,HJ$2))</f>
        <v/>
      </c>
      <c r="HK31" s="15" t="str">
        <f>IF(OR(HK$2="",$B31=""),"",SUMIFS(INDEX(Tbl_Marks,MATCH($B31,Tbl_Student_Names,0),),Entry!$A$4:$H$4,HK$2) / SUMIFS(Entry!$C$6:$H$6,Entry!$C$4:$H$4,HK$2))</f>
        <v/>
      </c>
      <c r="HL31" s="15" t="str">
        <f>IF(OR(HL$2="",$B31=""),"",SUMIFS(INDEX(Tbl_Marks,MATCH($B31,Tbl_Student_Names,0),),Entry!$A$4:$H$4,HL$2) / SUMIFS(Entry!$C$6:$H$6,Entry!$C$4:$H$4,HL$2))</f>
        <v/>
      </c>
      <c r="HM31" s="15" t="str">
        <f>IF(OR(HM$2="",$B31=""),"",SUMIFS(INDEX(Tbl_Marks,MATCH($B31,Tbl_Student_Names,0),),Entry!$A$4:$H$4,HM$2) / SUMIFS(Entry!$C$6:$H$6,Entry!$C$4:$H$4,HM$2))</f>
        <v/>
      </c>
      <c r="HN31" s="15" t="str">
        <f>IF(OR(HN$2="",$B31=""),"",SUMIFS(INDEX(Tbl_Marks,MATCH($B31,Tbl_Student_Names,0),),Entry!$A$4:$H$4,HN$2) / SUMIFS(Entry!$C$6:$H$6,Entry!$C$4:$H$4,HN$2))</f>
        <v/>
      </c>
      <c r="HO31" s="15" t="str">
        <f>IF(OR(HO$2="",$B31=""),"",SUMIFS(INDEX(Tbl_Marks,MATCH($B31,Tbl_Student_Names,0),),Entry!$A$4:$H$4,HO$2) / SUMIFS(Entry!$C$6:$H$6,Entry!$C$4:$H$4,HO$2))</f>
        <v/>
      </c>
      <c r="HP31" s="15" t="str">
        <f t="shared" si="40"/>
        <v/>
      </c>
    </row>
    <row r="32" spans="1:224" customFormat="1" x14ac:dyDescent="0.25">
      <c r="A32">
        <f t="shared" si="31"/>
        <v>0</v>
      </c>
      <c r="B32" t="str">
        <f t="shared" si="32"/>
        <v/>
      </c>
      <c r="C32" t="str">
        <f>IF(OR($B32="",C$2=""),"",SUMIF(Entry!$A$4:$H$4,C$2,INDEX(Tbl_Marks,MATCH($B32,Tbl_Student_Names,0),)))</f>
        <v/>
      </c>
      <c r="D32" t="str">
        <f>IF(OR($B32="",D$2=""),"",SUMIF(Entry!$A$4:$H$4,D$2,INDEX(Tbl_Marks,MATCH($B32,Tbl_Student_Names,0),)))</f>
        <v/>
      </c>
      <c r="E32" t="str">
        <f>IF(OR($B32="",E$2=""),"",SUMIF(Entry!$A$4:$H$4,E$2,INDEX(Tbl_Marks,MATCH($B32,Tbl_Student_Names,0),)))</f>
        <v/>
      </c>
      <c r="F32" t="str">
        <f>IF(OR($B32="",F$2=""),"",SUMIF(Entry!$A$4:$H$4,F$2,INDEX(Tbl_Marks,MATCH($B32,Tbl_Student_Names,0),)))</f>
        <v/>
      </c>
      <c r="G32" t="str">
        <f>IF(OR($B32="",G$2=""),"",SUMIF(Entry!$A$4:$H$4,G$2,INDEX(Tbl_Marks,MATCH($B32,Tbl_Student_Names,0),)))</f>
        <v/>
      </c>
      <c r="H32" t="str">
        <f>IF(OR($B32="",H$2=""),"",SUMIF(Entry!$A$4:$H$4,H$2,INDEX(Tbl_Marks,MATCH($B32,Tbl_Student_Names,0),)))</f>
        <v/>
      </c>
      <c r="I32" t="str">
        <f>IF(OR($B32="",I$2=""),"",SUMIF(Entry!$A$4:$H$4,I$2,INDEX(Tbl_Marks,MATCH($B32,Tbl_Student_Names,0),)))</f>
        <v/>
      </c>
      <c r="J32" t="str">
        <f>IF(OR($B32="",J$2=""),"",SUMIF(Entry!$A$4:$H$4,J$2,INDEX(Tbl_Marks,MATCH($B32,Tbl_Student_Names,0),)))</f>
        <v/>
      </c>
      <c r="K32" t="str">
        <f>IF(OR($B32="",K$2=""),"",SUMIF(Entry!$A$4:$H$4,K$2,INDEX(Tbl_Marks,MATCH($B32,Tbl_Student_Names,0),)))</f>
        <v/>
      </c>
      <c r="L32" t="str">
        <f>IF(OR($B32="",L$2=""),"",SUMIF(Entry!$A$4:$H$4,L$2,INDEX(Tbl_Marks,MATCH($B32,Tbl_Student_Names,0),)))</f>
        <v/>
      </c>
      <c r="M32" t="str">
        <f>IF(OR($B32="",M$2=""),"",SUMIF(Entry!$A$4:$H$4,M$2,INDEX(Tbl_Marks,MATCH($B32,Tbl_Student_Names,0),)))</f>
        <v/>
      </c>
      <c r="N32" t="str">
        <f>IF(OR($B32="",N$2=""),"",SUMIF(Entry!$A$4:$H$4,N$2,INDEX(Tbl_Marks,MATCH($B32,Tbl_Student_Names,0),)))</f>
        <v/>
      </c>
      <c r="O32" s="12" t="str">
        <f t="shared" si="33"/>
        <v/>
      </c>
      <c r="P32" s="24" t="str">
        <f t="array" ref="P32">IF(OR($B32="",P$2=""),"",IF(MIN(IF(Help_Lookup_Tests=P$2,$BC32:$GP32,""))&gt;=I_PassPercentage,"PASS","FAIL"))</f>
        <v/>
      </c>
      <c r="Q32" s="24" t="str">
        <f t="array" ref="Q32">IF(OR($B32="",Q$2=""),"",IF(MIN(IF(Help_Lookup_Tests=Q$2,$BC32:$GP32,""))&gt;=I_PassPercentage,"PASS","FAIL"))</f>
        <v/>
      </c>
      <c r="R32" s="24" t="str">
        <f t="array" ref="R32">IF(OR($B32="",R$2=""),"",IF(MIN(IF(Help_Lookup_Tests=R$2,$BC32:$GP32,""))&gt;=I_PassPercentage,"PASS","FAIL"))</f>
        <v/>
      </c>
      <c r="S32" s="24" t="str">
        <f t="array" ref="S32">IF(OR($B32="",S$2=""),"",IF(MIN(IF(Help_Lookup_Tests=S$2,$BC32:$GP32,""))&gt;=I_PassPercentage,"PASS","FAIL"))</f>
        <v/>
      </c>
      <c r="T32" s="24" t="str">
        <f t="array" ref="T32">IF(OR($B32="",T$2=""),"",IF(MIN(IF(Help_Lookup_Tests=T$2,$BC32:$GP32,""))&gt;=I_PassPercentage,"PASS","FAIL"))</f>
        <v/>
      </c>
      <c r="U32" s="24" t="str">
        <f t="array" ref="U32">IF(OR($B32="",U$2=""),"",IF(MIN(IF(Help_Lookup_Tests=U$2,$BC32:$GP32,""))&gt;=I_PassPercentage,"PASS","FAIL"))</f>
        <v/>
      </c>
      <c r="V32" s="24" t="str">
        <f t="array" ref="V32">IF(OR($B32="",V$2=""),"",IF(MIN(IF(Help_Lookup_Tests=V$2,$BC32:$GP32,""))&gt;=I_PassPercentage,"PASS","FAIL"))</f>
        <v/>
      </c>
      <c r="W32" s="24" t="str">
        <f t="array" ref="W32">IF(OR($B32="",W$2=""),"",IF(MIN(IF(Help_Lookup_Tests=W$2,$BC32:$GP32,""))&gt;=I_PassPercentage,"PASS","FAIL"))</f>
        <v/>
      </c>
      <c r="X32" s="24" t="str">
        <f t="array" ref="X32">IF(OR($B32="",X$2=""),"",IF(MIN(IF(Help_Lookup_Tests=X$2,$BC32:$GP32,""))&gt;=I_PassPercentage,"PASS","FAIL"))</f>
        <v/>
      </c>
      <c r="Y32" s="24" t="str">
        <f t="array" ref="Y32">IF(OR($B32="",Y$2=""),"",IF(MIN(IF(Help_Lookup_Tests=Y$2,$BC32:$GP32,""))&gt;=I_PassPercentage,"PASS","FAIL"))</f>
        <v/>
      </c>
      <c r="Z32" s="24" t="str">
        <f t="array" ref="Z32">IF(OR($B32="",Z$2=""),"",IF(MIN(IF(Help_Lookup_Tests=Z$2,$BC32:$GP32,""))&gt;=I_PassPercentage,"PASS","FAIL"))</f>
        <v/>
      </c>
      <c r="AA32" s="24" t="str">
        <f t="array" ref="AA32">IF(OR($B32="",AA$2=""),"",IF(MIN(IF(Help_Lookup_Tests=AA$2,$BC32:$GP32,""))&gt;=I_PassPercentage,"PASS","FAIL"))</f>
        <v/>
      </c>
      <c r="AB32" s="20" t="str">
        <f t="array" ref="AB32">IF(OR($B32=""),"",IF(MIN(IF($GQ$2:$HB$2="FINAL",$GQ32:$HB32,""))&gt;=I_PassPercentage,"PASS","FAIL"))</f>
        <v/>
      </c>
      <c r="AC32" t="str">
        <f t="shared" si="36"/>
        <v/>
      </c>
      <c r="AD32" t="str">
        <f t="shared" si="41"/>
        <v/>
      </c>
      <c r="AE32" t="str">
        <f t="shared" si="42"/>
        <v/>
      </c>
      <c r="AF32" t="str">
        <f t="shared" si="43"/>
        <v/>
      </c>
      <c r="AG32" t="str">
        <f t="shared" si="44"/>
        <v/>
      </c>
      <c r="AH32" t="str">
        <f t="shared" si="45"/>
        <v/>
      </c>
      <c r="AI32" t="str">
        <f t="shared" si="46"/>
        <v/>
      </c>
      <c r="AJ32" t="str">
        <f t="shared" si="47"/>
        <v/>
      </c>
      <c r="AK32" t="str">
        <f t="shared" si="48"/>
        <v/>
      </c>
      <c r="AL32" t="str">
        <f t="shared" si="49"/>
        <v/>
      </c>
      <c r="AM32" t="str">
        <f t="shared" si="50"/>
        <v/>
      </c>
      <c r="AN32" t="str">
        <f t="shared" si="51"/>
        <v/>
      </c>
      <c r="AO32" s="34" t="str">
        <f t="shared" si="37"/>
        <v/>
      </c>
      <c r="AP32" s="22" t="str">
        <f t="shared" si="38"/>
        <v/>
      </c>
      <c r="AQ32" s="22" t="str">
        <f t="shared" si="52"/>
        <v/>
      </c>
      <c r="AR32" s="22" t="str">
        <f t="shared" si="53"/>
        <v/>
      </c>
      <c r="AS32" s="22" t="str">
        <f t="shared" si="54"/>
        <v/>
      </c>
      <c r="AT32" s="22" t="str">
        <f t="shared" si="55"/>
        <v/>
      </c>
      <c r="AU32" s="22" t="str">
        <f t="shared" si="56"/>
        <v/>
      </c>
      <c r="AV32" s="22" t="str">
        <f t="shared" si="57"/>
        <v/>
      </c>
      <c r="AW32" s="22" t="str">
        <f t="shared" si="58"/>
        <v/>
      </c>
      <c r="AX32" s="22" t="str">
        <f t="shared" si="59"/>
        <v/>
      </c>
      <c r="AY32" s="22" t="str">
        <f t="shared" si="60"/>
        <v/>
      </c>
      <c r="AZ32" s="22" t="str">
        <f t="shared" si="61"/>
        <v/>
      </c>
      <c r="BA32" s="22" t="str">
        <f t="shared" si="62"/>
        <v/>
      </c>
      <c r="BB32" s="23" t="str">
        <f t="shared" si="39"/>
        <v/>
      </c>
      <c r="BC32" s="15" t="str">
        <f>IF(OR($B32="",BC$2=""),"",SUMIFS(INDEX(Tbl_Marks,MATCH($B32,Tbl_Student_Names,0),),Entry!$A$4:$H$4,BC$2,Entry!$A$5:$H$5,BC$1) / SUMIFS(Entry!$C$6:$H$6,Entry!$C$4:$H$4,BC$2,Entry!$C$5:$H$5,BC$1))</f>
        <v/>
      </c>
      <c r="BD32" s="15" t="str">
        <f>IF(OR($B32="",BD$2=""),"",SUMIFS(INDEX(Tbl_Marks,MATCH($B32,Tbl_Student_Names,0),),Entry!$A$4:$H$4,BD$2,Entry!$A$5:$H$5,BD$1) / SUMIFS(Entry!$C$6:$H$6,Entry!$C$4:$H$4,BD$2,Entry!$C$5:$H$5,BD$1))</f>
        <v/>
      </c>
      <c r="BE32" s="15" t="str">
        <f>IF(OR($B32="",BE$2=""),"",SUMIFS(INDEX(Tbl_Marks,MATCH($B32,Tbl_Student_Names,0),),Entry!$A$4:$H$4,BE$2,Entry!$A$5:$H$5,BE$1) / SUMIFS(Entry!$C$6:$H$6,Entry!$C$4:$H$4,BE$2,Entry!$C$5:$H$5,BE$1))</f>
        <v/>
      </c>
      <c r="BF32" s="15" t="str">
        <f>IF(OR($B32="",BF$2=""),"",SUMIFS(INDEX(Tbl_Marks,MATCH($B32,Tbl_Student_Names,0),),Entry!$A$4:$H$4,BF$2,Entry!$A$5:$H$5,BF$1) / SUMIFS(Entry!$C$6:$H$6,Entry!$C$4:$H$4,BF$2,Entry!$C$5:$H$5,BF$1))</f>
        <v/>
      </c>
      <c r="BG32" s="15" t="str">
        <f>IF(OR($B32="",BG$2=""),"",SUMIFS(INDEX(Tbl_Marks,MATCH($B32,Tbl_Student_Names,0),),Entry!$A$4:$H$4,BG$2,Entry!$A$5:$H$5,BG$1) / SUMIFS(Entry!$C$6:$H$6,Entry!$C$4:$H$4,BG$2,Entry!$C$5:$H$5,BG$1))</f>
        <v/>
      </c>
      <c r="BH32" s="15" t="str">
        <f>IF(OR($B32="",BH$2=""),"",SUMIFS(INDEX(Tbl_Marks,MATCH($B32,Tbl_Student_Names,0),),Entry!$A$4:$H$4,BH$2,Entry!$A$5:$H$5,BH$1) / SUMIFS(Entry!$C$6:$H$6,Entry!$C$4:$H$4,BH$2,Entry!$C$5:$H$5,BH$1))</f>
        <v/>
      </c>
      <c r="BI32" s="15" t="str">
        <f>IF(OR($B32="",BI$2=""),"",SUMIFS(INDEX(Tbl_Marks,MATCH($B32,Tbl_Student_Names,0),),Entry!$A$4:$H$4,BI$2,Entry!$A$5:$H$5,BI$1) / SUMIFS(Entry!$C$6:$H$6,Entry!$C$4:$H$4,BI$2,Entry!$C$5:$H$5,BI$1))</f>
        <v/>
      </c>
      <c r="BJ32" s="15" t="str">
        <f>IF(OR($B32="",BJ$2=""),"",SUMIFS(INDEX(Tbl_Marks,MATCH($B32,Tbl_Student_Names,0),),Entry!$A$4:$H$4,BJ$2,Entry!$A$5:$H$5,BJ$1) / SUMIFS(Entry!$C$6:$H$6,Entry!$C$4:$H$4,BJ$2,Entry!$C$5:$H$5,BJ$1))</f>
        <v/>
      </c>
      <c r="BK32" s="15" t="str">
        <f>IF(OR($B32="",BK$2=""),"",SUMIFS(INDEX(Tbl_Marks,MATCH($B32,Tbl_Student_Names,0),),Entry!$A$4:$H$4,BK$2,Entry!$A$5:$H$5,BK$1) / SUMIFS(Entry!$C$6:$H$6,Entry!$C$4:$H$4,BK$2,Entry!$C$5:$H$5,BK$1))</f>
        <v/>
      </c>
      <c r="BL32" s="15" t="str">
        <f>IF(OR($B32="",BL$2=""),"",SUMIFS(INDEX(Tbl_Marks,MATCH($B32,Tbl_Student_Names,0),),Entry!$A$4:$H$4,BL$2,Entry!$A$5:$H$5,BL$1) / SUMIFS(Entry!$C$6:$H$6,Entry!$C$4:$H$4,BL$2,Entry!$C$5:$H$5,BL$1))</f>
        <v/>
      </c>
      <c r="BM32" s="15" t="str">
        <f>IF(OR($B32="",BM$2=""),"",SUMIFS(INDEX(Tbl_Marks,MATCH($B32,Tbl_Student_Names,0),),Entry!$A$4:$H$4,BM$2,Entry!$A$5:$H$5,BM$1) / SUMIFS(Entry!$C$6:$H$6,Entry!$C$4:$H$4,BM$2,Entry!$C$5:$H$5,BM$1))</f>
        <v/>
      </c>
      <c r="BN32" s="15" t="str">
        <f>IF(OR($B32="",BN$2=""),"",SUMIFS(INDEX(Tbl_Marks,MATCH($B32,Tbl_Student_Names,0),),Entry!$A$4:$H$4,BN$2,Entry!$A$5:$H$5,BN$1) / SUMIFS(Entry!$C$6:$H$6,Entry!$C$4:$H$4,BN$2,Entry!$C$5:$H$5,BN$1))</f>
        <v/>
      </c>
      <c r="BO32" s="15" t="str">
        <f>IF(OR($B32="",BO$2=""),"",SUMIFS(INDEX(Tbl_Marks,MATCH($B32,Tbl_Student_Names,0),),Entry!$A$4:$H$4,BO$2,Entry!$A$5:$H$5,BO$1) / SUMIFS(Entry!$C$6:$H$6,Entry!$C$4:$H$4,BO$2,Entry!$C$5:$H$5,BO$1))</f>
        <v/>
      </c>
      <c r="BP32" s="15" t="str">
        <f>IF(OR($B32="",BP$2=""),"",SUMIFS(INDEX(Tbl_Marks,MATCH($B32,Tbl_Student_Names,0),),Entry!$A$4:$H$4,BP$2,Entry!$A$5:$H$5,BP$1) / SUMIFS(Entry!$C$6:$H$6,Entry!$C$4:$H$4,BP$2,Entry!$C$5:$H$5,BP$1))</f>
        <v/>
      </c>
      <c r="BQ32" s="15" t="str">
        <f>IF(OR($B32="",BQ$2=""),"",SUMIFS(INDEX(Tbl_Marks,MATCH($B32,Tbl_Student_Names,0),),Entry!$A$4:$H$4,BQ$2,Entry!$A$5:$H$5,BQ$1) / SUMIFS(Entry!$C$6:$H$6,Entry!$C$4:$H$4,BQ$2,Entry!$C$5:$H$5,BQ$1))</f>
        <v/>
      </c>
      <c r="BR32" s="15" t="str">
        <f>IF(OR($B32="",BR$2=""),"",SUMIFS(INDEX(Tbl_Marks,MATCH($B32,Tbl_Student_Names,0),),Entry!$A$4:$H$4,BR$2,Entry!$A$5:$H$5,BR$1) / SUMIFS(Entry!$C$6:$H$6,Entry!$C$4:$H$4,BR$2,Entry!$C$5:$H$5,BR$1))</f>
        <v/>
      </c>
      <c r="BS32" s="15" t="str">
        <f>IF(OR($B32="",BS$2=""),"",SUMIFS(INDEX(Tbl_Marks,MATCH($B32,Tbl_Student_Names,0),),Entry!$A$4:$H$4,BS$2,Entry!$A$5:$H$5,BS$1) / SUMIFS(Entry!$C$6:$H$6,Entry!$C$4:$H$4,BS$2,Entry!$C$5:$H$5,BS$1))</f>
        <v/>
      </c>
      <c r="BT32" s="15" t="str">
        <f>IF(OR($B32="",BT$2=""),"",SUMIFS(INDEX(Tbl_Marks,MATCH($B32,Tbl_Student_Names,0),),Entry!$A$4:$H$4,BT$2,Entry!$A$5:$H$5,BT$1) / SUMIFS(Entry!$C$6:$H$6,Entry!$C$4:$H$4,BT$2,Entry!$C$5:$H$5,BT$1))</f>
        <v/>
      </c>
      <c r="BU32" s="15" t="str">
        <f>IF(OR($B32="",BU$2=""),"",SUMIFS(INDEX(Tbl_Marks,MATCH($B32,Tbl_Student_Names,0),),Entry!$A$4:$H$4,BU$2,Entry!$A$5:$H$5,BU$1) / SUMIFS(Entry!$C$6:$H$6,Entry!$C$4:$H$4,BU$2,Entry!$C$5:$H$5,BU$1))</f>
        <v/>
      </c>
      <c r="BV32" s="15" t="str">
        <f>IF(OR($B32="",BV$2=""),"",SUMIFS(INDEX(Tbl_Marks,MATCH($B32,Tbl_Student_Names,0),),Entry!$A$4:$H$4,BV$2,Entry!$A$5:$H$5,BV$1) / SUMIFS(Entry!$C$6:$H$6,Entry!$C$4:$H$4,BV$2,Entry!$C$5:$H$5,BV$1))</f>
        <v/>
      </c>
      <c r="BW32" s="15" t="str">
        <f>IF(OR($B32="",BW$2=""),"",SUMIFS(INDEX(Tbl_Marks,MATCH($B32,Tbl_Student_Names,0),),Entry!$A$4:$H$4,BW$2,Entry!$A$5:$H$5,BW$1) / SUMIFS(Entry!$C$6:$H$6,Entry!$C$4:$H$4,BW$2,Entry!$C$5:$H$5,BW$1))</f>
        <v/>
      </c>
      <c r="BX32" s="15" t="str">
        <f>IF(OR($B32="",BX$2=""),"",SUMIFS(INDEX(Tbl_Marks,MATCH($B32,Tbl_Student_Names,0),),Entry!$A$4:$H$4,BX$2,Entry!$A$5:$H$5,BX$1) / SUMIFS(Entry!$C$6:$H$6,Entry!$C$4:$H$4,BX$2,Entry!$C$5:$H$5,BX$1))</f>
        <v/>
      </c>
      <c r="BY32" s="15" t="str">
        <f>IF(OR($B32="",BY$2=""),"",SUMIFS(INDEX(Tbl_Marks,MATCH($B32,Tbl_Student_Names,0),),Entry!$A$4:$H$4,BY$2,Entry!$A$5:$H$5,BY$1) / SUMIFS(Entry!$C$6:$H$6,Entry!$C$4:$H$4,BY$2,Entry!$C$5:$H$5,BY$1))</f>
        <v/>
      </c>
      <c r="BZ32" s="15" t="str">
        <f>IF(OR($B32="",BZ$2=""),"",SUMIFS(INDEX(Tbl_Marks,MATCH($B32,Tbl_Student_Names,0),),Entry!$A$4:$H$4,BZ$2,Entry!$A$5:$H$5,BZ$1) / SUMIFS(Entry!$C$6:$H$6,Entry!$C$4:$H$4,BZ$2,Entry!$C$5:$H$5,BZ$1))</f>
        <v/>
      </c>
      <c r="CA32" s="15" t="str">
        <f>IF(OR($B32="",CA$2=""),"",SUMIFS(INDEX(Tbl_Marks,MATCH($B32,Tbl_Student_Names,0),),Entry!$A$4:$H$4,CA$2,Entry!$A$5:$H$5,CA$1) / SUMIFS(Entry!$C$6:$H$6,Entry!$C$4:$H$4,CA$2,Entry!$C$5:$H$5,CA$1))</f>
        <v/>
      </c>
      <c r="CB32" s="15" t="str">
        <f>IF(OR($B32="",CB$2=""),"",SUMIFS(INDEX(Tbl_Marks,MATCH($B32,Tbl_Student_Names,0),),Entry!$A$4:$H$4,CB$2,Entry!$A$5:$H$5,CB$1) / SUMIFS(Entry!$C$6:$H$6,Entry!$C$4:$H$4,CB$2,Entry!$C$5:$H$5,CB$1))</f>
        <v/>
      </c>
      <c r="CC32" s="15" t="str">
        <f>IF(OR($B32="",CC$2=""),"",SUMIFS(INDEX(Tbl_Marks,MATCH($B32,Tbl_Student_Names,0),),Entry!$A$4:$H$4,CC$2,Entry!$A$5:$H$5,CC$1) / SUMIFS(Entry!$C$6:$H$6,Entry!$C$4:$H$4,CC$2,Entry!$C$5:$H$5,CC$1))</f>
        <v/>
      </c>
      <c r="CD32" s="15" t="str">
        <f>IF(OR($B32="",CD$2=""),"",SUMIFS(INDEX(Tbl_Marks,MATCH($B32,Tbl_Student_Names,0),),Entry!$A$4:$H$4,CD$2,Entry!$A$5:$H$5,CD$1) / SUMIFS(Entry!$C$6:$H$6,Entry!$C$4:$H$4,CD$2,Entry!$C$5:$H$5,CD$1))</f>
        <v/>
      </c>
      <c r="CE32" s="15" t="str">
        <f>IF(OR($B32="",CE$2=""),"",SUMIFS(INDEX(Tbl_Marks,MATCH($B32,Tbl_Student_Names,0),),Entry!$A$4:$H$4,CE$2,Entry!$A$5:$H$5,CE$1) / SUMIFS(Entry!$C$6:$H$6,Entry!$C$4:$H$4,CE$2,Entry!$C$5:$H$5,CE$1))</f>
        <v/>
      </c>
      <c r="CF32" s="15" t="str">
        <f>IF(OR($B32="",CF$2=""),"",SUMIFS(INDEX(Tbl_Marks,MATCH($B32,Tbl_Student_Names,0),),Entry!$A$4:$H$4,CF$2,Entry!$A$5:$H$5,CF$1) / SUMIFS(Entry!$C$6:$H$6,Entry!$C$4:$H$4,CF$2,Entry!$C$5:$H$5,CF$1))</f>
        <v/>
      </c>
      <c r="CG32" s="15" t="str">
        <f>IF(OR($B32="",CG$2=""),"",SUMIFS(INDEX(Tbl_Marks,MATCH($B32,Tbl_Student_Names,0),),Entry!$A$4:$H$4,CG$2,Entry!$A$5:$H$5,CG$1) / SUMIFS(Entry!$C$6:$H$6,Entry!$C$4:$H$4,CG$2,Entry!$C$5:$H$5,CG$1))</f>
        <v/>
      </c>
      <c r="CH32" s="15" t="str">
        <f>IF(OR($B32="",CH$2=""),"",SUMIFS(INDEX(Tbl_Marks,MATCH($B32,Tbl_Student_Names,0),),Entry!$A$4:$H$4,CH$2,Entry!$A$5:$H$5,CH$1) / SUMIFS(Entry!$C$6:$H$6,Entry!$C$4:$H$4,CH$2,Entry!$C$5:$H$5,CH$1))</f>
        <v/>
      </c>
      <c r="CI32" s="15" t="str">
        <f>IF(OR($B32="",CI$2=""),"",SUMIFS(INDEX(Tbl_Marks,MATCH($B32,Tbl_Student_Names,0),),Entry!$A$4:$H$4,CI$2,Entry!$A$5:$H$5,CI$1) / SUMIFS(Entry!$C$6:$H$6,Entry!$C$4:$H$4,CI$2,Entry!$C$5:$H$5,CI$1))</f>
        <v/>
      </c>
      <c r="CJ32" s="15" t="str">
        <f>IF(OR($B32="",CJ$2=""),"",SUMIFS(INDEX(Tbl_Marks,MATCH($B32,Tbl_Student_Names,0),),Entry!$A$4:$H$4,CJ$2,Entry!$A$5:$H$5,CJ$1) / SUMIFS(Entry!$C$6:$H$6,Entry!$C$4:$H$4,CJ$2,Entry!$C$5:$H$5,CJ$1))</f>
        <v/>
      </c>
      <c r="CK32" s="15" t="str">
        <f>IF(OR($B32="",CK$2=""),"",SUMIFS(INDEX(Tbl_Marks,MATCH($B32,Tbl_Student_Names,0),),Entry!$A$4:$H$4,CK$2,Entry!$A$5:$H$5,CK$1) / SUMIFS(Entry!$C$6:$H$6,Entry!$C$4:$H$4,CK$2,Entry!$C$5:$H$5,CK$1))</f>
        <v/>
      </c>
      <c r="CL32" s="15" t="str">
        <f>IF(OR($B32="",CL$2=""),"",SUMIFS(INDEX(Tbl_Marks,MATCH($B32,Tbl_Student_Names,0),),Entry!$A$4:$H$4,CL$2,Entry!$A$5:$H$5,CL$1) / SUMIFS(Entry!$C$6:$H$6,Entry!$C$4:$H$4,CL$2,Entry!$C$5:$H$5,CL$1))</f>
        <v/>
      </c>
      <c r="CM32" s="15" t="str">
        <f>IF(OR($B32="",CM$2=""),"",SUMIFS(INDEX(Tbl_Marks,MATCH($B32,Tbl_Student_Names,0),),Entry!$A$4:$H$4,CM$2,Entry!$A$5:$H$5,CM$1) / SUMIFS(Entry!$C$6:$H$6,Entry!$C$4:$H$4,CM$2,Entry!$C$5:$H$5,CM$1))</f>
        <v/>
      </c>
      <c r="CN32" s="15" t="str">
        <f>IF(OR($B32="",CN$2=""),"",SUMIFS(INDEX(Tbl_Marks,MATCH($B32,Tbl_Student_Names,0),),Entry!$A$4:$H$4,CN$2,Entry!$A$5:$H$5,CN$1) / SUMIFS(Entry!$C$6:$H$6,Entry!$C$4:$H$4,CN$2,Entry!$C$5:$H$5,CN$1))</f>
        <v/>
      </c>
      <c r="CO32" s="15" t="str">
        <f>IF(OR($B32="",CO$2=""),"",SUMIFS(INDEX(Tbl_Marks,MATCH($B32,Tbl_Student_Names,0),),Entry!$A$4:$H$4,CO$2,Entry!$A$5:$H$5,CO$1) / SUMIFS(Entry!$C$6:$H$6,Entry!$C$4:$H$4,CO$2,Entry!$C$5:$H$5,CO$1))</f>
        <v/>
      </c>
      <c r="CP32" s="15" t="str">
        <f>IF(OR($B32="",CP$2=""),"",SUMIFS(INDEX(Tbl_Marks,MATCH($B32,Tbl_Student_Names,0),),Entry!$A$4:$H$4,CP$2,Entry!$A$5:$H$5,CP$1) / SUMIFS(Entry!$C$6:$H$6,Entry!$C$4:$H$4,CP$2,Entry!$C$5:$H$5,CP$1))</f>
        <v/>
      </c>
      <c r="CQ32" s="15" t="str">
        <f>IF(OR($B32="",CQ$2=""),"",SUMIFS(INDEX(Tbl_Marks,MATCH($B32,Tbl_Student_Names,0),),Entry!$A$4:$H$4,CQ$2,Entry!$A$5:$H$5,CQ$1) / SUMIFS(Entry!$C$6:$H$6,Entry!$C$4:$H$4,CQ$2,Entry!$C$5:$H$5,CQ$1))</f>
        <v/>
      </c>
      <c r="CR32" s="15" t="str">
        <f>IF(OR($B32="",CR$2=""),"",SUMIFS(INDEX(Tbl_Marks,MATCH($B32,Tbl_Student_Names,0),),Entry!$A$4:$H$4,CR$2,Entry!$A$5:$H$5,CR$1) / SUMIFS(Entry!$C$6:$H$6,Entry!$C$4:$H$4,CR$2,Entry!$C$5:$H$5,CR$1))</f>
        <v/>
      </c>
      <c r="CS32" s="15" t="str">
        <f>IF(OR($B32="",CS$2=""),"",SUMIFS(INDEX(Tbl_Marks,MATCH($B32,Tbl_Student_Names,0),),Entry!$A$4:$H$4,CS$2,Entry!$A$5:$H$5,CS$1) / SUMIFS(Entry!$C$6:$H$6,Entry!$C$4:$H$4,CS$2,Entry!$C$5:$H$5,CS$1))</f>
        <v/>
      </c>
      <c r="CT32" s="15" t="str">
        <f>IF(OR($B32="",CT$2=""),"",SUMIFS(INDEX(Tbl_Marks,MATCH($B32,Tbl_Student_Names,0),),Entry!$A$4:$H$4,CT$2,Entry!$A$5:$H$5,CT$1) / SUMIFS(Entry!$C$6:$H$6,Entry!$C$4:$H$4,CT$2,Entry!$C$5:$H$5,CT$1))</f>
        <v/>
      </c>
      <c r="CU32" s="15" t="str">
        <f>IF(OR($B32="",CU$2=""),"",SUMIFS(INDEX(Tbl_Marks,MATCH($B32,Tbl_Student_Names,0),),Entry!$A$4:$H$4,CU$2,Entry!$A$5:$H$5,CU$1) / SUMIFS(Entry!$C$6:$H$6,Entry!$C$4:$H$4,CU$2,Entry!$C$5:$H$5,CU$1))</f>
        <v/>
      </c>
      <c r="CV32" s="15" t="str">
        <f>IF(OR($B32="",CV$2=""),"",SUMIFS(INDEX(Tbl_Marks,MATCH($B32,Tbl_Student_Names,0),),Entry!$A$4:$H$4,CV$2,Entry!$A$5:$H$5,CV$1) / SUMIFS(Entry!$C$6:$H$6,Entry!$C$4:$H$4,CV$2,Entry!$C$5:$H$5,CV$1))</f>
        <v/>
      </c>
      <c r="CW32" s="15" t="str">
        <f>IF(OR($B32="",CW$2=""),"",SUMIFS(INDEX(Tbl_Marks,MATCH($B32,Tbl_Student_Names,0),),Entry!$A$4:$H$4,CW$2,Entry!$A$5:$H$5,CW$1) / SUMIFS(Entry!$C$6:$H$6,Entry!$C$4:$H$4,CW$2,Entry!$C$5:$H$5,CW$1))</f>
        <v/>
      </c>
      <c r="CX32" s="15" t="str">
        <f>IF(OR($B32="",CX$2=""),"",SUMIFS(INDEX(Tbl_Marks,MATCH($B32,Tbl_Student_Names,0),),Entry!$A$4:$H$4,CX$2,Entry!$A$5:$H$5,CX$1) / SUMIFS(Entry!$C$6:$H$6,Entry!$C$4:$H$4,CX$2,Entry!$C$5:$H$5,CX$1))</f>
        <v/>
      </c>
      <c r="CY32" s="15" t="str">
        <f>IF(OR($B32="",CY$2=""),"",SUMIFS(INDEX(Tbl_Marks,MATCH($B32,Tbl_Student_Names,0),),Entry!$A$4:$H$4,CY$2,Entry!$A$5:$H$5,CY$1) / SUMIFS(Entry!$C$6:$H$6,Entry!$C$4:$H$4,CY$2,Entry!$C$5:$H$5,CY$1))</f>
        <v/>
      </c>
      <c r="CZ32" s="15" t="str">
        <f>IF(OR($B32="",CZ$2=""),"",SUMIFS(INDEX(Tbl_Marks,MATCH($B32,Tbl_Student_Names,0),),Entry!$A$4:$H$4,CZ$2,Entry!$A$5:$H$5,CZ$1) / SUMIFS(Entry!$C$6:$H$6,Entry!$C$4:$H$4,CZ$2,Entry!$C$5:$H$5,CZ$1))</f>
        <v/>
      </c>
      <c r="DA32" s="15" t="str">
        <f>IF(OR($B32="",DA$2=""),"",SUMIFS(INDEX(Tbl_Marks,MATCH($B32,Tbl_Student_Names,0),),Entry!$A$4:$H$4,DA$2,Entry!$A$5:$H$5,DA$1) / SUMIFS(Entry!$C$6:$H$6,Entry!$C$4:$H$4,DA$2,Entry!$C$5:$H$5,DA$1))</f>
        <v/>
      </c>
      <c r="DB32" s="15" t="str">
        <f>IF(OR($B32="",DB$2=""),"",SUMIFS(INDEX(Tbl_Marks,MATCH($B32,Tbl_Student_Names,0),),Entry!$A$4:$H$4,DB$2,Entry!$A$5:$H$5,DB$1) / SUMIFS(Entry!$C$6:$H$6,Entry!$C$4:$H$4,DB$2,Entry!$C$5:$H$5,DB$1))</f>
        <v/>
      </c>
      <c r="DC32" s="15" t="str">
        <f>IF(OR($B32="",DC$2=""),"",SUMIFS(INDEX(Tbl_Marks,MATCH($B32,Tbl_Student_Names,0),),Entry!$A$4:$H$4,DC$2,Entry!$A$5:$H$5,DC$1) / SUMIFS(Entry!$C$6:$H$6,Entry!$C$4:$H$4,DC$2,Entry!$C$5:$H$5,DC$1))</f>
        <v/>
      </c>
      <c r="DD32" s="15" t="str">
        <f>IF(OR($B32="",DD$2=""),"",SUMIFS(INDEX(Tbl_Marks,MATCH($B32,Tbl_Student_Names,0),),Entry!$A$4:$H$4,DD$2,Entry!$A$5:$H$5,DD$1) / SUMIFS(Entry!$C$6:$H$6,Entry!$C$4:$H$4,DD$2,Entry!$C$5:$H$5,DD$1))</f>
        <v/>
      </c>
      <c r="DE32" s="15" t="str">
        <f>IF(OR($B32="",DE$2=""),"",SUMIFS(INDEX(Tbl_Marks,MATCH($B32,Tbl_Student_Names,0),),Entry!$A$4:$H$4,DE$2,Entry!$A$5:$H$5,DE$1) / SUMIFS(Entry!$C$6:$H$6,Entry!$C$4:$H$4,DE$2,Entry!$C$5:$H$5,DE$1))</f>
        <v/>
      </c>
      <c r="DF32" s="15" t="str">
        <f>IF(OR($B32="",DF$2=""),"",SUMIFS(INDEX(Tbl_Marks,MATCH($B32,Tbl_Student_Names,0),),Entry!$A$4:$H$4,DF$2,Entry!$A$5:$H$5,DF$1) / SUMIFS(Entry!$C$6:$H$6,Entry!$C$4:$H$4,DF$2,Entry!$C$5:$H$5,DF$1))</f>
        <v/>
      </c>
      <c r="DG32" s="15" t="str">
        <f>IF(OR($B32="",DG$2=""),"",SUMIFS(INDEX(Tbl_Marks,MATCH($B32,Tbl_Student_Names,0),),Entry!$A$4:$H$4,DG$2,Entry!$A$5:$H$5,DG$1) / SUMIFS(Entry!$C$6:$H$6,Entry!$C$4:$H$4,DG$2,Entry!$C$5:$H$5,DG$1))</f>
        <v/>
      </c>
      <c r="DH32" s="15" t="str">
        <f>IF(OR($B32="",DH$2=""),"",SUMIFS(INDEX(Tbl_Marks,MATCH($B32,Tbl_Student_Names,0),),Entry!$A$4:$H$4,DH$2,Entry!$A$5:$H$5,DH$1) / SUMIFS(Entry!$C$6:$H$6,Entry!$C$4:$H$4,DH$2,Entry!$C$5:$H$5,DH$1))</f>
        <v/>
      </c>
      <c r="DI32" s="15" t="str">
        <f>IF(OR($B32="",DI$2=""),"",SUMIFS(INDEX(Tbl_Marks,MATCH($B32,Tbl_Student_Names,0),),Entry!$A$4:$H$4,DI$2,Entry!$A$5:$H$5,DI$1) / SUMIFS(Entry!$C$6:$H$6,Entry!$C$4:$H$4,DI$2,Entry!$C$5:$H$5,DI$1))</f>
        <v/>
      </c>
      <c r="DJ32" s="15" t="str">
        <f>IF(OR($B32="",DJ$2=""),"",SUMIFS(INDEX(Tbl_Marks,MATCH($B32,Tbl_Student_Names,0),),Entry!$A$4:$H$4,DJ$2,Entry!$A$5:$H$5,DJ$1) / SUMIFS(Entry!$C$6:$H$6,Entry!$C$4:$H$4,DJ$2,Entry!$C$5:$H$5,DJ$1))</f>
        <v/>
      </c>
      <c r="DK32" s="15" t="str">
        <f>IF(OR($B32="",DK$2=""),"",SUMIFS(INDEX(Tbl_Marks,MATCH($B32,Tbl_Student_Names,0),),Entry!$A$4:$H$4,DK$2,Entry!$A$5:$H$5,DK$1) / SUMIFS(Entry!$C$6:$H$6,Entry!$C$4:$H$4,DK$2,Entry!$C$5:$H$5,DK$1))</f>
        <v/>
      </c>
      <c r="DL32" s="15" t="str">
        <f>IF(OR($B32="",DL$2=""),"",SUMIFS(INDEX(Tbl_Marks,MATCH($B32,Tbl_Student_Names,0),),Entry!$A$4:$H$4,DL$2,Entry!$A$5:$H$5,DL$1) / SUMIFS(Entry!$C$6:$H$6,Entry!$C$4:$H$4,DL$2,Entry!$C$5:$H$5,DL$1))</f>
        <v/>
      </c>
      <c r="DM32" s="15" t="str">
        <f>IF(OR($B32="",DM$2=""),"",SUMIFS(INDEX(Tbl_Marks,MATCH($B32,Tbl_Student_Names,0),),Entry!$A$4:$H$4,DM$2,Entry!$A$5:$H$5,DM$1) / SUMIFS(Entry!$C$6:$H$6,Entry!$C$4:$H$4,DM$2,Entry!$C$5:$H$5,DM$1))</f>
        <v/>
      </c>
      <c r="DN32" s="15" t="str">
        <f>IF(OR($B32="",DN$2=""),"",SUMIFS(INDEX(Tbl_Marks,MATCH($B32,Tbl_Student_Names,0),),Entry!$A$4:$H$4,DN$2,Entry!$A$5:$H$5,DN$1) / SUMIFS(Entry!$C$6:$H$6,Entry!$C$4:$H$4,DN$2,Entry!$C$5:$H$5,DN$1))</f>
        <v/>
      </c>
      <c r="DO32" s="15" t="str">
        <f>IF(OR($B32="",DO$2=""),"",SUMIFS(INDEX(Tbl_Marks,MATCH($B32,Tbl_Student_Names,0),),Entry!$A$4:$H$4,DO$2,Entry!$A$5:$H$5,DO$1) / SUMIFS(Entry!$C$6:$H$6,Entry!$C$4:$H$4,DO$2,Entry!$C$5:$H$5,DO$1))</f>
        <v/>
      </c>
      <c r="DP32" s="15" t="str">
        <f>IF(OR($B32="",DP$2=""),"",SUMIFS(INDEX(Tbl_Marks,MATCH($B32,Tbl_Student_Names,0),),Entry!$A$4:$H$4,DP$2,Entry!$A$5:$H$5,DP$1) / SUMIFS(Entry!$C$6:$H$6,Entry!$C$4:$H$4,DP$2,Entry!$C$5:$H$5,DP$1))</f>
        <v/>
      </c>
      <c r="DQ32" s="15" t="str">
        <f>IF(OR($B32="",DQ$2=""),"",SUMIFS(INDEX(Tbl_Marks,MATCH($B32,Tbl_Student_Names,0),),Entry!$A$4:$H$4,DQ$2,Entry!$A$5:$H$5,DQ$1) / SUMIFS(Entry!$C$6:$H$6,Entry!$C$4:$H$4,DQ$2,Entry!$C$5:$H$5,DQ$1))</f>
        <v/>
      </c>
      <c r="DR32" s="15" t="str">
        <f>IF(OR($B32="",DR$2=""),"",SUMIFS(INDEX(Tbl_Marks,MATCH($B32,Tbl_Student_Names,0),),Entry!$A$4:$H$4,DR$2,Entry!$A$5:$H$5,DR$1) / SUMIFS(Entry!$C$6:$H$6,Entry!$C$4:$H$4,DR$2,Entry!$C$5:$H$5,DR$1))</f>
        <v/>
      </c>
      <c r="DS32" s="15" t="str">
        <f>IF(OR($B32="",DS$2=""),"",SUMIFS(INDEX(Tbl_Marks,MATCH($B32,Tbl_Student_Names,0),),Entry!$A$4:$H$4,DS$2,Entry!$A$5:$H$5,DS$1) / SUMIFS(Entry!$C$6:$H$6,Entry!$C$4:$H$4,DS$2,Entry!$C$5:$H$5,DS$1))</f>
        <v/>
      </c>
      <c r="DT32" s="15" t="str">
        <f>IF(OR($B32="",DT$2=""),"",SUMIFS(INDEX(Tbl_Marks,MATCH($B32,Tbl_Student_Names,0),),Entry!$A$4:$H$4,DT$2,Entry!$A$5:$H$5,DT$1) / SUMIFS(Entry!$C$6:$H$6,Entry!$C$4:$H$4,DT$2,Entry!$C$5:$H$5,DT$1))</f>
        <v/>
      </c>
      <c r="DU32" s="15" t="str">
        <f>IF(OR($B32="",DU$2=""),"",SUMIFS(INDEX(Tbl_Marks,MATCH($B32,Tbl_Student_Names,0),),Entry!$A$4:$H$4,DU$2,Entry!$A$5:$H$5,DU$1) / SUMIFS(Entry!$C$6:$H$6,Entry!$C$4:$H$4,DU$2,Entry!$C$5:$H$5,DU$1))</f>
        <v/>
      </c>
      <c r="DV32" s="15" t="str">
        <f>IF(OR($B32="",DV$2=""),"",SUMIFS(INDEX(Tbl_Marks,MATCH($B32,Tbl_Student_Names,0),),Entry!$A$4:$H$4,DV$2,Entry!$A$5:$H$5,DV$1) / SUMIFS(Entry!$C$6:$H$6,Entry!$C$4:$H$4,DV$2,Entry!$C$5:$H$5,DV$1))</f>
        <v/>
      </c>
      <c r="DW32" s="15" t="str">
        <f>IF(OR($B32="",DW$2=""),"",SUMIFS(INDEX(Tbl_Marks,MATCH($B32,Tbl_Student_Names,0),),Entry!$A$4:$H$4,DW$2,Entry!$A$5:$H$5,DW$1) / SUMIFS(Entry!$C$6:$H$6,Entry!$C$4:$H$4,DW$2,Entry!$C$5:$H$5,DW$1))</f>
        <v/>
      </c>
      <c r="DX32" s="15" t="str">
        <f>IF(OR($B32="",DX$2=""),"",SUMIFS(INDEX(Tbl_Marks,MATCH($B32,Tbl_Student_Names,0),),Entry!$A$4:$H$4,DX$2,Entry!$A$5:$H$5,DX$1) / SUMIFS(Entry!$C$6:$H$6,Entry!$C$4:$H$4,DX$2,Entry!$C$5:$H$5,DX$1))</f>
        <v/>
      </c>
      <c r="DY32" s="15" t="str">
        <f>IF(OR($B32="",DY$2=""),"",SUMIFS(INDEX(Tbl_Marks,MATCH($B32,Tbl_Student_Names,0),),Entry!$A$4:$H$4,DY$2,Entry!$A$5:$H$5,DY$1) / SUMIFS(Entry!$C$6:$H$6,Entry!$C$4:$H$4,DY$2,Entry!$C$5:$H$5,DY$1))</f>
        <v/>
      </c>
      <c r="DZ32" s="15" t="str">
        <f>IF(OR($B32="",DZ$2=""),"",SUMIFS(INDEX(Tbl_Marks,MATCH($B32,Tbl_Student_Names,0),),Entry!$A$4:$H$4,DZ$2,Entry!$A$5:$H$5,DZ$1) / SUMIFS(Entry!$C$6:$H$6,Entry!$C$4:$H$4,DZ$2,Entry!$C$5:$H$5,DZ$1))</f>
        <v/>
      </c>
      <c r="EA32" s="15" t="str">
        <f>IF(OR($B32="",EA$2=""),"",SUMIFS(INDEX(Tbl_Marks,MATCH($B32,Tbl_Student_Names,0),),Entry!$A$4:$H$4,EA$2,Entry!$A$5:$H$5,EA$1) / SUMIFS(Entry!$C$6:$H$6,Entry!$C$4:$H$4,EA$2,Entry!$C$5:$H$5,EA$1))</f>
        <v/>
      </c>
      <c r="EB32" s="15" t="str">
        <f>IF(OR($B32="",EB$2=""),"",SUMIFS(INDEX(Tbl_Marks,MATCH($B32,Tbl_Student_Names,0),),Entry!$A$4:$H$4,EB$2,Entry!$A$5:$H$5,EB$1) / SUMIFS(Entry!$C$6:$H$6,Entry!$C$4:$H$4,EB$2,Entry!$C$5:$H$5,EB$1))</f>
        <v/>
      </c>
      <c r="EC32" s="15" t="str">
        <f>IF(OR($B32="",EC$2=""),"",SUMIFS(INDEX(Tbl_Marks,MATCH($B32,Tbl_Student_Names,0),),Entry!$A$4:$H$4,EC$2,Entry!$A$5:$H$5,EC$1) / SUMIFS(Entry!$C$6:$H$6,Entry!$C$4:$H$4,EC$2,Entry!$C$5:$H$5,EC$1))</f>
        <v/>
      </c>
      <c r="ED32" s="15" t="str">
        <f>IF(OR($B32="",ED$2=""),"",SUMIFS(INDEX(Tbl_Marks,MATCH($B32,Tbl_Student_Names,0),),Entry!$A$4:$H$4,ED$2,Entry!$A$5:$H$5,ED$1) / SUMIFS(Entry!$C$6:$H$6,Entry!$C$4:$H$4,ED$2,Entry!$C$5:$H$5,ED$1))</f>
        <v/>
      </c>
      <c r="EE32" s="15" t="str">
        <f>IF(OR($B32="",EE$2=""),"",SUMIFS(INDEX(Tbl_Marks,MATCH($B32,Tbl_Student_Names,0),),Entry!$A$4:$H$4,EE$2,Entry!$A$5:$H$5,EE$1) / SUMIFS(Entry!$C$6:$H$6,Entry!$C$4:$H$4,EE$2,Entry!$C$5:$H$5,EE$1))</f>
        <v/>
      </c>
      <c r="EF32" s="15" t="str">
        <f>IF(OR($B32="",EF$2=""),"",SUMIFS(INDEX(Tbl_Marks,MATCH($B32,Tbl_Student_Names,0),),Entry!$A$4:$H$4,EF$2,Entry!$A$5:$H$5,EF$1) / SUMIFS(Entry!$C$6:$H$6,Entry!$C$4:$H$4,EF$2,Entry!$C$5:$H$5,EF$1))</f>
        <v/>
      </c>
      <c r="EG32" s="15" t="str">
        <f>IF(OR($B32="",EG$2=""),"",SUMIFS(INDEX(Tbl_Marks,MATCH($B32,Tbl_Student_Names,0),),Entry!$A$4:$H$4,EG$2,Entry!$A$5:$H$5,EG$1) / SUMIFS(Entry!$C$6:$H$6,Entry!$C$4:$H$4,EG$2,Entry!$C$5:$H$5,EG$1))</f>
        <v/>
      </c>
      <c r="EH32" s="15" t="str">
        <f>IF(OR($B32="",EH$2=""),"",SUMIFS(INDEX(Tbl_Marks,MATCH($B32,Tbl_Student_Names,0),),Entry!$A$4:$H$4,EH$2,Entry!$A$5:$H$5,EH$1) / SUMIFS(Entry!$C$6:$H$6,Entry!$C$4:$H$4,EH$2,Entry!$C$5:$H$5,EH$1))</f>
        <v/>
      </c>
      <c r="EI32" s="15" t="str">
        <f>IF(OR($B32="",EI$2=""),"",SUMIFS(INDEX(Tbl_Marks,MATCH($B32,Tbl_Student_Names,0),),Entry!$A$4:$H$4,EI$2,Entry!$A$5:$H$5,EI$1) / SUMIFS(Entry!$C$6:$H$6,Entry!$C$4:$H$4,EI$2,Entry!$C$5:$H$5,EI$1))</f>
        <v/>
      </c>
      <c r="EJ32" s="15" t="str">
        <f>IF(OR($B32="",EJ$2=""),"",SUMIFS(INDEX(Tbl_Marks,MATCH($B32,Tbl_Student_Names,0),),Entry!$A$4:$H$4,EJ$2,Entry!$A$5:$H$5,EJ$1) / SUMIFS(Entry!$C$6:$H$6,Entry!$C$4:$H$4,EJ$2,Entry!$C$5:$H$5,EJ$1))</f>
        <v/>
      </c>
      <c r="EK32" s="15" t="str">
        <f>IF(OR($B32="",EK$2=""),"",SUMIFS(INDEX(Tbl_Marks,MATCH($B32,Tbl_Student_Names,0),),Entry!$A$4:$H$4,EK$2,Entry!$A$5:$H$5,EK$1) / SUMIFS(Entry!$C$6:$H$6,Entry!$C$4:$H$4,EK$2,Entry!$C$5:$H$5,EK$1))</f>
        <v/>
      </c>
      <c r="EL32" s="15" t="str">
        <f>IF(OR($B32="",EL$2=""),"",SUMIFS(INDEX(Tbl_Marks,MATCH($B32,Tbl_Student_Names,0),),Entry!$A$4:$H$4,EL$2,Entry!$A$5:$H$5,EL$1) / SUMIFS(Entry!$C$6:$H$6,Entry!$C$4:$H$4,EL$2,Entry!$C$5:$H$5,EL$1))</f>
        <v/>
      </c>
      <c r="EM32" s="15" t="str">
        <f>IF(OR($B32="",EM$2=""),"",SUMIFS(INDEX(Tbl_Marks,MATCH($B32,Tbl_Student_Names,0),),Entry!$A$4:$H$4,EM$2,Entry!$A$5:$H$5,EM$1) / SUMIFS(Entry!$C$6:$H$6,Entry!$C$4:$H$4,EM$2,Entry!$C$5:$H$5,EM$1))</f>
        <v/>
      </c>
      <c r="EN32" s="15" t="str">
        <f>IF(OR($B32="",EN$2=""),"",SUMIFS(INDEX(Tbl_Marks,MATCH($B32,Tbl_Student_Names,0),),Entry!$A$4:$H$4,EN$2,Entry!$A$5:$H$5,EN$1) / SUMIFS(Entry!$C$6:$H$6,Entry!$C$4:$H$4,EN$2,Entry!$C$5:$H$5,EN$1))</f>
        <v/>
      </c>
      <c r="EO32" s="15" t="str">
        <f>IF(OR($B32="",EO$2=""),"",SUMIFS(INDEX(Tbl_Marks,MATCH($B32,Tbl_Student_Names,0),),Entry!$A$4:$H$4,EO$2,Entry!$A$5:$H$5,EO$1) / SUMIFS(Entry!$C$6:$H$6,Entry!$C$4:$H$4,EO$2,Entry!$C$5:$H$5,EO$1))</f>
        <v/>
      </c>
      <c r="EP32" s="15" t="str">
        <f>IF(OR($B32="",EP$2=""),"",SUMIFS(INDEX(Tbl_Marks,MATCH($B32,Tbl_Student_Names,0),),Entry!$A$4:$H$4,EP$2,Entry!$A$5:$H$5,EP$1) / SUMIFS(Entry!$C$6:$H$6,Entry!$C$4:$H$4,EP$2,Entry!$C$5:$H$5,EP$1))</f>
        <v/>
      </c>
      <c r="EQ32" s="15" t="str">
        <f>IF(OR($B32="",EQ$2=""),"",SUMIFS(INDEX(Tbl_Marks,MATCH($B32,Tbl_Student_Names,0),),Entry!$A$4:$H$4,EQ$2,Entry!$A$5:$H$5,EQ$1) / SUMIFS(Entry!$C$6:$H$6,Entry!$C$4:$H$4,EQ$2,Entry!$C$5:$H$5,EQ$1))</f>
        <v/>
      </c>
      <c r="ER32" s="15" t="str">
        <f>IF(OR($B32="",ER$2=""),"",SUMIFS(INDEX(Tbl_Marks,MATCH($B32,Tbl_Student_Names,0),),Entry!$A$4:$H$4,ER$2,Entry!$A$5:$H$5,ER$1) / SUMIFS(Entry!$C$6:$H$6,Entry!$C$4:$H$4,ER$2,Entry!$C$5:$H$5,ER$1))</f>
        <v/>
      </c>
      <c r="ES32" s="15" t="str">
        <f>IF(OR($B32="",ES$2=""),"",SUMIFS(INDEX(Tbl_Marks,MATCH($B32,Tbl_Student_Names,0),),Entry!$A$4:$H$4,ES$2,Entry!$A$5:$H$5,ES$1) / SUMIFS(Entry!$C$6:$H$6,Entry!$C$4:$H$4,ES$2,Entry!$C$5:$H$5,ES$1))</f>
        <v/>
      </c>
      <c r="ET32" s="15" t="str">
        <f>IF(OR($B32="",ET$2=""),"",SUMIFS(INDEX(Tbl_Marks,MATCH($B32,Tbl_Student_Names,0),),Entry!$A$4:$H$4,ET$2,Entry!$A$5:$H$5,ET$1) / SUMIFS(Entry!$C$6:$H$6,Entry!$C$4:$H$4,ET$2,Entry!$C$5:$H$5,ET$1))</f>
        <v/>
      </c>
      <c r="EU32" s="15" t="str">
        <f>IF(OR($B32="",EU$2=""),"",SUMIFS(INDEX(Tbl_Marks,MATCH($B32,Tbl_Student_Names,0),),Entry!$A$4:$H$4,EU$2,Entry!$A$5:$H$5,EU$1) / SUMIFS(Entry!$C$6:$H$6,Entry!$C$4:$H$4,EU$2,Entry!$C$5:$H$5,EU$1))</f>
        <v/>
      </c>
      <c r="EV32" s="15" t="str">
        <f>IF(OR($B32="",EV$2=""),"",SUMIFS(INDEX(Tbl_Marks,MATCH($B32,Tbl_Student_Names,0),),Entry!$A$4:$H$4,EV$2,Entry!$A$5:$H$5,EV$1) / SUMIFS(Entry!$C$6:$H$6,Entry!$C$4:$H$4,EV$2,Entry!$C$5:$H$5,EV$1))</f>
        <v/>
      </c>
      <c r="EW32" s="15" t="str">
        <f>IF(OR($B32="",EW$2=""),"",SUMIFS(INDEX(Tbl_Marks,MATCH($B32,Tbl_Student_Names,0),),Entry!$A$4:$H$4,EW$2,Entry!$A$5:$H$5,EW$1) / SUMIFS(Entry!$C$6:$H$6,Entry!$C$4:$H$4,EW$2,Entry!$C$5:$H$5,EW$1))</f>
        <v/>
      </c>
      <c r="EX32" s="15" t="str">
        <f>IF(OR($B32="",EX$2=""),"",SUMIFS(INDEX(Tbl_Marks,MATCH($B32,Tbl_Student_Names,0),),Entry!$A$4:$H$4,EX$2,Entry!$A$5:$H$5,EX$1) / SUMIFS(Entry!$C$6:$H$6,Entry!$C$4:$H$4,EX$2,Entry!$C$5:$H$5,EX$1))</f>
        <v/>
      </c>
      <c r="EY32" s="15" t="str">
        <f>IF(OR($B32="",EY$2=""),"",SUMIFS(INDEX(Tbl_Marks,MATCH($B32,Tbl_Student_Names,0),),Entry!$A$4:$H$4,EY$2,Entry!$A$5:$H$5,EY$1) / SUMIFS(Entry!$C$6:$H$6,Entry!$C$4:$H$4,EY$2,Entry!$C$5:$H$5,EY$1))</f>
        <v/>
      </c>
      <c r="EZ32" s="15" t="str">
        <f>IF(OR($B32="",EZ$2=""),"",SUMIFS(INDEX(Tbl_Marks,MATCH($B32,Tbl_Student_Names,0),),Entry!$A$4:$H$4,EZ$2,Entry!$A$5:$H$5,EZ$1) / SUMIFS(Entry!$C$6:$H$6,Entry!$C$4:$H$4,EZ$2,Entry!$C$5:$H$5,EZ$1))</f>
        <v/>
      </c>
      <c r="FA32" s="15" t="str">
        <f>IF(OR($B32="",FA$2=""),"",SUMIFS(INDEX(Tbl_Marks,MATCH($B32,Tbl_Student_Names,0),),Entry!$A$4:$H$4,FA$2,Entry!$A$5:$H$5,FA$1) / SUMIFS(Entry!$C$6:$H$6,Entry!$C$4:$H$4,FA$2,Entry!$C$5:$H$5,FA$1))</f>
        <v/>
      </c>
      <c r="FB32" s="15" t="str">
        <f>IF(OR($B32="",FB$2=""),"",SUMIFS(INDEX(Tbl_Marks,MATCH($B32,Tbl_Student_Names,0),),Entry!$A$4:$H$4,FB$2,Entry!$A$5:$H$5,FB$1) / SUMIFS(Entry!$C$6:$H$6,Entry!$C$4:$H$4,FB$2,Entry!$C$5:$H$5,FB$1))</f>
        <v/>
      </c>
      <c r="FC32" s="15" t="str">
        <f>IF(OR($B32="",FC$2=""),"",SUMIFS(INDEX(Tbl_Marks,MATCH($B32,Tbl_Student_Names,0),),Entry!$A$4:$H$4,FC$2,Entry!$A$5:$H$5,FC$1) / SUMIFS(Entry!$C$6:$H$6,Entry!$C$4:$H$4,FC$2,Entry!$C$5:$H$5,FC$1))</f>
        <v/>
      </c>
      <c r="FD32" s="15" t="str">
        <f>IF(OR($B32="",FD$2=""),"",SUMIFS(INDEX(Tbl_Marks,MATCH($B32,Tbl_Student_Names,0),),Entry!$A$4:$H$4,FD$2,Entry!$A$5:$H$5,FD$1) / SUMIFS(Entry!$C$6:$H$6,Entry!$C$4:$H$4,FD$2,Entry!$C$5:$H$5,FD$1))</f>
        <v/>
      </c>
      <c r="FE32" s="15" t="str">
        <f>IF(OR($B32="",FE$2=""),"",SUMIFS(INDEX(Tbl_Marks,MATCH($B32,Tbl_Student_Names,0),),Entry!$A$4:$H$4,FE$2,Entry!$A$5:$H$5,FE$1) / SUMIFS(Entry!$C$6:$H$6,Entry!$C$4:$H$4,FE$2,Entry!$C$5:$H$5,FE$1))</f>
        <v/>
      </c>
      <c r="FF32" s="15" t="str">
        <f>IF(OR($B32="",FF$2=""),"",SUMIFS(INDEX(Tbl_Marks,MATCH($B32,Tbl_Student_Names,0),),Entry!$A$4:$H$4,FF$2,Entry!$A$5:$H$5,FF$1) / SUMIFS(Entry!$C$6:$H$6,Entry!$C$4:$H$4,FF$2,Entry!$C$5:$H$5,FF$1))</f>
        <v/>
      </c>
      <c r="FG32" s="15" t="str">
        <f>IF(OR($B32="",FG$2=""),"",SUMIFS(INDEX(Tbl_Marks,MATCH($B32,Tbl_Student_Names,0),),Entry!$A$4:$H$4,FG$2,Entry!$A$5:$H$5,FG$1) / SUMIFS(Entry!$C$6:$H$6,Entry!$C$4:$H$4,FG$2,Entry!$C$5:$H$5,FG$1))</f>
        <v/>
      </c>
      <c r="FH32" s="15" t="str">
        <f>IF(OR($B32="",FH$2=""),"",SUMIFS(INDEX(Tbl_Marks,MATCH($B32,Tbl_Student_Names,0),),Entry!$A$4:$H$4,FH$2,Entry!$A$5:$H$5,FH$1) / SUMIFS(Entry!$C$6:$H$6,Entry!$C$4:$H$4,FH$2,Entry!$C$5:$H$5,FH$1))</f>
        <v/>
      </c>
      <c r="FI32" s="15" t="str">
        <f>IF(OR($B32="",FI$2=""),"",SUMIFS(INDEX(Tbl_Marks,MATCH($B32,Tbl_Student_Names,0),),Entry!$A$4:$H$4,FI$2,Entry!$A$5:$H$5,FI$1) / SUMIFS(Entry!$C$6:$H$6,Entry!$C$4:$H$4,FI$2,Entry!$C$5:$H$5,FI$1))</f>
        <v/>
      </c>
      <c r="FJ32" s="15" t="str">
        <f>IF(OR($B32="",FJ$2=""),"",SUMIFS(INDEX(Tbl_Marks,MATCH($B32,Tbl_Student_Names,0),),Entry!$A$4:$H$4,FJ$2,Entry!$A$5:$H$5,FJ$1) / SUMIFS(Entry!$C$6:$H$6,Entry!$C$4:$H$4,FJ$2,Entry!$C$5:$H$5,FJ$1))</f>
        <v/>
      </c>
      <c r="FK32" s="15" t="str">
        <f>IF(OR($B32="",FK$2=""),"",SUMIFS(INDEX(Tbl_Marks,MATCH($B32,Tbl_Student_Names,0),),Entry!$A$4:$H$4,FK$2,Entry!$A$5:$H$5,FK$1) / SUMIFS(Entry!$C$6:$H$6,Entry!$C$4:$H$4,FK$2,Entry!$C$5:$H$5,FK$1))</f>
        <v/>
      </c>
      <c r="FL32" s="15" t="str">
        <f>IF(OR($B32="",FL$2=""),"",SUMIFS(INDEX(Tbl_Marks,MATCH($B32,Tbl_Student_Names,0),),Entry!$A$4:$H$4,FL$2,Entry!$A$5:$H$5,FL$1) / SUMIFS(Entry!$C$6:$H$6,Entry!$C$4:$H$4,FL$2,Entry!$C$5:$H$5,FL$1))</f>
        <v/>
      </c>
      <c r="FM32" s="15" t="str">
        <f>IF(OR($B32="",FM$2=""),"",SUMIFS(INDEX(Tbl_Marks,MATCH($B32,Tbl_Student_Names,0),),Entry!$A$4:$H$4,FM$2,Entry!$A$5:$H$5,FM$1) / SUMIFS(Entry!$C$6:$H$6,Entry!$C$4:$H$4,FM$2,Entry!$C$5:$H$5,FM$1))</f>
        <v/>
      </c>
      <c r="FN32" s="15" t="str">
        <f>IF(OR($B32="",FN$2=""),"",SUMIFS(INDEX(Tbl_Marks,MATCH($B32,Tbl_Student_Names,0),),Entry!$A$4:$H$4,FN$2,Entry!$A$5:$H$5,FN$1) / SUMIFS(Entry!$C$6:$H$6,Entry!$C$4:$H$4,FN$2,Entry!$C$5:$H$5,FN$1))</f>
        <v/>
      </c>
      <c r="FO32" s="15" t="str">
        <f>IF(OR($B32="",FO$2=""),"",SUMIFS(INDEX(Tbl_Marks,MATCH($B32,Tbl_Student_Names,0),),Entry!$A$4:$H$4,FO$2,Entry!$A$5:$H$5,FO$1) / SUMIFS(Entry!$C$6:$H$6,Entry!$C$4:$H$4,FO$2,Entry!$C$5:$H$5,FO$1))</f>
        <v/>
      </c>
      <c r="FP32" s="15" t="str">
        <f>IF(OR($B32="",FP$2=""),"",SUMIFS(INDEX(Tbl_Marks,MATCH($B32,Tbl_Student_Names,0),),Entry!$A$4:$H$4,FP$2,Entry!$A$5:$H$5,FP$1) / SUMIFS(Entry!$C$6:$H$6,Entry!$C$4:$H$4,FP$2,Entry!$C$5:$H$5,FP$1))</f>
        <v/>
      </c>
      <c r="FQ32" s="15" t="str">
        <f>IF(OR($B32="",FQ$2=""),"",SUMIFS(INDEX(Tbl_Marks,MATCH($B32,Tbl_Student_Names,0),),Entry!$A$4:$H$4,FQ$2,Entry!$A$5:$H$5,FQ$1) / SUMIFS(Entry!$C$6:$H$6,Entry!$C$4:$H$4,FQ$2,Entry!$C$5:$H$5,FQ$1))</f>
        <v/>
      </c>
      <c r="FR32" s="15" t="str">
        <f>IF(OR($B32="",FR$2=""),"",SUMIFS(INDEX(Tbl_Marks,MATCH($B32,Tbl_Student_Names,0),),Entry!$A$4:$H$4,FR$2,Entry!$A$5:$H$5,FR$1) / SUMIFS(Entry!$C$6:$H$6,Entry!$C$4:$H$4,FR$2,Entry!$C$5:$H$5,FR$1))</f>
        <v/>
      </c>
      <c r="FS32" s="15" t="str">
        <f>IF(OR($B32="",FS$2=""),"",SUMIFS(INDEX(Tbl_Marks,MATCH($B32,Tbl_Student_Names,0),),Entry!$A$4:$H$4,FS$2,Entry!$A$5:$H$5,FS$1) / SUMIFS(Entry!$C$6:$H$6,Entry!$C$4:$H$4,FS$2,Entry!$C$5:$H$5,FS$1))</f>
        <v/>
      </c>
      <c r="FT32" s="15" t="str">
        <f>IF(OR($B32="",FT$2=""),"",SUMIFS(INDEX(Tbl_Marks,MATCH($B32,Tbl_Student_Names,0),),Entry!$A$4:$H$4,FT$2,Entry!$A$5:$H$5,FT$1) / SUMIFS(Entry!$C$6:$H$6,Entry!$C$4:$H$4,FT$2,Entry!$C$5:$H$5,FT$1))</f>
        <v/>
      </c>
      <c r="FU32" s="15" t="str">
        <f>IF(OR($B32="",FU$2=""),"",SUMIFS(INDEX(Tbl_Marks,MATCH($B32,Tbl_Student_Names,0),),Entry!$A$4:$H$4,FU$2,Entry!$A$5:$H$5,FU$1) / SUMIFS(Entry!$C$6:$H$6,Entry!$C$4:$H$4,FU$2,Entry!$C$5:$H$5,FU$1))</f>
        <v/>
      </c>
      <c r="FV32" s="15" t="str">
        <f>IF(OR($B32="",FV$2=""),"",SUMIFS(INDEX(Tbl_Marks,MATCH($B32,Tbl_Student_Names,0),),Entry!$A$4:$H$4,FV$2,Entry!$A$5:$H$5,FV$1) / SUMIFS(Entry!$C$6:$H$6,Entry!$C$4:$H$4,FV$2,Entry!$C$5:$H$5,FV$1))</f>
        <v/>
      </c>
      <c r="FW32" s="15" t="str">
        <f>IF(OR($B32="",FW$2=""),"",SUMIFS(INDEX(Tbl_Marks,MATCH($B32,Tbl_Student_Names,0),),Entry!$A$4:$H$4,FW$2,Entry!$A$5:$H$5,FW$1) / SUMIFS(Entry!$C$6:$H$6,Entry!$C$4:$H$4,FW$2,Entry!$C$5:$H$5,FW$1))</f>
        <v/>
      </c>
      <c r="FX32" s="15" t="str">
        <f>IF(OR($B32="",FX$2=""),"",SUMIFS(INDEX(Tbl_Marks,MATCH($B32,Tbl_Student_Names,0),),Entry!$A$4:$H$4,FX$2,Entry!$A$5:$H$5,FX$1) / SUMIFS(Entry!$C$6:$H$6,Entry!$C$4:$H$4,FX$2,Entry!$C$5:$H$5,FX$1))</f>
        <v/>
      </c>
      <c r="FY32" s="15" t="str">
        <f>IF(OR($B32="",FY$2=""),"",SUMIFS(INDEX(Tbl_Marks,MATCH($B32,Tbl_Student_Names,0),),Entry!$A$4:$H$4,FY$2,Entry!$A$5:$H$5,FY$1) / SUMIFS(Entry!$C$6:$H$6,Entry!$C$4:$H$4,FY$2,Entry!$C$5:$H$5,FY$1))</f>
        <v/>
      </c>
      <c r="FZ32" s="15" t="str">
        <f>IF(OR($B32="",FZ$2=""),"",SUMIFS(INDEX(Tbl_Marks,MATCH($B32,Tbl_Student_Names,0),),Entry!$A$4:$H$4,FZ$2,Entry!$A$5:$H$5,FZ$1) / SUMIFS(Entry!$C$6:$H$6,Entry!$C$4:$H$4,FZ$2,Entry!$C$5:$H$5,FZ$1))</f>
        <v/>
      </c>
      <c r="GA32" s="15" t="str">
        <f>IF(OR($B32="",GA$2=""),"",SUMIFS(INDEX(Tbl_Marks,MATCH($B32,Tbl_Student_Names,0),),Entry!$A$4:$H$4,GA$2,Entry!$A$5:$H$5,GA$1) / SUMIFS(Entry!$C$6:$H$6,Entry!$C$4:$H$4,GA$2,Entry!$C$5:$H$5,GA$1))</f>
        <v/>
      </c>
      <c r="GB32" s="15" t="str">
        <f>IF(OR($B32="",GB$2=""),"",SUMIFS(INDEX(Tbl_Marks,MATCH($B32,Tbl_Student_Names,0),),Entry!$A$4:$H$4,GB$2,Entry!$A$5:$H$5,GB$1) / SUMIFS(Entry!$C$6:$H$6,Entry!$C$4:$H$4,GB$2,Entry!$C$5:$H$5,GB$1))</f>
        <v/>
      </c>
      <c r="GC32" s="15" t="str">
        <f>IF(OR($B32="",GC$2=""),"",SUMIFS(INDEX(Tbl_Marks,MATCH($B32,Tbl_Student_Names,0),),Entry!$A$4:$H$4,GC$2,Entry!$A$5:$H$5,GC$1) / SUMIFS(Entry!$C$6:$H$6,Entry!$C$4:$H$4,GC$2,Entry!$C$5:$H$5,GC$1))</f>
        <v/>
      </c>
      <c r="GD32" s="15" t="str">
        <f>IF(OR($B32="",GD$2=""),"",SUMIFS(INDEX(Tbl_Marks,MATCH($B32,Tbl_Student_Names,0),),Entry!$A$4:$H$4,GD$2,Entry!$A$5:$H$5,GD$1) / SUMIFS(Entry!$C$6:$H$6,Entry!$C$4:$H$4,GD$2,Entry!$C$5:$H$5,GD$1))</f>
        <v/>
      </c>
      <c r="GE32" s="15" t="str">
        <f>IF(OR($B32="",GE$2=""),"",SUMIFS(INDEX(Tbl_Marks,MATCH($B32,Tbl_Student_Names,0),),Entry!$A$4:$H$4,GE$2,Entry!$A$5:$H$5,GE$1) / SUMIFS(Entry!$C$6:$H$6,Entry!$C$4:$H$4,GE$2,Entry!$C$5:$H$5,GE$1))</f>
        <v/>
      </c>
      <c r="GF32" s="15" t="str">
        <f>IF(OR($B32="",GF$2=""),"",SUMIFS(INDEX(Tbl_Marks,MATCH($B32,Tbl_Student_Names,0),),Entry!$A$4:$H$4,GF$2,Entry!$A$5:$H$5,GF$1) / SUMIFS(Entry!$C$6:$H$6,Entry!$C$4:$H$4,GF$2,Entry!$C$5:$H$5,GF$1))</f>
        <v/>
      </c>
      <c r="GG32" s="15" t="str">
        <f>IF(OR($B32="",GG$2=""),"",SUMIFS(INDEX(Tbl_Marks,MATCH($B32,Tbl_Student_Names,0),),Entry!$A$4:$H$4,GG$2,Entry!$A$5:$H$5,GG$1) / SUMIFS(Entry!$C$6:$H$6,Entry!$C$4:$H$4,GG$2,Entry!$C$5:$H$5,GG$1))</f>
        <v/>
      </c>
      <c r="GH32" s="15" t="str">
        <f>IF(OR($B32="",GH$2=""),"",SUMIFS(INDEX(Tbl_Marks,MATCH($B32,Tbl_Student_Names,0),),Entry!$A$4:$H$4,GH$2,Entry!$A$5:$H$5,GH$1) / SUMIFS(Entry!$C$6:$H$6,Entry!$C$4:$H$4,GH$2,Entry!$C$5:$H$5,GH$1))</f>
        <v/>
      </c>
      <c r="GI32" s="15" t="str">
        <f>IF(OR($B32="",GI$2=""),"",SUMIFS(INDEX(Tbl_Marks,MATCH($B32,Tbl_Student_Names,0),),Entry!$A$4:$H$4,GI$2,Entry!$A$5:$H$5,GI$1) / SUMIFS(Entry!$C$6:$H$6,Entry!$C$4:$H$4,GI$2,Entry!$C$5:$H$5,GI$1))</f>
        <v/>
      </c>
      <c r="GJ32" s="15" t="str">
        <f>IF(OR($B32="",GJ$2=""),"",SUMIFS(INDEX(Tbl_Marks,MATCH($B32,Tbl_Student_Names,0),),Entry!$A$4:$H$4,GJ$2,Entry!$A$5:$H$5,GJ$1) / SUMIFS(Entry!$C$6:$H$6,Entry!$C$4:$H$4,GJ$2,Entry!$C$5:$H$5,GJ$1))</f>
        <v/>
      </c>
      <c r="GK32" s="15" t="str">
        <f>IF(OR($B32="",GK$2=""),"",SUMIFS(INDEX(Tbl_Marks,MATCH($B32,Tbl_Student_Names,0),),Entry!$A$4:$H$4,GK$2,Entry!$A$5:$H$5,GK$1) / SUMIFS(Entry!$C$6:$H$6,Entry!$C$4:$H$4,GK$2,Entry!$C$5:$H$5,GK$1))</f>
        <v/>
      </c>
      <c r="GL32" s="15" t="str">
        <f>IF(OR($B32="",GL$2=""),"",SUMIFS(INDEX(Tbl_Marks,MATCH($B32,Tbl_Student_Names,0),),Entry!$A$4:$H$4,GL$2,Entry!$A$5:$H$5,GL$1) / SUMIFS(Entry!$C$6:$H$6,Entry!$C$4:$H$4,GL$2,Entry!$C$5:$H$5,GL$1))</f>
        <v/>
      </c>
      <c r="GM32" s="15" t="str">
        <f>IF(OR($B32="",GM$2=""),"",SUMIFS(INDEX(Tbl_Marks,MATCH($B32,Tbl_Student_Names,0),),Entry!$A$4:$H$4,GM$2,Entry!$A$5:$H$5,GM$1) / SUMIFS(Entry!$C$6:$H$6,Entry!$C$4:$H$4,GM$2,Entry!$C$5:$H$5,GM$1))</f>
        <v/>
      </c>
      <c r="GN32" s="15" t="str">
        <f>IF(OR($B32="",GN$2=""),"",SUMIFS(INDEX(Tbl_Marks,MATCH($B32,Tbl_Student_Names,0),),Entry!$A$4:$H$4,GN$2,Entry!$A$5:$H$5,GN$1) / SUMIFS(Entry!$C$6:$H$6,Entry!$C$4:$H$4,GN$2,Entry!$C$5:$H$5,GN$1))</f>
        <v/>
      </c>
      <c r="GO32" s="15" t="str">
        <f>IF(OR($B32="",GO$2=""),"",SUMIFS(INDEX(Tbl_Marks,MATCH($B32,Tbl_Student_Names,0),),Entry!$A$4:$H$4,GO$2,Entry!$A$5:$H$5,GO$1) / SUMIFS(Entry!$C$6:$H$6,Entry!$C$4:$H$4,GO$2,Entry!$C$5:$H$5,GO$1))</f>
        <v/>
      </c>
      <c r="GP32" s="15" t="str">
        <f>IF(OR($B32="",GP$2=""),"",SUMIFS(INDEX(Tbl_Marks,MATCH($B32,Tbl_Student_Names,0),),Entry!$A$4:$H$4,GP$2,Entry!$A$5:$H$5,GP$1) / SUMIFS(Entry!$C$6:$H$6,Entry!$C$4:$H$4,GP$2,Entry!$C$5:$H$5,GP$1))</f>
        <v/>
      </c>
      <c r="GQ32" s="32" t="str">
        <f t="array" ref="GQ32">IF(OR(GQ$1="",$B32=""),"",SUMPRODUCT(TRANSPOSE($BC32:$BN32),(Settings!$D$19:$D$30)))</f>
        <v/>
      </c>
      <c r="GR32" s="32" t="str">
        <f t="array" ref="GR32">IF(OR(GR$1="",$B32=""),"",SUMPRODUCT(TRANSPOSE($BO32:$BZ32),(Settings!$D$19:$D$30)))</f>
        <v/>
      </c>
      <c r="GS32" s="32" t="str">
        <f t="array" ref="GS32">IF(OR(GS$1="",$B32=""),"",SUMPRODUCT(TRANSPOSE($CA32:$CL32),(Settings!$D$19:$D$30)))</f>
        <v/>
      </c>
      <c r="GT32" s="32" t="str">
        <f t="array" ref="GT32">IF(OR(GT$1="",$B32=""),"",SUMPRODUCT(TRANSPOSE($CM32:$CX32),(Settings!$D$19:$D$30)))</f>
        <v/>
      </c>
      <c r="GU32" s="32" t="str">
        <f t="array" ref="GU32">IF(OR(GU$1="",$B32=""),"",SUMPRODUCT(TRANSPOSE($CY32:$DJ32),(Settings!$D$19:$D$30)))</f>
        <v/>
      </c>
      <c r="GV32" s="32" t="str">
        <f t="array" ref="GV32">IF(OR(GV$1="",$B32=""),"",SUMPRODUCT(TRANSPOSE($DK32:$DV32),(Settings!$D$19:$D$30)))</f>
        <v/>
      </c>
      <c r="GW32" s="32" t="str">
        <f t="array" ref="GW32">IF(OR(GW$1="",$B32=""),"",SUMPRODUCT(TRANSPOSE($DW32:$EH32),(Settings!$D$19:$D$30)))</f>
        <v/>
      </c>
      <c r="GX32" s="32" t="str">
        <f t="array" ref="GX32">IF(OR(GX$1="",$B32=""),"",SUMPRODUCT(TRANSPOSE($EI32:$ET32),(Settings!$D$19:$D$30)))</f>
        <v/>
      </c>
      <c r="GY32" s="32" t="str">
        <f t="array" ref="GY32">IF(OR(GY$1="",$B32=""),"",SUMPRODUCT(TRANSPOSE($EU32:$FF32),(Settings!$D$19:$D$30)))</f>
        <v/>
      </c>
      <c r="GZ32" s="32" t="str">
        <f t="array" ref="GZ32">IF(OR(GZ$1="",$B32=""),"",SUMPRODUCT(TRANSPOSE($FG32:$FR32),(Settings!$D$19:$D$30)))</f>
        <v/>
      </c>
      <c r="HA32" s="32" t="str">
        <f t="array" ref="HA32">IF(OR(HA$1="",$B32=""),"",SUMPRODUCT(TRANSPOSE($FS32:$GD32),(Settings!$D$19:$D$30)))</f>
        <v/>
      </c>
      <c r="HB32" s="33" t="str">
        <f t="array" ref="HB32">IF(OR(HB$1="",$B32=""),"",SUMPRODUCT(TRANSPOSE($GE32:$GP32),(Settings!$D$19:$D$30)))</f>
        <v/>
      </c>
      <c r="HC32" s="5"/>
      <c r="HD32" s="15" t="str">
        <f>IF(OR(HD$2="",$B32=""),"",SUMIFS(INDEX(Tbl_Marks,MATCH($B32,Tbl_Student_Names,0),),Entry!$A$4:$H$4,HD$2) / SUMIFS(Entry!$C$6:$H$6,Entry!$C$4:$H$4,HD$2))</f>
        <v/>
      </c>
      <c r="HE32" s="15" t="str">
        <f>IF(OR(HE$2="",$B32=""),"",SUMIFS(INDEX(Tbl_Marks,MATCH($B32,Tbl_Student_Names,0),),Entry!$A$4:$H$4,HE$2) / SUMIFS(Entry!$C$6:$H$6,Entry!$C$4:$H$4,HE$2))</f>
        <v/>
      </c>
      <c r="HF32" s="15" t="str">
        <f>IF(OR(HF$2="",$B32=""),"",SUMIFS(INDEX(Tbl_Marks,MATCH($B32,Tbl_Student_Names,0),),Entry!$A$4:$H$4,HF$2) / SUMIFS(Entry!$C$6:$H$6,Entry!$C$4:$H$4,HF$2))</f>
        <v/>
      </c>
      <c r="HG32" s="15" t="str">
        <f>IF(OR(HG$2="",$B32=""),"",SUMIFS(INDEX(Tbl_Marks,MATCH($B32,Tbl_Student_Names,0),),Entry!$A$4:$H$4,HG$2) / SUMIFS(Entry!$C$6:$H$6,Entry!$C$4:$H$4,HG$2))</f>
        <v/>
      </c>
      <c r="HH32" s="15" t="str">
        <f>IF(OR(HH$2="",$B32=""),"",SUMIFS(INDEX(Tbl_Marks,MATCH($B32,Tbl_Student_Names,0),),Entry!$A$4:$H$4,HH$2) / SUMIFS(Entry!$C$6:$H$6,Entry!$C$4:$H$4,HH$2))</f>
        <v/>
      </c>
      <c r="HI32" s="15" t="str">
        <f>IF(OR(HI$2="",$B32=""),"",SUMIFS(INDEX(Tbl_Marks,MATCH($B32,Tbl_Student_Names,0),),Entry!$A$4:$H$4,HI$2) / SUMIFS(Entry!$C$6:$H$6,Entry!$C$4:$H$4,HI$2))</f>
        <v/>
      </c>
      <c r="HJ32" s="15" t="str">
        <f>IF(OR(HJ$2="",$B32=""),"",SUMIFS(INDEX(Tbl_Marks,MATCH($B32,Tbl_Student_Names,0),),Entry!$A$4:$H$4,HJ$2) / SUMIFS(Entry!$C$6:$H$6,Entry!$C$4:$H$4,HJ$2))</f>
        <v/>
      </c>
      <c r="HK32" s="15" t="str">
        <f>IF(OR(HK$2="",$B32=""),"",SUMIFS(INDEX(Tbl_Marks,MATCH($B32,Tbl_Student_Names,0),),Entry!$A$4:$H$4,HK$2) / SUMIFS(Entry!$C$6:$H$6,Entry!$C$4:$H$4,HK$2))</f>
        <v/>
      </c>
      <c r="HL32" s="15" t="str">
        <f>IF(OR(HL$2="",$B32=""),"",SUMIFS(INDEX(Tbl_Marks,MATCH($B32,Tbl_Student_Names,0),),Entry!$A$4:$H$4,HL$2) / SUMIFS(Entry!$C$6:$H$6,Entry!$C$4:$H$4,HL$2))</f>
        <v/>
      </c>
      <c r="HM32" s="15" t="str">
        <f>IF(OR(HM$2="",$B32=""),"",SUMIFS(INDEX(Tbl_Marks,MATCH($B32,Tbl_Student_Names,0),),Entry!$A$4:$H$4,HM$2) / SUMIFS(Entry!$C$6:$H$6,Entry!$C$4:$H$4,HM$2))</f>
        <v/>
      </c>
      <c r="HN32" s="15" t="str">
        <f>IF(OR(HN$2="",$B32=""),"",SUMIFS(INDEX(Tbl_Marks,MATCH($B32,Tbl_Student_Names,0),),Entry!$A$4:$H$4,HN$2) / SUMIFS(Entry!$C$6:$H$6,Entry!$C$4:$H$4,HN$2))</f>
        <v/>
      </c>
      <c r="HO32" s="15" t="str">
        <f>IF(OR(HO$2="",$B32=""),"",SUMIFS(INDEX(Tbl_Marks,MATCH($B32,Tbl_Student_Names,0),),Entry!$A$4:$H$4,HO$2) / SUMIFS(Entry!$C$6:$H$6,Entry!$C$4:$H$4,HO$2))</f>
        <v/>
      </c>
      <c r="HP32" s="15" t="str">
        <f t="shared" si="40"/>
        <v/>
      </c>
    </row>
    <row r="33" spans="1:224" customFormat="1" x14ac:dyDescent="0.25">
      <c r="A33">
        <f t="shared" si="31"/>
        <v>0</v>
      </c>
      <c r="B33" t="str">
        <f t="shared" si="32"/>
        <v/>
      </c>
      <c r="C33" t="str">
        <f>IF(OR($B33="",C$2=""),"",SUMIF(Entry!$A$4:$H$4,C$2,INDEX(Tbl_Marks,MATCH($B33,Tbl_Student_Names,0),)))</f>
        <v/>
      </c>
      <c r="D33" t="str">
        <f>IF(OR($B33="",D$2=""),"",SUMIF(Entry!$A$4:$H$4,D$2,INDEX(Tbl_Marks,MATCH($B33,Tbl_Student_Names,0),)))</f>
        <v/>
      </c>
      <c r="E33" t="str">
        <f>IF(OR($B33="",E$2=""),"",SUMIF(Entry!$A$4:$H$4,E$2,INDEX(Tbl_Marks,MATCH($B33,Tbl_Student_Names,0),)))</f>
        <v/>
      </c>
      <c r="F33" t="str">
        <f>IF(OR($B33="",F$2=""),"",SUMIF(Entry!$A$4:$H$4,F$2,INDEX(Tbl_Marks,MATCH($B33,Tbl_Student_Names,0),)))</f>
        <v/>
      </c>
      <c r="G33" t="str">
        <f>IF(OR($B33="",G$2=""),"",SUMIF(Entry!$A$4:$H$4,G$2,INDEX(Tbl_Marks,MATCH($B33,Tbl_Student_Names,0),)))</f>
        <v/>
      </c>
      <c r="H33" t="str">
        <f>IF(OR($B33="",H$2=""),"",SUMIF(Entry!$A$4:$H$4,H$2,INDEX(Tbl_Marks,MATCH($B33,Tbl_Student_Names,0),)))</f>
        <v/>
      </c>
      <c r="I33" t="str">
        <f>IF(OR($B33="",I$2=""),"",SUMIF(Entry!$A$4:$H$4,I$2,INDEX(Tbl_Marks,MATCH($B33,Tbl_Student_Names,0),)))</f>
        <v/>
      </c>
      <c r="J33" t="str">
        <f>IF(OR($B33="",J$2=""),"",SUMIF(Entry!$A$4:$H$4,J$2,INDEX(Tbl_Marks,MATCH($B33,Tbl_Student_Names,0),)))</f>
        <v/>
      </c>
      <c r="K33" t="str">
        <f>IF(OR($B33="",K$2=""),"",SUMIF(Entry!$A$4:$H$4,K$2,INDEX(Tbl_Marks,MATCH($B33,Tbl_Student_Names,0),)))</f>
        <v/>
      </c>
      <c r="L33" t="str">
        <f>IF(OR($B33="",L$2=""),"",SUMIF(Entry!$A$4:$H$4,L$2,INDEX(Tbl_Marks,MATCH($B33,Tbl_Student_Names,0),)))</f>
        <v/>
      </c>
      <c r="M33" t="str">
        <f>IF(OR($B33="",M$2=""),"",SUMIF(Entry!$A$4:$H$4,M$2,INDEX(Tbl_Marks,MATCH($B33,Tbl_Student_Names,0),)))</f>
        <v/>
      </c>
      <c r="N33" t="str">
        <f>IF(OR($B33="",N$2=""),"",SUMIF(Entry!$A$4:$H$4,N$2,INDEX(Tbl_Marks,MATCH($B33,Tbl_Student_Names,0),)))</f>
        <v/>
      </c>
      <c r="O33" s="12" t="str">
        <f t="shared" si="33"/>
        <v/>
      </c>
      <c r="P33" s="24" t="str">
        <f t="array" ref="P33">IF(OR($B33="",P$2=""),"",IF(MIN(IF(Help_Lookup_Tests=P$2,$BC33:$GP33,""))&gt;=I_PassPercentage,"PASS","FAIL"))</f>
        <v/>
      </c>
      <c r="Q33" s="24" t="str">
        <f t="array" ref="Q33">IF(OR($B33="",Q$2=""),"",IF(MIN(IF(Help_Lookup_Tests=Q$2,$BC33:$GP33,""))&gt;=I_PassPercentage,"PASS","FAIL"))</f>
        <v/>
      </c>
      <c r="R33" s="24" t="str">
        <f t="array" ref="R33">IF(OR($B33="",R$2=""),"",IF(MIN(IF(Help_Lookup_Tests=R$2,$BC33:$GP33,""))&gt;=I_PassPercentage,"PASS","FAIL"))</f>
        <v/>
      </c>
      <c r="S33" s="24" t="str">
        <f t="array" ref="S33">IF(OR($B33="",S$2=""),"",IF(MIN(IF(Help_Lookup_Tests=S$2,$BC33:$GP33,""))&gt;=I_PassPercentage,"PASS","FAIL"))</f>
        <v/>
      </c>
      <c r="T33" s="24" t="str">
        <f t="array" ref="T33">IF(OR($B33="",T$2=""),"",IF(MIN(IF(Help_Lookup_Tests=T$2,$BC33:$GP33,""))&gt;=I_PassPercentage,"PASS","FAIL"))</f>
        <v/>
      </c>
      <c r="U33" s="24" t="str">
        <f t="array" ref="U33">IF(OR($B33="",U$2=""),"",IF(MIN(IF(Help_Lookup_Tests=U$2,$BC33:$GP33,""))&gt;=I_PassPercentage,"PASS","FAIL"))</f>
        <v/>
      </c>
      <c r="V33" s="24" t="str">
        <f t="array" ref="V33">IF(OR($B33="",V$2=""),"",IF(MIN(IF(Help_Lookup_Tests=V$2,$BC33:$GP33,""))&gt;=I_PassPercentage,"PASS","FAIL"))</f>
        <v/>
      </c>
      <c r="W33" s="24" t="str">
        <f t="array" ref="W33">IF(OR($B33="",W$2=""),"",IF(MIN(IF(Help_Lookup_Tests=W$2,$BC33:$GP33,""))&gt;=I_PassPercentage,"PASS","FAIL"))</f>
        <v/>
      </c>
      <c r="X33" s="24" t="str">
        <f t="array" ref="X33">IF(OR($B33="",X$2=""),"",IF(MIN(IF(Help_Lookup_Tests=X$2,$BC33:$GP33,""))&gt;=I_PassPercentage,"PASS","FAIL"))</f>
        <v/>
      </c>
      <c r="Y33" s="24" t="str">
        <f t="array" ref="Y33">IF(OR($B33="",Y$2=""),"",IF(MIN(IF(Help_Lookup_Tests=Y$2,$BC33:$GP33,""))&gt;=I_PassPercentage,"PASS","FAIL"))</f>
        <v/>
      </c>
      <c r="Z33" s="24" t="str">
        <f t="array" ref="Z33">IF(OR($B33="",Z$2=""),"",IF(MIN(IF(Help_Lookup_Tests=Z$2,$BC33:$GP33,""))&gt;=I_PassPercentage,"PASS","FAIL"))</f>
        <v/>
      </c>
      <c r="AA33" s="24" t="str">
        <f t="array" ref="AA33">IF(OR($B33="",AA$2=""),"",IF(MIN(IF(Help_Lookup_Tests=AA$2,$BC33:$GP33,""))&gt;=I_PassPercentage,"PASS","FAIL"))</f>
        <v/>
      </c>
      <c r="AB33" s="20" t="str">
        <f t="array" ref="AB33">IF(OR($B33=""),"",IF(MIN(IF($GQ$2:$HB$2="FINAL",$GQ33:$HB33,""))&gt;=I_PassPercentage,"PASS","FAIL"))</f>
        <v/>
      </c>
      <c r="AC33" t="str">
        <f t="shared" si="36"/>
        <v/>
      </c>
      <c r="AD33" t="str">
        <f t="shared" si="41"/>
        <v/>
      </c>
      <c r="AE33" t="str">
        <f t="shared" si="42"/>
        <v/>
      </c>
      <c r="AF33" t="str">
        <f t="shared" si="43"/>
        <v/>
      </c>
      <c r="AG33" t="str">
        <f t="shared" si="44"/>
        <v/>
      </c>
      <c r="AH33" t="str">
        <f t="shared" si="45"/>
        <v/>
      </c>
      <c r="AI33" t="str">
        <f t="shared" si="46"/>
        <v/>
      </c>
      <c r="AJ33" t="str">
        <f t="shared" si="47"/>
        <v/>
      </c>
      <c r="AK33" t="str">
        <f t="shared" si="48"/>
        <v/>
      </c>
      <c r="AL33" t="str">
        <f t="shared" si="49"/>
        <v/>
      </c>
      <c r="AM33" t="str">
        <f t="shared" si="50"/>
        <v/>
      </c>
      <c r="AN33" t="str">
        <f t="shared" si="51"/>
        <v/>
      </c>
      <c r="AO33" s="34" t="str">
        <f t="shared" si="37"/>
        <v/>
      </c>
      <c r="AP33" s="22" t="str">
        <f t="shared" si="38"/>
        <v/>
      </c>
      <c r="AQ33" s="22" t="str">
        <f t="shared" si="52"/>
        <v/>
      </c>
      <c r="AR33" s="22" t="str">
        <f t="shared" si="53"/>
        <v/>
      </c>
      <c r="AS33" s="22" t="str">
        <f t="shared" si="54"/>
        <v/>
      </c>
      <c r="AT33" s="22" t="str">
        <f t="shared" si="55"/>
        <v/>
      </c>
      <c r="AU33" s="22" t="str">
        <f t="shared" si="56"/>
        <v/>
      </c>
      <c r="AV33" s="22" t="str">
        <f t="shared" si="57"/>
        <v/>
      </c>
      <c r="AW33" s="22" t="str">
        <f t="shared" si="58"/>
        <v/>
      </c>
      <c r="AX33" s="22" t="str">
        <f t="shared" si="59"/>
        <v/>
      </c>
      <c r="AY33" s="22" t="str">
        <f t="shared" si="60"/>
        <v/>
      </c>
      <c r="AZ33" s="22" t="str">
        <f t="shared" si="61"/>
        <v/>
      </c>
      <c r="BA33" s="22" t="str">
        <f t="shared" si="62"/>
        <v/>
      </c>
      <c r="BB33" s="23" t="str">
        <f t="shared" si="39"/>
        <v/>
      </c>
      <c r="BC33" s="15" t="str">
        <f>IF(OR($B33="",BC$2=""),"",SUMIFS(INDEX(Tbl_Marks,MATCH($B33,Tbl_Student_Names,0),),Entry!$A$4:$H$4,BC$2,Entry!$A$5:$H$5,BC$1) / SUMIFS(Entry!$C$6:$H$6,Entry!$C$4:$H$4,BC$2,Entry!$C$5:$H$5,BC$1))</f>
        <v/>
      </c>
      <c r="BD33" s="15" t="str">
        <f>IF(OR($B33="",BD$2=""),"",SUMIFS(INDEX(Tbl_Marks,MATCH($B33,Tbl_Student_Names,0),),Entry!$A$4:$H$4,BD$2,Entry!$A$5:$H$5,BD$1) / SUMIFS(Entry!$C$6:$H$6,Entry!$C$4:$H$4,BD$2,Entry!$C$5:$H$5,BD$1))</f>
        <v/>
      </c>
      <c r="BE33" s="15" t="str">
        <f>IF(OR($B33="",BE$2=""),"",SUMIFS(INDEX(Tbl_Marks,MATCH($B33,Tbl_Student_Names,0),),Entry!$A$4:$H$4,BE$2,Entry!$A$5:$H$5,BE$1) / SUMIFS(Entry!$C$6:$H$6,Entry!$C$4:$H$4,BE$2,Entry!$C$5:$H$5,BE$1))</f>
        <v/>
      </c>
      <c r="BF33" s="15" t="str">
        <f>IF(OR($B33="",BF$2=""),"",SUMIFS(INDEX(Tbl_Marks,MATCH($B33,Tbl_Student_Names,0),),Entry!$A$4:$H$4,BF$2,Entry!$A$5:$H$5,BF$1) / SUMIFS(Entry!$C$6:$H$6,Entry!$C$4:$H$4,BF$2,Entry!$C$5:$H$5,BF$1))</f>
        <v/>
      </c>
      <c r="BG33" s="15" t="str">
        <f>IF(OR($B33="",BG$2=""),"",SUMIFS(INDEX(Tbl_Marks,MATCH($B33,Tbl_Student_Names,0),),Entry!$A$4:$H$4,BG$2,Entry!$A$5:$H$5,BG$1) / SUMIFS(Entry!$C$6:$H$6,Entry!$C$4:$H$4,BG$2,Entry!$C$5:$H$5,BG$1))</f>
        <v/>
      </c>
      <c r="BH33" s="15" t="str">
        <f>IF(OR($B33="",BH$2=""),"",SUMIFS(INDEX(Tbl_Marks,MATCH($B33,Tbl_Student_Names,0),),Entry!$A$4:$H$4,BH$2,Entry!$A$5:$H$5,BH$1) / SUMIFS(Entry!$C$6:$H$6,Entry!$C$4:$H$4,BH$2,Entry!$C$5:$H$5,BH$1))</f>
        <v/>
      </c>
      <c r="BI33" s="15" t="str">
        <f>IF(OR($B33="",BI$2=""),"",SUMIFS(INDEX(Tbl_Marks,MATCH($B33,Tbl_Student_Names,0),),Entry!$A$4:$H$4,BI$2,Entry!$A$5:$H$5,BI$1) / SUMIFS(Entry!$C$6:$H$6,Entry!$C$4:$H$4,BI$2,Entry!$C$5:$H$5,BI$1))</f>
        <v/>
      </c>
      <c r="BJ33" s="15" t="str">
        <f>IF(OR($B33="",BJ$2=""),"",SUMIFS(INDEX(Tbl_Marks,MATCH($B33,Tbl_Student_Names,0),),Entry!$A$4:$H$4,BJ$2,Entry!$A$5:$H$5,BJ$1) / SUMIFS(Entry!$C$6:$H$6,Entry!$C$4:$H$4,BJ$2,Entry!$C$5:$H$5,BJ$1))</f>
        <v/>
      </c>
      <c r="BK33" s="15" t="str">
        <f>IF(OR($B33="",BK$2=""),"",SUMIFS(INDEX(Tbl_Marks,MATCH($B33,Tbl_Student_Names,0),),Entry!$A$4:$H$4,BK$2,Entry!$A$5:$H$5,BK$1) / SUMIFS(Entry!$C$6:$H$6,Entry!$C$4:$H$4,BK$2,Entry!$C$5:$H$5,BK$1))</f>
        <v/>
      </c>
      <c r="BL33" s="15" t="str">
        <f>IF(OR($B33="",BL$2=""),"",SUMIFS(INDEX(Tbl_Marks,MATCH($B33,Tbl_Student_Names,0),),Entry!$A$4:$H$4,BL$2,Entry!$A$5:$H$5,BL$1) / SUMIFS(Entry!$C$6:$H$6,Entry!$C$4:$H$4,BL$2,Entry!$C$5:$H$5,BL$1))</f>
        <v/>
      </c>
      <c r="BM33" s="15" t="str">
        <f>IF(OR($B33="",BM$2=""),"",SUMIFS(INDEX(Tbl_Marks,MATCH($B33,Tbl_Student_Names,0),),Entry!$A$4:$H$4,BM$2,Entry!$A$5:$H$5,BM$1) / SUMIFS(Entry!$C$6:$H$6,Entry!$C$4:$H$4,BM$2,Entry!$C$5:$H$5,BM$1))</f>
        <v/>
      </c>
      <c r="BN33" s="15" t="str">
        <f>IF(OR($B33="",BN$2=""),"",SUMIFS(INDEX(Tbl_Marks,MATCH($B33,Tbl_Student_Names,0),),Entry!$A$4:$H$4,BN$2,Entry!$A$5:$H$5,BN$1) / SUMIFS(Entry!$C$6:$H$6,Entry!$C$4:$H$4,BN$2,Entry!$C$5:$H$5,BN$1))</f>
        <v/>
      </c>
      <c r="BO33" s="15" t="str">
        <f>IF(OR($B33="",BO$2=""),"",SUMIFS(INDEX(Tbl_Marks,MATCH($B33,Tbl_Student_Names,0),),Entry!$A$4:$H$4,BO$2,Entry!$A$5:$H$5,BO$1) / SUMIFS(Entry!$C$6:$H$6,Entry!$C$4:$H$4,BO$2,Entry!$C$5:$H$5,BO$1))</f>
        <v/>
      </c>
      <c r="BP33" s="15" t="str">
        <f>IF(OR($B33="",BP$2=""),"",SUMIFS(INDEX(Tbl_Marks,MATCH($B33,Tbl_Student_Names,0),),Entry!$A$4:$H$4,BP$2,Entry!$A$5:$H$5,BP$1) / SUMIFS(Entry!$C$6:$H$6,Entry!$C$4:$H$4,BP$2,Entry!$C$5:$H$5,BP$1))</f>
        <v/>
      </c>
      <c r="BQ33" s="15" t="str">
        <f>IF(OR($B33="",BQ$2=""),"",SUMIFS(INDEX(Tbl_Marks,MATCH($B33,Tbl_Student_Names,0),),Entry!$A$4:$H$4,BQ$2,Entry!$A$5:$H$5,BQ$1) / SUMIFS(Entry!$C$6:$H$6,Entry!$C$4:$H$4,BQ$2,Entry!$C$5:$H$5,BQ$1))</f>
        <v/>
      </c>
      <c r="BR33" s="15" t="str">
        <f>IF(OR($B33="",BR$2=""),"",SUMIFS(INDEX(Tbl_Marks,MATCH($B33,Tbl_Student_Names,0),),Entry!$A$4:$H$4,BR$2,Entry!$A$5:$H$5,BR$1) / SUMIFS(Entry!$C$6:$H$6,Entry!$C$4:$H$4,BR$2,Entry!$C$5:$H$5,BR$1))</f>
        <v/>
      </c>
      <c r="BS33" s="15" t="str">
        <f>IF(OR($B33="",BS$2=""),"",SUMIFS(INDEX(Tbl_Marks,MATCH($B33,Tbl_Student_Names,0),),Entry!$A$4:$H$4,BS$2,Entry!$A$5:$H$5,BS$1) / SUMIFS(Entry!$C$6:$H$6,Entry!$C$4:$H$4,BS$2,Entry!$C$5:$H$5,BS$1))</f>
        <v/>
      </c>
      <c r="BT33" s="15" t="str">
        <f>IF(OR($B33="",BT$2=""),"",SUMIFS(INDEX(Tbl_Marks,MATCH($B33,Tbl_Student_Names,0),),Entry!$A$4:$H$4,BT$2,Entry!$A$5:$H$5,BT$1) / SUMIFS(Entry!$C$6:$H$6,Entry!$C$4:$H$4,BT$2,Entry!$C$5:$H$5,BT$1))</f>
        <v/>
      </c>
      <c r="BU33" s="15" t="str">
        <f>IF(OR($B33="",BU$2=""),"",SUMIFS(INDEX(Tbl_Marks,MATCH($B33,Tbl_Student_Names,0),),Entry!$A$4:$H$4,BU$2,Entry!$A$5:$H$5,BU$1) / SUMIFS(Entry!$C$6:$H$6,Entry!$C$4:$H$4,BU$2,Entry!$C$5:$H$5,BU$1))</f>
        <v/>
      </c>
      <c r="BV33" s="15" t="str">
        <f>IF(OR($B33="",BV$2=""),"",SUMIFS(INDEX(Tbl_Marks,MATCH($B33,Tbl_Student_Names,0),),Entry!$A$4:$H$4,BV$2,Entry!$A$5:$H$5,BV$1) / SUMIFS(Entry!$C$6:$H$6,Entry!$C$4:$H$4,BV$2,Entry!$C$5:$H$5,BV$1))</f>
        <v/>
      </c>
      <c r="BW33" s="15" t="str">
        <f>IF(OR($B33="",BW$2=""),"",SUMIFS(INDEX(Tbl_Marks,MATCH($B33,Tbl_Student_Names,0),),Entry!$A$4:$H$4,BW$2,Entry!$A$5:$H$5,BW$1) / SUMIFS(Entry!$C$6:$H$6,Entry!$C$4:$H$4,BW$2,Entry!$C$5:$H$5,BW$1))</f>
        <v/>
      </c>
      <c r="BX33" s="15" t="str">
        <f>IF(OR($B33="",BX$2=""),"",SUMIFS(INDEX(Tbl_Marks,MATCH($B33,Tbl_Student_Names,0),),Entry!$A$4:$H$4,BX$2,Entry!$A$5:$H$5,BX$1) / SUMIFS(Entry!$C$6:$H$6,Entry!$C$4:$H$4,BX$2,Entry!$C$5:$H$5,BX$1))</f>
        <v/>
      </c>
      <c r="BY33" s="15" t="str">
        <f>IF(OR($B33="",BY$2=""),"",SUMIFS(INDEX(Tbl_Marks,MATCH($B33,Tbl_Student_Names,0),),Entry!$A$4:$H$4,BY$2,Entry!$A$5:$H$5,BY$1) / SUMIFS(Entry!$C$6:$H$6,Entry!$C$4:$H$4,BY$2,Entry!$C$5:$H$5,BY$1))</f>
        <v/>
      </c>
      <c r="BZ33" s="15" t="str">
        <f>IF(OR($B33="",BZ$2=""),"",SUMIFS(INDEX(Tbl_Marks,MATCH($B33,Tbl_Student_Names,0),),Entry!$A$4:$H$4,BZ$2,Entry!$A$5:$H$5,BZ$1) / SUMIFS(Entry!$C$6:$H$6,Entry!$C$4:$H$4,BZ$2,Entry!$C$5:$H$5,BZ$1))</f>
        <v/>
      </c>
      <c r="CA33" s="15" t="str">
        <f>IF(OR($B33="",CA$2=""),"",SUMIFS(INDEX(Tbl_Marks,MATCH($B33,Tbl_Student_Names,0),),Entry!$A$4:$H$4,CA$2,Entry!$A$5:$H$5,CA$1) / SUMIFS(Entry!$C$6:$H$6,Entry!$C$4:$H$4,CA$2,Entry!$C$5:$H$5,CA$1))</f>
        <v/>
      </c>
      <c r="CB33" s="15" t="str">
        <f>IF(OR($B33="",CB$2=""),"",SUMIFS(INDEX(Tbl_Marks,MATCH($B33,Tbl_Student_Names,0),),Entry!$A$4:$H$4,CB$2,Entry!$A$5:$H$5,CB$1) / SUMIFS(Entry!$C$6:$H$6,Entry!$C$4:$H$4,CB$2,Entry!$C$5:$H$5,CB$1))</f>
        <v/>
      </c>
      <c r="CC33" s="15" t="str">
        <f>IF(OR($B33="",CC$2=""),"",SUMIFS(INDEX(Tbl_Marks,MATCH($B33,Tbl_Student_Names,0),),Entry!$A$4:$H$4,CC$2,Entry!$A$5:$H$5,CC$1) / SUMIFS(Entry!$C$6:$H$6,Entry!$C$4:$H$4,CC$2,Entry!$C$5:$H$5,CC$1))</f>
        <v/>
      </c>
      <c r="CD33" s="15" t="str">
        <f>IF(OR($B33="",CD$2=""),"",SUMIFS(INDEX(Tbl_Marks,MATCH($B33,Tbl_Student_Names,0),),Entry!$A$4:$H$4,CD$2,Entry!$A$5:$H$5,CD$1) / SUMIFS(Entry!$C$6:$H$6,Entry!$C$4:$H$4,CD$2,Entry!$C$5:$H$5,CD$1))</f>
        <v/>
      </c>
      <c r="CE33" s="15" t="str">
        <f>IF(OR($B33="",CE$2=""),"",SUMIFS(INDEX(Tbl_Marks,MATCH($B33,Tbl_Student_Names,0),),Entry!$A$4:$H$4,CE$2,Entry!$A$5:$H$5,CE$1) / SUMIFS(Entry!$C$6:$H$6,Entry!$C$4:$H$4,CE$2,Entry!$C$5:$H$5,CE$1))</f>
        <v/>
      </c>
      <c r="CF33" s="15" t="str">
        <f>IF(OR($B33="",CF$2=""),"",SUMIFS(INDEX(Tbl_Marks,MATCH($B33,Tbl_Student_Names,0),),Entry!$A$4:$H$4,CF$2,Entry!$A$5:$H$5,CF$1) / SUMIFS(Entry!$C$6:$H$6,Entry!$C$4:$H$4,CF$2,Entry!$C$5:$H$5,CF$1))</f>
        <v/>
      </c>
      <c r="CG33" s="15" t="str">
        <f>IF(OR($B33="",CG$2=""),"",SUMIFS(INDEX(Tbl_Marks,MATCH($B33,Tbl_Student_Names,0),),Entry!$A$4:$H$4,CG$2,Entry!$A$5:$H$5,CG$1) / SUMIFS(Entry!$C$6:$H$6,Entry!$C$4:$H$4,CG$2,Entry!$C$5:$H$5,CG$1))</f>
        <v/>
      </c>
      <c r="CH33" s="15" t="str">
        <f>IF(OR($B33="",CH$2=""),"",SUMIFS(INDEX(Tbl_Marks,MATCH($B33,Tbl_Student_Names,0),),Entry!$A$4:$H$4,CH$2,Entry!$A$5:$H$5,CH$1) / SUMIFS(Entry!$C$6:$H$6,Entry!$C$4:$H$4,CH$2,Entry!$C$5:$H$5,CH$1))</f>
        <v/>
      </c>
      <c r="CI33" s="15" t="str">
        <f>IF(OR($B33="",CI$2=""),"",SUMIFS(INDEX(Tbl_Marks,MATCH($B33,Tbl_Student_Names,0),),Entry!$A$4:$H$4,CI$2,Entry!$A$5:$H$5,CI$1) / SUMIFS(Entry!$C$6:$H$6,Entry!$C$4:$H$4,CI$2,Entry!$C$5:$H$5,CI$1))</f>
        <v/>
      </c>
      <c r="CJ33" s="15" t="str">
        <f>IF(OR($B33="",CJ$2=""),"",SUMIFS(INDEX(Tbl_Marks,MATCH($B33,Tbl_Student_Names,0),),Entry!$A$4:$H$4,CJ$2,Entry!$A$5:$H$5,CJ$1) / SUMIFS(Entry!$C$6:$H$6,Entry!$C$4:$H$4,CJ$2,Entry!$C$5:$H$5,CJ$1))</f>
        <v/>
      </c>
      <c r="CK33" s="15" t="str">
        <f>IF(OR($B33="",CK$2=""),"",SUMIFS(INDEX(Tbl_Marks,MATCH($B33,Tbl_Student_Names,0),),Entry!$A$4:$H$4,CK$2,Entry!$A$5:$H$5,CK$1) / SUMIFS(Entry!$C$6:$H$6,Entry!$C$4:$H$4,CK$2,Entry!$C$5:$H$5,CK$1))</f>
        <v/>
      </c>
      <c r="CL33" s="15" t="str">
        <f>IF(OR($B33="",CL$2=""),"",SUMIFS(INDEX(Tbl_Marks,MATCH($B33,Tbl_Student_Names,0),),Entry!$A$4:$H$4,CL$2,Entry!$A$5:$H$5,CL$1) / SUMIFS(Entry!$C$6:$H$6,Entry!$C$4:$H$4,CL$2,Entry!$C$5:$H$5,CL$1))</f>
        <v/>
      </c>
      <c r="CM33" s="15" t="str">
        <f>IF(OR($B33="",CM$2=""),"",SUMIFS(INDEX(Tbl_Marks,MATCH($B33,Tbl_Student_Names,0),),Entry!$A$4:$H$4,CM$2,Entry!$A$5:$H$5,CM$1) / SUMIFS(Entry!$C$6:$H$6,Entry!$C$4:$H$4,CM$2,Entry!$C$5:$H$5,CM$1))</f>
        <v/>
      </c>
      <c r="CN33" s="15" t="str">
        <f>IF(OR($B33="",CN$2=""),"",SUMIFS(INDEX(Tbl_Marks,MATCH($B33,Tbl_Student_Names,0),),Entry!$A$4:$H$4,CN$2,Entry!$A$5:$H$5,CN$1) / SUMIFS(Entry!$C$6:$H$6,Entry!$C$4:$H$4,CN$2,Entry!$C$5:$H$5,CN$1))</f>
        <v/>
      </c>
      <c r="CO33" s="15" t="str">
        <f>IF(OR($B33="",CO$2=""),"",SUMIFS(INDEX(Tbl_Marks,MATCH($B33,Tbl_Student_Names,0),),Entry!$A$4:$H$4,CO$2,Entry!$A$5:$H$5,CO$1) / SUMIFS(Entry!$C$6:$H$6,Entry!$C$4:$H$4,CO$2,Entry!$C$5:$H$5,CO$1))</f>
        <v/>
      </c>
      <c r="CP33" s="15" t="str">
        <f>IF(OR($B33="",CP$2=""),"",SUMIFS(INDEX(Tbl_Marks,MATCH($B33,Tbl_Student_Names,0),),Entry!$A$4:$H$4,CP$2,Entry!$A$5:$H$5,CP$1) / SUMIFS(Entry!$C$6:$H$6,Entry!$C$4:$H$4,CP$2,Entry!$C$5:$H$5,CP$1))</f>
        <v/>
      </c>
      <c r="CQ33" s="15" t="str">
        <f>IF(OR($B33="",CQ$2=""),"",SUMIFS(INDEX(Tbl_Marks,MATCH($B33,Tbl_Student_Names,0),),Entry!$A$4:$H$4,CQ$2,Entry!$A$5:$H$5,CQ$1) / SUMIFS(Entry!$C$6:$H$6,Entry!$C$4:$H$4,CQ$2,Entry!$C$5:$H$5,CQ$1))</f>
        <v/>
      </c>
      <c r="CR33" s="15" t="str">
        <f>IF(OR($B33="",CR$2=""),"",SUMIFS(INDEX(Tbl_Marks,MATCH($B33,Tbl_Student_Names,0),),Entry!$A$4:$H$4,CR$2,Entry!$A$5:$H$5,CR$1) / SUMIFS(Entry!$C$6:$H$6,Entry!$C$4:$H$4,CR$2,Entry!$C$5:$H$5,CR$1))</f>
        <v/>
      </c>
      <c r="CS33" s="15" t="str">
        <f>IF(OR($B33="",CS$2=""),"",SUMIFS(INDEX(Tbl_Marks,MATCH($B33,Tbl_Student_Names,0),),Entry!$A$4:$H$4,CS$2,Entry!$A$5:$H$5,CS$1) / SUMIFS(Entry!$C$6:$H$6,Entry!$C$4:$H$4,CS$2,Entry!$C$5:$H$5,CS$1))</f>
        <v/>
      </c>
      <c r="CT33" s="15" t="str">
        <f>IF(OR($B33="",CT$2=""),"",SUMIFS(INDEX(Tbl_Marks,MATCH($B33,Tbl_Student_Names,0),),Entry!$A$4:$H$4,CT$2,Entry!$A$5:$H$5,CT$1) / SUMIFS(Entry!$C$6:$H$6,Entry!$C$4:$H$4,CT$2,Entry!$C$5:$H$5,CT$1))</f>
        <v/>
      </c>
      <c r="CU33" s="15" t="str">
        <f>IF(OR($B33="",CU$2=""),"",SUMIFS(INDEX(Tbl_Marks,MATCH($B33,Tbl_Student_Names,0),),Entry!$A$4:$H$4,CU$2,Entry!$A$5:$H$5,CU$1) / SUMIFS(Entry!$C$6:$H$6,Entry!$C$4:$H$4,CU$2,Entry!$C$5:$H$5,CU$1))</f>
        <v/>
      </c>
      <c r="CV33" s="15" t="str">
        <f>IF(OR($B33="",CV$2=""),"",SUMIFS(INDEX(Tbl_Marks,MATCH($B33,Tbl_Student_Names,0),),Entry!$A$4:$H$4,CV$2,Entry!$A$5:$H$5,CV$1) / SUMIFS(Entry!$C$6:$H$6,Entry!$C$4:$H$4,CV$2,Entry!$C$5:$H$5,CV$1))</f>
        <v/>
      </c>
      <c r="CW33" s="15" t="str">
        <f>IF(OR($B33="",CW$2=""),"",SUMIFS(INDEX(Tbl_Marks,MATCH($B33,Tbl_Student_Names,0),),Entry!$A$4:$H$4,CW$2,Entry!$A$5:$H$5,CW$1) / SUMIFS(Entry!$C$6:$H$6,Entry!$C$4:$H$4,CW$2,Entry!$C$5:$H$5,CW$1))</f>
        <v/>
      </c>
      <c r="CX33" s="15" t="str">
        <f>IF(OR($B33="",CX$2=""),"",SUMIFS(INDEX(Tbl_Marks,MATCH($B33,Tbl_Student_Names,0),),Entry!$A$4:$H$4,CX$2,Entry!$A$5:$H$5,CX$1) / SUMIFS(Entry!$C$6:$H$6,Entry!$C$4:$H$4,CX$2,Entry!$C$5:$H$5,CX$1))</f>
        <v/>
      </c>
      <c r="CY33" s="15" t="str">
        <f>IF(OR($B33="",CY$2=""),"",SUMIFS(INDEX(Tbl_Marks,MATCH($B33,Tbl_Student_Names,0),),Entry!$A$4:$H$4,CY$2,Entry!$A$5:$H$5,CY$1) / SUMIFS(Entry!$C$6:$H$6,Entry!$C$4:$H$4,CY$2,Entry!$C$5:$H$5,CY$1))</f>
        <v/>
      </c>
      <c r="CZ33" s="15" t="str">
        <f>IF(OR($B33="",CZ$2=""),"",SUMIFS(INDEX(Tbl_Marks,MATCH($B33,Tbl_Student_Names,0),),Entry!$A$4:$H$4,CZ$2,Entry!$A$5:$H$5,CZ$1) / SUMIFS(Entry!$C$6:$H$6,Entry!$C$4:$H$4,CZ$2,Entry!$C$5:$H$5,CZ$1))</f>
        <v/>
      </c>
      <c r="DA33" s="15" t="str">
        <f>IF(OR($B33="",DA$2=""),"",SUMIFS(INDEX(Tbl_Marks,MATCH($B33,Tbl_Student_Names,0),),Entry!$A$4:$H$4,DA$2,Entry!$A$5:$H$5,DA$1) / SUMIFS(Entry!$C$6:$H$6,Entry!$C$4:$H$4,DA$2,Entry!$C$5:$H$5,DA$1))</f>
        <v/>
      </c>
      <c r="DB33" s="15" t="str">
        <f>IF(OR($B33="",DB$2=""),"",SUMIFS(INDEX(Tbl_Marks,MATCH($B33,Tbl_Student_Names,0),),Entry!$A$4:$H$4,DB$2,Entry!$A$5:$H$5,DB$1) / SUMIFS(Entry!$C$6:$H$6,Entry!$C$4:$H$4,DB$2,Entry!$C$5:$H$5,DB$1))</f>
        <v/>
      </c>
      <c r="DC33" s="15" t="str">
        <f>IF(OR($B33="",DC$2=""),"",SUMIFS(INDEX(Tbl_Marks,MATCH($B33,Tbl_Student_Names,0),),Entry!$A$4:$H$4,DC$2,Entry!$A$5:$H$5,DC$1) / SUMIFS(Entry!$C$6:$H$6,Entry!$C$4:$H$4,DC$2,Entry!$C$5:$H$5,DC$1))</f>
        <v/>
      </c>
      <c r="DD33" s="15" t="str">
        <f>IF(OR($B33="",DD$2=""),"",SUMIFS(INDEX(Tbl_Marks,MATCH($B33,Tbl_Student_Names,0),),Entry!$A$4:$H$4,DD$2,Entry!$A$5:$H$5,DD$1) / SUMIFS(Entry!$C$6:$H$6,Entry!$C$4:$H$4,DD$2,Entry!$C$5:$H$5,DD$1))</f>
        <v/>
      </c>
      <c r="DE33" s="15" t="str">
        <f>IF(OR($B33="",DE$2=""),"",SUMIFS(INDEX(Tbl_Marks,MATCH($B33,Tbl_Student_Names,0),),Entry!$A$4:$H$4,DE$2,Entry!$A$5:$H$5,DE$1) / SUMIFS(Entry!$C$6:$H$6,Entry!$C$4:$H$4,DE$2,Entry!$C$5:$H$5,DE$1))</f>
        <v/>
      </c>
      <c r="DF33" s="15" t="str">
        <f>IF(OR($B33="",DF$2=""),"",SUMIFS(INDEX(Tbl_Marks,MATCH($B33,Tbl_Student_Names,0),),Entry!$A$4:$H$4,DF$2,Entry!$A$5:$H$5,DF$1) / SUMIFS(Entry!$C$6:$H$6,Entry!$C$4:$H$4,DF$2,Entry!$C$5:$H$5,DF$1))</f>
        <v/>
      </c>
      <c r="DG33" s="15" t="str">
        <f>IF(OR($B33="",DG$2=""),"",SUMIFS(INDEX(Tbl_Marks,MATCH($B33,Tbl_Student_Names,0),),Entry!$A$4:$H$4,DG$2,Entry!$A$5:$H$5,DG$1) / SUMIFS(Entry!$C$6:$H$6,Entry!$C$4:$H$4,DG$2,Entry!$C$5:$H$5,DG$1))</f>
        <v/>
      </c>
      <c r="DH33" s="15" t="str">
        <f>IF(OR($B33="",DH$2=""),"",SUMIFS(INDEX(Tbl_Marks,MATCH($B33,Tbl_Student_Names,0),),Entry!$A$4:$H$4,DH$2,Entry!$A$5:$H$5,DH$1) / SUMIFS(Entry!$C$6:$H$6,Entry!$C$4:$H$4,DH$2,Entry!$C$5:$H$5,DH$1))</f>
        <v/>
      </c>
      <c r="DI33" s="15" t="str">
        <f>IF(OR($B33="",DI$2=""),"",SUMIFS(INDEX(Tbl_Marks,MATCH($B33,Tbl_Student_Names,0),),Entry!$A$4:$H$4,DI$2,Entry!$A$5:$H$5,DI$1) / SUMIFS(Entry!$C$6:$H$6,Entry!$C$4:$H$4,DI$2,Entry!$C$5:$H$5,DI$1))</f>
        <v/>
      </c>
      <c r="DJ33" s="15" t="str">
        <f>IF(OR($B33="",DJ$2=""),"",SUMIFS(INDEX(Tbl_Marks,MATCH($B33,Tbl_Student_Names,0),),Entry!$A$4:$H$4,DJ$2,Entry!$A$5:$H$5,DJ$1) / SUMIFS(Entry!$C$6:$H$6,Entry!$C$4:$H$4,DJ$2,Entry!$C$5:$H$5,DJ$1))</f>
        <v/>
      </c>
      <c r="DK33" s="15" t="str">
        <f>IF(OR($B33="",DK$2=""),"",SUMIFS(INDEX(Tbl_Marks,MATCH($B33,Tbl_Student_Names,0),),Entry!$A$4:$H$4,DK$2,Entry!$A$5:$H$5,DK$1) / SUMIFS(Entry!$C$6:$H$6,Entry!$C$4:$H$4,DK$2,Entry!$C$5:$H$5,DK$1))</f>
        <v/>
      </c>
      <c r="DL33" s="15" t="str">
        <f>IF(OR($B33="",DL$2=""),"",SUMIFS(INDEX(Tbl_Marks,MATCH($B33,Tbl_Student_Names,0),),Entry!$A$4:$H$4,DL$2,Entry!$A$5:$H$5,DL$1) / SUMIFS(Entry!$C$6:$H$6,Entry!$C$4:$H$4,DL$2,Entry!$C$5:$H$5,DL$1))</f>
        <v/>
      </c>
      <c r="DM33" s="15" t="str">
        <f>IF(OR($B33="",DM$2=""),"",SUMIFS(INDEX(Tbl_Marks,MATCH($B33,Tbl_Student_Names,0),),Entry!$A$4:$H$4,DM$2,Entry!$A$5:$H$5,DM$1) / SUMIFS(Entry!$C$6:$H$6,Entry!$C$4:$H$4,DM$2,Entry!$C$5:$H$5,DM$1))</f>
        <v/>
      </c>
      <c r="DN33" s="15" t="str">
        <f>IF(OR($B33="",DN$2=""),"",SUMIFS(INDEX(Tbl_Marks,MATCH($B33,Tbl_Student_Names,0),),Entry!$A$4:$H$4,DN$2,Entry!$A$5:$H$5,DN$1) / SUMIFS(Entry!$C$6:$H$6,Entry!$C$4:$H$4,DN$2,Entry!$C$5:$H$5,DN$1))</f>
        <v/>
      </c>
      <c r="DO33" s="15" t="str">
        <f>IF(OR($B33="",DO$2=""),"",SUMIFS(INDEX(Tbl_Marks,MATCH($B33,Tbl_Student_Names,0),),Entry!$A$4:$H$4,DO$2,Entry!$A$5:$H$5,DO$1) / SUMIFS(Entry!$C$6:$H$6,Entry!$C$4:$H$4,DO$2,Entry!$C$5:$H$5,DO$1))</f>
        <v/>
      </c>
      <c r="DP33" s="15" t="str">
        <f>IF(OR($B33="",DP$2=""),"",SUMIFS(INDEX(Tbl_Marks,MATCH($B33,Tbl_Student_Names,0),),Entry!$A$4:$H$4,DP$2,Entry!$A$5:$H$5,DP$1) / SUMIFS(Entry!$C$6:$H$6,Entry!$C$4:$H$4,DP$2,Entry!$C$5:$H$5,DP$1))</f>
        <v/>
      </c>
      <c r="DQ33" s="15" t="str">
        <f>IF(OR($B33="",DQ$2=""),"",SUMIFS(INDEX(Tbl_Marks,MATCH($B33,Tbl_Student_Names,0),),Entry!$A$4:$H$4,DQ$2,Entry!$A$5:$H$5,DQ$1) / SUMIFS(Entry!$C$6:$H$6,Entry!$C$4:$H$4,DQ$2,Entry!$C$5:$H$5,DQ$1))</f>
        <v/>
      </c>
      <c r="DR33" s="15" t="str">
        <f>IF(OR($B33="",DR$2=""),"",SUMIFS(INDEX(Tbl_Marks,MATCH($B33,Tbl_Student_Names,0),),Entry!$A$4:$H$4,DR$2,Entry!$A$5:$H$5,DR$1) / SUMIFS(Entry!$C$6:$H$6,Entry!$C$4:$H$4,DR$2,Entry!$C$5:$H$5,DR$1))</f>
        <v/>
      </c>
      <c r="DS33" s="15" t="str">
        <f>IF(OR($B33="",DS$2=""),"",SUMIFS(INDEX(Tbl_Marks,MATCH($B33,Tbl_Student_Names,0),),Entry!$A$4:$H$4,DS$2,Entry!$A$5:$H$5,DS$1) / SUMIFS(Entry!$C$6:$H$6,Entry!$C$4:$H$4,DS$2,Entry!$C$5:$H$5,DS$1))</f>
        <v/>
      </c>
      <c r="DT33" s="15" t="str">
        <f>IF(OR($B33="",DT$2=""),"",SUMIFS(INDEX(Tbl_Marks,MATCH($B33,Tbl_Student_Names,0),),Entry!$A$4:$H$4,DT$2,Entry!$A$5:$H$5,DT$1) / SUMIFS(Entry!$C$6:$H$6,Entry!$C$4:$H$4,DT$2,Entry!$C$5:$H$5,DT$1))</f>
        <v/>
      </c>
      <c r="DU33" s="15" t="str">
        <f>IF(OR($B33="",DU$2=""),"",SUMIFS(INDEX(Tbl_Marks,MATCH($B33,Tbl_Student_Names,0),),Entry!$A$4:$H$4,DU$2,Entry!$A$5:$H$5,DU$1) / SUMIFS(Entry!$C$6:$H$6,Entry!$C$4:$H$4,DU$2,Entry!$C$5:$H$5,DU$1))</f>
        <v/>
      </c>
      <c r="DV33" s="15" t="str">
        <f>IF(OR($B33="",DV$2=""),"",SUMIFS(INDEX(Tbl_Marks,MATCH($B33,Tbl_Student_Names,0),),Entry!$A$4:$H$4,DV$2,Entry!$A$5:$H$5,DV$1) / SUMIFS(Entry!$C$6:$H$6,Entry!$C$4:$H$4,DV$2,Entry!$C$5:$H$5,DV$1))</f>
        <v/>
      </c>
      <c r="DW33" s="15" t="str">
        <f>IF(OR($B33="",DW$2=""),"",SUMIFS(INDEX(Tbl_Marks,MATCH($B33,Tbl_Student_Names,0),),Entry!$A$4:$H$4,DW$2,Entry!$A$5:$H$5,DW$1) / SUMIFS(Entry!$C$6:$H$6,Entry!$C$4:$H$4,DW$2,Entry!$C$5:$H$5,DW$1))</f>
        <v/>
      </c>
      <c r="DX33" s="15" t="str">
        <f>IF(OR($B33="",DX$2=""),"",SUMIFS(INDEX(Tbl_Marks,MATCH($B33,Tbl_Student_Names,0),),Entry!$A$4:$H$4,DX$2,Entry!$A$5:$H$5,DX$1) / SUMIFS(Entry!$C$6:$H$6,Entry!$C$4:$H$4,DX$2,Entry!$C$5:$H$5,DX$1))</f>
        <v/>
      </c>
      <c r="DY33" s="15" t="str">
        <f>IF(OR($B33="",DY$2=""),"",SUMIFS(INDEX(Tbl_Marks,MATCH($B33,Tbl_Student_Names,0),),Entry!$A$4:$H$4,DY$2,Entry!$A$5:$H$5,DY$1) / SUMIFS(Entry!$C$6:$H$6,Entry!$C$4:$H$4,DY$2,Entry!$C$5:$H$5,DY$1))</f>
        <v/>
      </c>
      <c r="DZ33" s="15" t="str">
        <f>IF(OR($B33="",DZ$2=""),"",SUMIFS(INDEX(Tbl_Marks,MATCH($B33,Tbl_Student_Names,0),),Entry!$A$4:$H$4,DZ$2,Entry!$A$5:$H$5,DZ$1) / SUMIFS(Entry!$C$6:$H$6,Entry!$C$4:$H$4,DZ$2,Entry!$C$5:$H$5,DZ$1))</f>
        <v/>
      </c>
      <c r="EA33" s="15" t="str">
        <f>IF(OR($B33="",EA$2=""),"",SUMIFS(INDEX(Tbl_Marks,MATCH($B33,Tbl_Student_Names,0),),Entry!$A$4:$H$4,EA$2,Entry!$A$5:$H$5,EA$1) / SUMIFS(Entry!$C$6:$H$6,Entry!$C$4:$H$4,EA$2,Entry!$C$5:$H$5,EA$1))</f>
        <v/>
      </c>
      <c r="EB33" s="15" t="str">
        <f>IF(OR($B33="",EB$2=""),"",SUMIFS(INDEX(Tbl_Marks,MATCH($B33,Tbl_Student_Names,0),),Entry!$A$4:$H$4,EB$2,Entry!$A$5:$H$5,EB$1) / SUMIFS(Entry!$C$6:$H$6,Entry!$C$4:$H$4,EB$2,Entry!$C$5:$H$5,EB$1))</f>
        <v/>
      </c>
      <c r="EC33" s="15" t="str">
        <f>IF(OR($B33="",EC$2=""),"",SUMIFS(INDEX(Tbl_Marks,MATCH($B33,Tbl_Student_Names,0),),Entry!$A$4:$H$4,EC$2,Entry!$A$5:$H$5,EC$1) / SUMIFS(Entry!$C$6:$H$6,Entry!$C$4:$H$4,EC$2,Entry!$C$5:$H$5,EC$1))</f>
        <v/>
      </c>
      <c r="ED33" s="15" t="str">
        <f>IF(OR($B33="",ED$2=""),"",SUMIFS(INDEX(Tbl_Marks,MATCH($B33,Tbl_Student_Names,0),),Entry!$A$4:$H$4,ED$2,Entry!$A$5:$H$5,ED$1) / SUMIFS(Entry!$C$6:$H$6,Entry!$C$4:$H$4,ED$2,Entry!$C$5:$H$5,ED$1))</f>
        <v/>
      </c>
      <c r="EE33" s="15" t="str">
        <f>IF(OR($B33="",EE$2=""),"",SUMIFS(INDEX(Tbl_Marks,MATCH($B33,Tbl_Student_Names,0),),Entry!$A$4:$H$4,EE$2,Entry!$A$5:$H$5,EE$1) / SUMIFS(Entry!$C$6:$H$6,Entry!$C$4:$H$4,EE$2,Entry!$C$5:$H$5,EE$1))</f>
        <v/>
      </c>
      <c r="EF33" s="15" t="str">
        <f>IF(OR($B33="",EF$2=""),"",SUMIFS(INDEX(Tbl_Marks,MATCH($B33,Tbl_Student_Names,0),),Entry!$A$4:$H$4,EF$2,Entry!$A$5:$H$5,EF$1) / SUMIFS(Entry!$C$6:$H$6,Entry!$C$4:$H$4,EF$2,Entry!$C$5:$H$5,EF$1))</f>
        <v/>
      </c>
      <c r="EG33" s="15" t="str">
        <f>IF(OR($B33="",EG$2=""),"",SUMIFS(INDEX(Tbl_Marks,MATCH($B33,Tbl_Student_Names,0),),Entry!$A$4:$H$4,EG$2,Entry!$A$5:$H$5,EG$1) / SUMIFS(Entry!$C$6:$H$6,Entry!$C$4:$H$4,EG$2,Entry!$C$5:$H$5,EG$1))</f>
        <v/>
      </c>
      <c r="EH33" s="15" t="str">
        <f>IF(OR($B33="",EH$2=""),"",SUMIFS(INDEX(Tbl_Marks,MATCH($B33,Tbl_Student_Names,0),),Entry!$A$4:$H$4,EH$2,Entry!$A$5:$H$5,EH$1) / SUMIFS(Entry!$C$6:$H$6,Entry!$C$4:$H$4,EH$2,Entry!$C$5:$H$5,EH$1))</f>
        <v/>
      </c>
      <c r="EI33" s="15" t="str">
        <f>IF(OR($B33="",EI$2=""),"",SUMIFS(INDEX(Tbl_Marks,MATCH($B33,Tbl_Student_Names,0),),Entry!$A$4:$H$4,EI$2,Entry!$A$5:$H$5,EI$1) / SUMIFS(Entry!$C$6:$H$6,Entry!$C$4:$H$4,EI$2,Entry!$C$5:$H$5,EI$1))</f>
        <v/>
      </c>
      <c r="EJ33" s="15" t="str">
        <f>IF(OR($B33="",EJ$2=""),"",SUMIFS(INDEX(Tbl_Marks,MATCH($B33,Tbl_Student_Names,0),),Entry!$A$4:$H$4,EJ$2,Entry!$A$5:$H$5,EJ$1) / SUMIFS(Entry!$C$6:$H$6,Entry!$C$4:$H$4,EJ$2,Entry!$C$5:$H$5,EJ$1))</f>
        <v/>
      </c>
      <c r="EK33" s="15" t="str">
        <f>IF(OR($B33="",EK$2=""),"",SUMIFS(INDEX(Tbl_Marks,MATCH($B33,Tbl_Student_Names,0),),Entry!$A$4:$H$4,EK$2,Entry!$A$5:$H$5,EK$1) / SUMIFS(Entry!$C$6:$H$6,Entry!$C$4:$H$4,EK$2,Entry!$C$5:$H$5,EK$1))</f>
        <v/>
      </c>
      <c r="EL33" s="15" t="str">
        <f>IF(OR($B33="",EL$2=""),"",SUMIFS(INDEX(Tbl_Marks,MATCH($B33,Tbl_Student_Names,0),),Entry!$A$4:$H$4,EL$2,Entry!$A$5:$H$5,EL$1) / SUMIFS(Entry!$C$6:$H$6,Entry!$C$4:$H$4,EL$2,Entry!$C$5:$H$5,EL$1))</f>
        <v/>
      </c>
      <c r="EM33" s="15" t="str">
        <f>IF(OR($B33="",EM$2=""),"",SUMIFS(INDEX(Tbl_Marks,MATCH($B33,Tbl_Student_Names,0),),Entry!$A$4:$H$4,EM$2,Entry!$A$5:$H$5,EM$1) / SUMIFS(Entry!$C$6:$H$6,Entry!$C$4:$H$4,EM$2,Entry!$C$5:$H$5,EM$1))</f>
        <v/>
      </c>
      <c r="EN33" s="15" t="str">
        <f>IF(OR($B33="",EN$2=""),"",SUMIFS(INDEX(Tbl_Marks,MATCH($B33,Tbl_Student_Names,0),),Entry!$A$4:$H$4,EN$2,Entry!$A$5:$H$5,EN$1) / SUMIFS(Entry!$C$6:$H$6,Entry!$C$4:$H$4,EN$2,Entry!$C$5:$H$5,EN$1))</f>
        <v/>
      </c>
      <c r="EO33" s="15" t="str">
        <f>IF(OR($B33="",EO$2=""),"",SUMIFS(INDEX(Tbl_Marks,MATCH($B33,Tbl_Student_Names,0),),Entry!$A$4:$H$4,EO$2,Entry!$A$5:$H$5,EO$1) / SUMIFS(Entry!$C$6:$H$6,Entry!$C$4:$H$4,EO$2,Entry!$C$5:$H$5,EO$1))</f>
        <v/>
      </c>
      <c r="EP33" s="15" t="str">
        <f>IF(OR($B33="",EP$2=""),"",SUMIFS(INDEX(Tbl_Marks,MATCH($B33,Tbl_Student_Names,0),),Entry!$A$4:$H$4,EP$2,Entry!$A$5:$H$5,EP$1) / SUMIFS(Entry!$C$6:$H$6,Entry!$C$4:$H$4,EP$2,Entry!$C$5:$H$5,EP$1))</f>
        <v/>
      </c>
      <c r="EQ33" s="15" t="str">
        <f>IF(OR($B33="",EQ$2=""),"",SUMIFS(INDEX(Tbl_Marks,MATCH($B33,Tbl_Student_Names,0),),Entry!$A$4:$H$4,EQ$2,Entry!$A$5:$H$5,EQ$1) / SUMIFS(Entry!$C$6:$H$6,Entry!$C$4:$H$4,EQ$2,Entry!$C$5:$H$5,EQ$1))</f>
        <v/>
      </c>
      <c r="ER33" s="15" t="str">
        <f>IF(OR($B33="",ER$2=""),"",SUMIFS(INDEX(Tbl_Marks,MATCH($B33,Tbl_Student_Names,0),),Entry!$A$4:$H$4,ER$2,Entry!$A$5:$H$5,ER$1) / SUMIFS(Entry!$C$6:$H$6,Entry!$C$4:$H$4,ER$2,Entry!$C$5:$H$5,ER$1))</f>
        <v/>
      </c>
      <c r="ES33" s="15" t="str">
        <f>IF(OR($B33="",ES$2=""),"",SUMIFS(INDEX(Tbl_Marks,MATCH($B33,Tbl_Student_Names,0),),Entry!$A$4:$H$4,ES$2,Entry!$A$5:$H$5,ES$1) / SUMIFS(Entry!$C$6:$H$6,Entry!$C$4:$H$4,ES$2,Entry!$C$5:$H$5,ES$1))</f>
        <v/>
      </c>
      <c r="ET33" s="15" t="str">
        <f>IF(OR($B33="",ET$2=""),"",SUMIFS(INDEX(Tbl_Marks,MATCH($B33,Tbl_Student_Names,0),),Entry!$A$4:$H$4,ET$2,Entry!$A$5:$H$5,ET$1) / SUMIFS(Entry!$C$6:$H$6,Entry!$C$4:$H$4,ET$2,Entry!$C$5:$H$5,ET$1))</f>
        <v/>
      </c>
      <c r="EU33" s="15" t="str">
        <f>IF(OR($B33="",EU$2=""),"",SUMIFS(INDEX(Tbl_Marks,MATCH($B33,Tbl_Student_Names,0),),Entry!$A$4:$H$4,EU$2,Entry!$A$5:$H$5,EU$1) / SUMIFS(Entry!$C$6:$H$6,Entry!$C$4:$H$4,EU$2,Entry!$C$5:$H$5,EU$1))</f>
        <v/>
      </c>
      <c r="EV33" s="15" t="str">
        <f>IF(OR($B33="",EV$2=""),"",SUMIFS(INDEX(Tbl_Marks,MATCH($B33,Tbl_Student_Names,0),),Entry!$A$4:$H$4,EV$2,Entry!$A$5:$H$5,EV$1) / SUMIFS(Entry!$C$6:$H$6,Entry!$C$4:$H$4,EV$2,Entry!$C$5:$H$5,EV$1))</f>
        <v/>
      </c>
      <c r="EW33" s="15" t="str">
        <f>IF(OR($B33="",EW$2=""),"",SUMIFS(INDEX(Tbl_Marks,MATCH($B33,Tbl_Student_Names,0),),Entry!$A$4:$H$4,EW$2,Entry!$A$5:$H$5,EW$1) / SUMIFS(Entry!$C$6:$H$6,Entry!$C$4:$H$4,EW$2,Entry!$C$5:$H$5,EW$1))</f>
        <v/>
      </c>
      <c r="EX33" s="15" t="str">
        <f>IF(OR($B33="",EX$2=""),"",SUMIFS(INDEX(Tbl_Marks,MATCH($B33,Tbl_Student_Names,0),),Entry!$A$4:$H$4,EX$2,Entry!$A$5:$H$5,EX$1) / SUMIFS(Entry!$C$6:$H$6,Entry!$C$4:$H$4,EX$2,Entry!$C$5:$H$5,EX$1))</f>
        <v/>
      </c>
      <c r="EY33" s="15" t="str">
        <f>IF(OR($B33="",EY$2=""),"",SUMIFS(INDEX(Tbl_Marks,MATCH($B33,Tbl_Student_Names,0),),Entry!$A$4:$H$4,EY$2,Entry!$A$5:$H$5,EY$1) / SUMIFS(Entry!$C$6:$H$6,Entry!$C$4:$H$4,EY$2,Entry!$C$5:$H$5,EY$1))</f>
        <v/>
      </c>
      <c r="EZ33" s="15" t="str">
        <f>IF(OR($B33="",EZ$2=""),"",SUMIFS(INDEX(Tbl_Marks,MATCH($B33,Tbl_Student_Names,0),),Entry!$A$4:$H$4,EZ$2,Entry!$A$5:$H$5,EZ$1) / SUMIFS(Entry!$C$6:$H$6,Entry!$C$4:$H$4,EZ$2,Entry!$C$5:$H$5,EZ$1))</f>
        <v/>
      </c>
      <c r="FA33" s="15" t="str">
        <f>IF(OR($B33="",FA$2=""),"",SUMIFS(INDEX(Tbl_Marks,MATCH($B33,Tbl_Student_Names,0),),Entry!$A$4:$H$4,FA$2,Entry!$A$5:$H$5,FA$1) / SUMIFS(Entry!$C$6:$H$6,Entry!$C$4:$H$4,FA$2,Entry!$C$5:$H$5,FA$1))</f>
        <v/>
      </c>
      <c r="FB33" s="15" t="str">
        <f>IF(OR($B33="",FB$2=""),"",SUMIFS(INDEX(Tbl_Marks,MATCH($B33,Tbl_Student_Names,0),),Entry!$A$4:$H$4,FB$2,Entry!$A$5:$H$5,FB$1) / SUMIFS(Entry!$C$6:$H$6,Entry!$C$4:$H$4,FB$2,Entry!$C$5:$H$5,FB$1))</f>
        <v/>
      </c>
      <c r="FC33" s="15" t="str">
        <f>IF(OR($B33="",FC$2=""),"",SUMIFS(INDEX(Tbl_Marks,MATCH($B33,Tbl_Student_Names,0),),Entry!$A$4:$H$4,FC$2,Entry!$A$5:$H$5,FC$1) / SUMIFS(Entry!$C$6:$H$6,Entry!$C$4:$H$4,FC$2,Entry!$C$5:$H$5,FC$1))</f>
        <v/>
      </c>
      <c r="FD33" s="15" t="str">
        <f>IF(OR($B33="",FD$2=""),"",SUMIFS(INDEX(Tbl_Marks,MATCH($B33,Tbl_Student_Names,0),),Entry!$A$4:$H$4,FD$2,Entry!$A$5:$H$5,FD$1) / SUMIFS(Entry!$C$6:$H$6,Entry!$C$4:$H$4,FD$2,Entry!$C$5:$H$5,FD$1))</f>
        <v/>
      </c>
      <c r="FE33" s="15" t="str">
        <f>IF(OR($B33="",FE$2=""),"",SUMIFS(INDEX(Tbl_Marks,MATCH($B33,Tbl_Student_Names,0),),Entry!$A$4:$H$4,FE$2,Entry!$A$5:$H$5,FE$1) / SUMIFS(Entry!$C$6:$H$6,Entry!$C$4:$H$4,FE$2,Entry!$C$5:$H$5,FE$1))</f>
        <v/>
      </c>
      <c r="FF33" s="15" t="str">
        <f>IF(OR($B33="",FF$2=""),"",SUMIFS(INDEX(Tbl_Marks,MATCH($B33,Tbl_Student_Names,0),),Entry!$A$4:$H$4,FF$2,Entry!$A$5:$H$5,FF$1) / SUMIFS(Entry!$C$6:$H$6,Entry!$C$4:$H$4,FF$2,Entry!$C$5:$H$5,FF$1))</f>
        <v/>
      </c>
      <c r="FG33" s="15" t="str">
        <f>IF(OR($B33="",FG$2=""),"",SUMIFS(INDEX(Tbl_Marks,MATCH($B33,Tbl_Student_Names,0),),Entry!$A$4:$H$4,FG$2,Entry!$A$5:$H$5,FG$1) / SUMIFS(Entry!$C$6:$H$6,Entry!$C$4:$H$4,FG$2,Entry!$C$5:$H$5,FG$1))</f>
        <v/>
      </c>
      <c r="FH33" s="15" t="str">
        <f>IF(OR($B33="",FH$2=""),"",SUMIFS(INDEX(Tbl_Marks,MATCH($B33,Tbl_Student_Names,0),),Entry!$A$4:$H$4,FH$2,Entry!$A$5:$H$5,FH$1) / SUMIFS(Entry!$C$6:$H$6,Entry!$C$4:$H$4,FH$2,Entry!$C$5:$H$5,FH$1))</f>
        <v/>
      </c>
      <c r="FI33" s="15" t="str">
        <f>IF(OR($B33="",FI$2=""),"",SUMIFS(INDEX(Tbl_Marks,MATCH($B33,Tbl_Student_Names,0),),Entry!$A$4:$H$4,FI$2,Entry!$A$5:$H$5,FI$1) / SUMIFS(Entry!$C$6:$H$6,Entry!$C$4:$H$4,FI$2,Entry!$C$5:$H$5,FI$1))</f>
        <v/>
      </c>
      <c r="FJ33" s="15" t="str">
        <f>IF(OR($B33="",FJ$2=""),"",SUMIFS(INDEX(Tbl_Marks,MATCH($B33,Tbl_Student_Names,0),),Entry!$A$4:$H$4,FJ$2,Entry!$A$5:$H$5,FJ$1) / SUMIFS(Entry!$C$6:$H$6,Entry!$C$4:$H$4,FJ$2,Entry!$C$5:$H$5,FJ$1))</f>
        <v/>
      </c>
      <c r="FK33" s="15" t="str">
        <f>IF(OR($B33="",FK$2=""),"",SUMIFS(INDEX(Tbl_Marks,MATCH($B33,Tbl_Student_Names,0),),Entry!$A$4:$H$4,FK$2,Entry!$A$5:$H$5,FK$1) / SUMIFS(Entry!$C$6:$H$6,Entry!$C$4:$H$4,FK$2,Entry!$C$5:$H$5,FK$1))</f>
        <v/>
      </c>
      <c r="FL33" s="15" t="str">
        <f>IF(OR($B33="",FL$2=""),"",SUMIFS(INDEX(Tbl_Marks,MATCH($B33,Tbl_Student_Names,0),),Entry!$A$4:$H$4,FL$2,Entry!$A$5:$H$5,FL$1) / SUMIFS(Entry!$C$6:$H$6,Entry!$C$4:$H$4,FL$2,Entry!$C$5:$H$5,FL$1))</f>
        <v/>
      </c>
      <c r="FM33" s="15" t="str">
        <f>IF(OR($B33="",FM$2=""),"",SUMIFS(INDEX(Tbl_Marks,MATCH($B33,Tbl_Student_Names,0),),Entry!$A$4:$H$4,FM$2,Entry!$A$5:$H$5,FM$1) / SUMIFS(Entry!$C$6:$H$6,Entry!$C$4:$H$4,FM$2,Entry!$C$5:$H$5,FM$1))</f>
        <v/>
      </c>
      <c r="FN33" s="15" t="str">
        <f>IF(OR($B33="",FN$2=""),"",SUMIFS(INDEX(Tbl_Marks,MATCH($B33,Tbl_Student_Names,0),),Entry!$A$4:$H$4,FN$2,Entry!$A$5:$H$5,FN$1) / SUMIFS(Entry!$C$6:$H$6,Entry!$C$4:$H$4,FN$2,Entry!$C$5:$H$5,FN$1))</f>
        <v/>
      </c>
      <c r="FO33" s="15" t="str">
        <f>IF(OR($B33="",FO$2=""),"",SUMIFS(INDEX(Tbl_Marks,MATCH($B33,Tbl_Student_Names,0),),Entry!$A$4:$H$4,FO$2,Entry!$A$5:$H$5,FO$1) / SUMIFS(Entry!$C$6:$H$6,Entry!$C$4:$H$4,FO$2,Entry!$C$5:$H$5,FO$1))</f>
        <v/>
      </c>
      <c r="FP33" s="15" t="str">
        <f>IF(OR($B33="",FP$2=""),"",SUMIFS(INDEX(Tbl_Marks,MATCH($B33,Tbl_Student_Names,0),),Entry!$A$4:$H$4,FP$2,Entry!$A$5:$H$5,FP$1) / SUMIFS(Entry!$C$6:$H$6,Entry!$C$4:$H$4,FP$2,Entry!$C$5:$H$5,FP$1))</f>
        <v/>
      </c>
      <c r="FQ33" s="15" t="str">
        <f>IF(OR($B33="",FQ$2=""),"",SUMIFS(INDEX(Tbl_Marks,MATCH($B33,Tbl_Student_Names,0),),Entry!$A$4:$H$4,FQ$2,Entry!$A$5:$H$5,FQ$1) / SUMIFS(Entry!$C$6:$H$6,Entry!$C$4:$H$4,FQ$2,Entry!$C$5:$H$5,FQ$1))</f>
        <v/>
      </c>
      <c r="FR33" s="15" t="str">
        <f>IF(OR($B33="",FR$2=""),"",SUMIFS(INDEX(Tbl_Marks,MATCH($B33,Tbl_Student_Names,0),),Entry!$A$4:$H$4,FR$2,Entry!$A$5:$H$5,FR$1) / SUMIFS(Entry!$C$6:$H$6,Entry!$C$4:$H$4,FR$2,Entry!$C$5:$H$5,FR$1))</f>
        <v/>
      </c>
      <c r="FS33" s="15" t="str">
        <f>IF(OR($B33="",FS$2=""),"",SUMIFS(INDEX(Tbl_Marks,MATCH($B33,Tbl_Student_Names,0),),Entry!$A$4:$H$4,FS$2,Entry!$A$5:$H$5,FS$1) / SUMIFS(Entry!$C$6:$H$6,Entry!$C$4:$H$4,FS$2,Entry!$C$5:$H$5,FS$1))</f>
        <v/>
      </c>
      <c r="FT33" s="15" t="str">
        <f>IF(OR($B33="",FT$2=""),"",SUMIFS(INDEX(Tbl_Marks,MATCH($B33,Tbl_Student_Names,0),),Entry!$A$4:$H$4,FT$2,Entry!$A$5:$H$5,FT$1) / SUMIFS(Entry!$C$6:$H$6,Entry!$C$4:$H$4,FT$2,Entry!$C$5:$H$5,FT$1))</f>
        <v/>
      </c>
      <c r="FU33" s="15" t="str">
        <f>IF(OR($B33="",FU$2=""),"",SUMIFS(INDEX(Tbl_Marks,MATCH($B33,Tbl_Student_Names,0),),Entry!$A$4:$H$4,FU$2,Entry!$A$5:$H$5,FU$1) / SUMIFS(Entry!$C$6:$H$6,Entry!$C$4:$H$4,FU$2,Entry!$C$5:$H$5,FU$1))</f>
        <v/>
      </c>
      <c r="FV33" s="15" t="str">
        <f>IF(OR($B33="",FV$2=""),"",SUMIFS(INDEX(Tbl_Marks,MATCH($B33,Tbl_Student_Names,0),),Entry!$A$4:$H$4,FV$2,Entry!$A$5:$H$5,FV$1) / SUMIFS(Entry!$C$6:$H$6,Entry!$C$4:$H$4,FV$2,Entry!$C$5:$H$5,FV$1))</f>
        <v/>
      </c>
      <c r="FW33" s="15" t="str">
        <f>IF(OR($B33="",FW$2=""),"",SUMIFS(INDEX(Tbl_Marks,MATCH($B33,Tbl_Student_Names,0),),Entry!$A$4:$H$4,FW$2,Entry!$A$5:$H$5,FW$1) / SUMIFS(Entry!$C$6:$H$6,Entry!$C$4:$H$4,FW$2,Entry!$C$5:$H$5,FW$1))</f>
        <v/>
      </c>
      <c r="FX33" s="15" t="str">
        <f>IF(OR($B33="",FX$2=""),"",SUMIFS(INDEX(Tbl_Marks,MATCH($B33,Tbl_Student_Names,0),),Entry!$A$4:$H$4,FX$2,Entry!$A$5:$H$5,FX$1) / SUMIFS(Entry!$C$6:$H$6,Entry!$C$4:$H$4,FX$2,Entry!$C$5:$H$5,FX$1))</f>
        <v/>
      </c>
      <c r="FY33" s="15" t="str">
        <f>IF(OR($B33="",FY$2=""),"",SUMIFS(INDEX(Tbl_Marks,MATCH($B33,Tbl_Student_Names,0),),Entry!$A$4:$H$4,FY$2,Entry!$A$5:$H$5,FY$1) / SUMIFS(Entry!$C$6:$H$6,Entry!$C$4:$H$4,FY$2,Entry!$C$5:$H$5,FY$1))</f>
        <v/>
      </c>
      <c r="FZ33" s="15" t="str">
        <f>IF(OR($B33="",FZ$2=""),"",SUMIFS(INDEX(Tbl_Marks,MATCH($B33,Tbl_Student_Names,0),),Entry!$A$4:$H$4,FZ$2,Entry!$A$5:$H$5,FZ$1) / SUMIFS(Entry!$C$6:$H$6,Entry!$C$4:$H$4,FZ$2,Entry!$C$5:$H$5,FZ$1))</f>
        <v/>
      </c>
      <c r="GA33" s="15" t="str">
        <f>IF(OR($B33="",GA$2=""),"",SUMIFS(INDEX(Tbl_Marks,MATCH($B33,Tbl_Student_Names,0),),Entry!$A$4:$H$4,GA$2,Entry!$A$5:$H$5,GA$1) / SUMIFS(Entry!$C$6:$H$6,Entry!$C$4:$H$4,GA$2,Entry!$C$5:$H$5,GA$1))</f>
        <v/>
      </c>
      <c r="GB33" s="15" t="str">
        <f>IF(OR($B33="",GB$2=""),"",SUMIFS(INDEX(Tbl_Marks,MATCH($B33,Tbl_Student_Names,0),),Entry!$A$4:$H$4,GB$2,Entry!$A$5:$H$5,GB$1) / SUMIFS(Entry!$C$6:$H$6,Entry!$C$4:$H$4,GB$2,Entry!$C$5:$H$5,GB$1))</f>
        <v/>
      </c>
      <c r="GC33" s="15" t="str">
        <f>IF(OR($B33="",GC$2=""),"",SUMIFS(INDEX(Tbl_Marks,MATCH($B33,Tbl_Student_Names,0),),Entry!$A$4:$H$4,GC$2,Entry!$A$5:$H$5,GC$1) / SUMIFS(Entry!$C$6:$H$6,Entry!$C$4:$H$4,GC$2,Entry!$C$5:$H$5,GC$1))</f>
        <v/>
      </c>
      <c r="GD33" s="15" t="str">
        <f>IF(OR($B33="",GD$2=""),"",SUMIFS(INDEX(Tbl_Marks,MATCH($B33,Tbl_Student_Names,0),),Entry!$A$4:$H$4,GD$2,Entry!$A$5:$H$5,GD$1) / SUMIFS(Entry!$C$6:$H$6,Entry!$C$4:$H$4,GD$2,Entry!$C$5:$H$5,GD$1))</f>
        <v/>
      </c>
      <c r="GE33" s="15" t="str">
        <f>IF(OR($B33="",GE$2=""),"",SUMIFS(INDEX(Tbl_Marks,MATCH($B33,Tbl_Student_Names,0),),Entry!$A$4:$H$4,GE$2,Entry!$A$5:$H$5,GE$1) / SUMIFS(Entry!$C$6:$H$6,Entry!$C$4:$H$4,GE$2,Entry!$C$5:$H$5,GE$1))</f>
        <v/>
      </c>
      <c r="GF33" s="15" t="str">
        <f>IF(OR($B33="",GF$2=""),"",SUMIFS(INDEX(Tbl_Marks,MATCH($B33,Tbl_Student_Names,0),),Entry!$A$4:$H$4,GF$2,Entry!$A$5:$H$5,GF$1) / SUMIFS(Entry!$C$6:$H$6,Entry!$C$4:$H$4,GF$2,Entry!$C$5:$H$5,GF$1))</f>
        <v/>
      </c>
      <c r="GG33" s="15" t="str">
        <f>IF(OR($B33="",GG$2=""),"",SUMIFS(INDEX(Tbl_Marks,MATCH($B33,Tbl_Student_Names,0),),Entry!$A$4:$H$4,GG$2,Entry!$A$5:$H$5,GG$1) / SUMIFS(Entry!$C$6:$H$6,Entry!$C$4:$H$4,GG$2,Entry!$C$5:$H$5,GG$1))</f>
        <v/>
      </c>
      <c r="GH33" s="15" t="str">
        <f>IF(OR($B33="",GH$2=""),"",SUMIFS(INDEX(Tbl_Marks,MATCH($B33,Tbl_Student_Names,0),),Entry!$A$4:$H$4,GH$2,Entry!$A$5:$H$5,GH$1) / SUMIFS(Entry!$C$6:$H$6,Entry!$C$4:$H$4,GH$2,Entry!$C$5:$H$5,GH$1))</f>
        <v/>
      </c>
      <c r="GI33" s="15" t="str">
        <f>IF(OR($B33="",GI$2=""),"",SUMIFS(INDEX(Tbl_Marks,MATCH($B33,Tbl_Student_Names,0),),Entry!$A$4:$H$4,GI$2,Entry!$A$5:$H$5,GI$1) / SUMIFS(Entry!$C$6:$H$6,Entry!$C$4:$H$4,GI$2,Entry!$C$5:$H$5,GI$1))</f>
        <v/>
      </c>
      <c r="GJ33" s="15" t="str">
        <f>IF(OR($B33="",GJ$2=""),"",SUMIFS(INDEX(Tbl_Marks,MATCH($B33,Tbl_Student_Names,0),),Entry!$A$4:$H$4,GJ$2,Entry!$A$5:$H$5,GJ$1) / SUMIFS(Entry!$C$6:$H$6,Entry!$C$4:$H$4,GJ$2,Entry!$C$5:$H$5,GJ$1))</f>
        <v/>
      </c>
      <c r="GK33" s="15" t="str">
        <f>IF(OR($B33="",GK$2=""),"",SUMIFS(INDEX(Tbl_Marks,MATCH($B33,Tbl_Student_Names,0),),Entry!$A$4:$H$4,GK$2,Entry!$A$5:$H$5,GK$1) / SUMIFS(Entry!$C$6:$H$6,Entry!$C$4:$H$4,GK$2,Entry!$C$5:$H$5,GK$1))</f>
        <v/>
      </c>
      <c r="GL33" s="15" t="str">
        <f>IF(OR($B33="",GL$2=""),"",SUMIFS(INDEX(Tbl_Marks,MATCH($B33,Tbl_Student_Names,0),),Entry!$A$4:$H$4,GL$2,Entry!$A$5:$H$5,GL$1) / SUMIFS(Entry!$C$6:$H$6,Entry!$C$4:$H$4,GL$2,Entry!$C$5:$H$5,GL$1))</f>
        <v/>
      </c>
      <c r="GM33" s="15" t="str">
        <f>IF(OR($B33="",GM$2=""),"",SUMIFS(INDEX(Tbl_Marks,MATCH($B33,Tbl_Student_Names,0),),Entry!$A$4:$H$4,GM$2,Entry!$A$5:$H$5,GM$1) / SUMIFS(Entry!$C$6:$H$6,Entry!$C$4:$H$4,GM$2,Entry!$C$5:$H$5,GM$1))</f>
        <v/>
      </c>
      <c r="GN33" s="15" t="str">
        <f>IF(OR($B33="",GN$2=""),"",SUMIFS(INDEX(Tbl_Marks,MATCH($B33,Tbl_Student_Names,0),),Entry!$A$4:$H$4,GN$2,Entry!$A$5:$H$5,GN$1) / SUMIFS(Entry!$C$6:$H$6,Entry!$C$4:$H$4,GN$2,Entry!$C$5:$H$5,GN$1))</f>
        <v/>
      </c>
      <c r="GO33" s="15" t="str">
        <f>IF(OR($B33="",GO$2=""),"",SUMIFS(INDEX(Tbl_Marks,MATCH($B33,Tbl_Student_Names,0),),Entry!$A$4:$H$4,GO$2,Entry!$A$5:$H$5,GO$1) / SUMIFS(Entry!$C$6:$H$6,Entry!$C$4:$H$4,GO$2,Entry!$C$5:$H$5,GO$1))</f>
        <v/>
      </c>
      <c r="GP33" s="15" t="str">
        <f>IF(OR($B33="",GP$2=""),"",SUMIFS(INDEX(Tbl_Marks,MATCH($B33,Tbl_Student_Names,0),),Entry!$A$4:$H$4,GP$2,Entry!$A$5:$H$5,GP$1) / SUMIFS(Entry!$C$6:$H$6,Entry!$C$4:$H$4,GP$2,Entry!$C$5:$H$5,GP$1))</f>
        <v/>
      </c>
      <c r="GQ33" s="32" t="str">
        <f t="array" ref="GQ33">IF(OR(GQ$1="",$B33=""),"",SUMPRODUCT(TRANSPOSE($BC33:$BN33),(Settings!$D$19:$D$30)))</f>
        <v/>
      </c>
      <c r="GR33" s="32" t="str">
        <f t="array" ref="GR33">IF(OR(GR$1="",$B33=""),"",SUMPRODUCT(TRANSPOSE($BO33:$BZ33),(Settings!$D$19:$D$30)))</f>
        <v/>
      </c>
      <c r="GS33" s="32" t="str">
        <f t="array" ref="GS33">IF(OR(GS$1="",$B33=""),"",SUMPRODUCT(TRANSPOSE($CA33:$CL33),(Settings!$D$19:$D$30)))</f>
        <v/>
      </c>
      <c r="GT33" s="32" t="str">
        <f t="array" ref="GT33">IF(OR(GT$1="",$B33=""),"",SUMPRODUCT(TRANSPOSE($CM33:$CX33),(Settings!$D$19:$D$30)))</f>
        <v/>
      </c>
      <c r="GU33" s="32" t="str">
        <f t="array" ref="GU33">IF(OR(GU$1="",$B33=""),"",SUMPRODUCT(TRANSPOSE($CY33:$DJ33),(Settings!$D$19:$D$30)))</f>
        <v/>
      </c>
      <c r="GV33" s="32" t="str">
        <f t="array" ref="GV33">IF(OR(GV$1="",$B33=""),"",SUMPRODUCT(TRANSPOSE($DK33:$DV33),(Settings!$D$19:$D$30)))</f>
        <v/>
      </c>
      <c r="GW33" s="32" t="str">
        <f t="array" ref="GW33">IF(OR(GW$1="",$B33=""),"",SUMPRODUCT(TRANSPOSE($DW33:$EH33),(Settings!$D$19:$D$30)))</f>
        <v/>
      </c>
      <c r="GX33" s="32" t="str">
        <f t="array" ref="GX33">IF(OR(GX$1="",$B33=""),"",SUMPRODUCT(TRANSPOSE($EI33:$ET33),(Settings!$D$19:$D$30)))</f>
        <v/>
      </c>
      <c r="GY33" s="32" t="str">
        <f t="array" ref="GY33">IF(OR(GY$1="",$B33=""),"",SUMPRODUCT(TRANSPOSE($EU33:$FF33),(Settings!$D$19:$D$30)))</f>
        <v/>
      </c>
      <c r="GZ33" s="32" t="str">
        <f t="array" ref="GZ33">IF(OR(GZ$1="",$B33=""),"",SUMPRODUCT(TRANSPOSE($FG33:$FR33),(Settings!$D$19:$D$30)))</f>
        <v/>
      </c>
      <c r="HA33" s="32" t="str">
        <f t="array" ref="HA33">IF(OR(HA$1="",$B33=""),"",SUMPRODUCT(TRANSPOSE($FS33:$GD33),(Settings!$D$19:$D$30)))</f>
        <v/>
      </c>
      <c r="HB33" s="33" t="str">
        <f t="array" ref="HB33">IF(OR(HB$1="",$B33=""),"",SUMPRODUCT(TRANSPOSE($GE33:$GP33),(Settings!$D$19:$D$30)))</f>
        <v/>
      </c>
      <c r="HC33" s="5"/>
      <c r="HD33" s="15" t="str">
        <f>IF(OR(HD$2="",$B33=""),"",SUMIFS(INDEX(Tbl_Marks,MATCH($B33,Tbl_Student_Names,0),),Entry!$A$4:$H$4,HD$2) / SUMIFS(Entry!$C$6:$H$6,Entry!$C$4:$H$4,HD$2))</f>
        <v/>
      </c>
      <c r="HE33" s="15" t="str">
        <f>IF(OR(HE$2="",$B33=""),"",SUMIFS(INDEX(Tbl_Marks,MATCH($B33,Tbl_Student_Names,0),),Entry!$A$4:$H$4,HE$2) / SUMIFS(Entry!$C$6:$H$6,Entry!$C$4:$H$4,HE$2))</f>
        <v/>
      </c>
      <c r="HF33" s="15" t="str">
        <f>IF(OR(HF$2="",$B33=""),"",SUMIFS(INDEX(Tbl_Marks,MATCH($B33,Tbl_Student_Names,0),),Entry!$A$4:$H$4,HF$2) / SUMIFS(Entry!$C$6:$H$6,Entry!$C$4:$H$4,HF$2))</f>
        <v/>
      </c>
      <c r="HG33" s="15" t="str">
        <f>IF(OR(HG$2="",$B33=""),"",SUMIFS(INDEX(Tbl_Marks,MATCH($B33,Tbl_Student_Names,0),),Entry!$A$4:$H$4,HG$2) / SUMIFS(Entry!$C$6:$H$6,Entry!$C$4:$H$4,HG$2))</f>
        <v/>
      </c>
      <c r="HH33" s="15" t="str">
        <f>IF(OR(HH$2="",$B33=""),"",SUMIFS(INDEX(Tbl_Marks,MATCH($B33,Tbl_Student_Names,0),),Entry!$A$4:$H$4,HH$2) / SUMIFS(Entry!$C$6:$H$6,Entry!$C$4:$H$4,HH$2))</f>
        <v/>
      </c>
      <c r="HI33" s="15" t="str">
        <f>IF(OR(HI$2="",$B33=""),"",SUMIFS(INDEX(Tbl_Marks,MATCH($B33,Tbl_Student_Names,0),),Entry!$A$4:$H$4,HI$2) / SUMIFS(Entry!$C$6:$H$6,Entry!$C$4:$H$4,HI$2))</f>
        <v/>
      </c>
      <c r="HJ33" s="15" t="str">
        <f>IF(OR(HJ$2="",$B33=""),"",SUMIFS(INDEX(Tbl_Marks,MATCH($B33,Tbl_Student_Names,0),),Entry!$A$4:$H$4,HJ$2) / SUMIFS(Entry!$C$6:$H$6,Entry!$C$4:$H$4,HJ$2))</f>
        <v/>
      </c>
      <c r="HK33" s="15" t="str">
        <f>IF(OR(HK$2="",$B33=""),"",SUMIFS(INDEX(Tbl_Marks,MATCH($B33,Tbl_Student_Names,0),),Entry!$A$4:$H$4,HK$2) / SUMIFS(Entry!$C$6:$H$6,Entry!$C$4:$H$4,HK$2))</f>
        <v/>
      </c>
      <c r="HL33" s="15" t="str">
        <f>IF(OR(HL$2="",$B33=""),"",SUMIFS(INDEX(Tbl_Marks,MATCH($B33,Tbl_Student_Names,0),),Entry!$A$4:$H$4,HL$2) / SUMIFS(Entry!$C$6:$H$6,Entry!$C$4:$H$4,HL$2))</f>
        <v/>
      </c>
      <c r="HM33" s="15" t="str">
        <f>IF(OR(HM$2="",$B33=""),"",SUMIFS(INDEX(Tbl_Marks,MATCH($B33,Tbl_Student_Names,0),),Entry!$A$4:$H$4,HM$2) / SUMIFS(Entry!$C$6:$H$6,Entry!$C$4:$H$4,HM$2))</f>
        <v/>
      </c>
      <c r="HN33" s="15" t="str">
        <f>IF(OR(HN$2="",$B33=""),"",SUMIFS(INDEX(Tbl_Marks,MATCH($B33,Tbl_Student_Names,0),),Entry!$A$4:$H$4,HN$2) / SUMIFS(Entry!$C$6:$H$6,Entry!$C$4:$H$4,HN$2))</f>
        <v/>
      </c>
      <c r="HO33" s="15" t="str">
        <f>IF(OR(HO$2="",$B33=""),"",SUMIFS(INDEX(Tbl_Marks,MATCH($B33,Tbl_Student_Names,0),),Entry!$A$4:$H$4,HO$2) / SUMIFS(Entry!$C$6:$H$6,Entry!$C$4:$H$4,HO$2))</f>
        <v/>
      </c>
      <c r="HP33" s="15" t="str">
        <f t="shared" si="40"/>
        <v/>
      </c>
    </row>
    <row r="34" spans="1:224" customFormat="1" x14ac:dyDescent="0.25">
      <c r="A34">
        <f t="shared" si="31"/>
        <v>0</v>
      </c>
      <c r="B34" t="str">
        <f t="shared" si="32"/>
        <v/>
      </c>
      <c r="C34" t="str">
        <f>IF(OR($B34="",C$2=""),"",SUMIF(Entry!$A$4:$H$4,C$2,INDEX(Tbl_Marks,MATCH($B34,Tbl_Student_Names,0),)))</f>
        <v/>
      </c>
      <c r="D34" t="str">
        <f>IF(OR($B34="",D$2=""),"",SUMIF(Entry!$A$4:$H$4,D$2,INDEX(Tbl_Marks,MATCH($B34,Tbl_Student_Names,0),)))</f>
        <v/>
      </c>
      <c r="E34" t="str">
        <f>IF(OR($B34="",E$2=""),"",SUMIF(Entry!$A$4:$H$4,E$2,INDEX(Tbl_Marks,MATCH($B34,Tbl_Student_Names,0),)))</f>
        <v/>
      </c>
      <c r="F34" t="str">
        <f>IF(OR($B34="",F$2=""),"",SUMIF(Entry!$A$4:$H$4,F$2,INDEX(Tbl_Marks,MATCH($B34,Tbl_Student_Names,0),)))</f>
        <v/>
      </c>
      <c r="G34" t="str">
        <f>IF(OR($B34="",G$2=""),"",SUMIF(Entry!$A$4:$H$4,G$2,INDEX(Tbl_Marks,MATCH($B34,Tbl_Student_Names,0),)))</f>
        <v/>
      </c>
      <c r="H34" t="str">
        <f>IF(OR($B34="",H$2=""),"",SUMIF(Entry!$A$4:$H$4,H$2,INDEX(Tbl_Marks,MATCH($B34,Tbl_Student_Names,0),)))</f>
        <v/>
      </c>
      <c r="I34" t="str">
        <f>IF(OR($B34="",I$2=""),"",SUMIF(Entry!$A$4:$H$4,I$2,INDEX(Tbl_Marks,MATCH($B34,Tbl_Student_Names,0),)))</f>
        <v/>
      </c>
      <c r="J34" t="str">
        <f>IF(OR($B34="",J$2=""),"",SUMIF(Entry!$A$4:$H$4,J$2,INDEX(Tbl_Marks,MATCH($B34,Tbl_Student_Names,0),)))</f>
        <v/>
      </c>
      <c r="K34" t="str">
        <f>IF(OR($B34="",K$2=""),"",SUMIF(Entry!$A$4:$H$4,K$2,INDEX(Tbl_Marks,MATCH($B34,Tbl_Student_Names,0),)))</f>
        <v/>
      </c>
      <c r="L34" t="str">
        <f>IF(OR($B34="",L$2=""),"",SUMIF(Entry!$A$4:$H$4,L$2,INDEX(Tbl_Marks,MATCH($B34,Tbl_Student_Names,0),)))</f>
        <v/>
      </c>
      <c r="M34" t="str">
        <f>IF(OR($B34="",M$2=""),"",SUMIF(Entry!$A$4:$H$4,M$2,INDEX(Tbl_Marks,MATCH($B34,Tbl_Student_Names,0),)))</f>
        <v/>
      </c>
      <c r="N34" t="str">
        <f>IF(OR($B34="",N$2=""),"",SUMIF(Entry!$A$4:$H$4,N$2,INDEX(Tbl_Marks,MATCH($B34,Tbl_Student_Names,0),)))</f>
        <v/>
      </c>
      <c r="O34" s="12" t="str">
        <f t="shared" si="33"/>
        <v/>
      </c>
      <c r="P34" s="24" t="str">
        <f t="array" ref="P34">IF(OR($B34="",P$2=""),"",IF(MIN(IF(Help_Lookup_Tests=P$2,$BC34:$GP34,""))&gt;=I_PassPercentage,"PASS","FAIL"))</f>
        <v/>
      </c>
      <c r="Q34" s="24" t="str">
        <f t="array" ref="Q34">IF(OR($B34="",Q$2=""),"",IF(MIN(IF(Help_Lookup_Tests=Q$2,$BC34:$GP34,""))&gt;=I_PassPercentage,"PASS","FAIL"))</f>
        <v/>
      </c>
      <c r="R34" s="24" t="str">
        <f t="array" ref="R34">IF(OR($B34="",R$2=""),"",IF(MIN(IF(Help_Lookup_Tests=R$2,$BC34:$GP34,""))&gt;=I_PassPercentage,"PASS","FAIL"))</f>
        <v/>
      </c>
      <c r="S34" s="24" t="str">
        <f t="array" ref="S34">IF(OR($B34="",S$2=""),"",IF(MIN(IF(Help_Lookup_Tests=S$2,$BC34:$GP34,""))&gt;=I_PassPercentage,"PASS","FAIL"))</f>
        <v/>
      </c>
      <c r="T34" s="24" t="str">
        <f t="array" ref="T34">IF(OR($B34="",T$2=""),"",IF(MIN(IF(Help_Lookup_Tests=T$2,$BC34:$GP34,""))&gt;=I_PassPercentage,"PASS","FAIL"))</f>
        <v/>
      </c>
      <c r="U34" s="24" t="str">
        <f t="array" ref="U34">IF(OR($B34="",U$2=""),"",IF(MIN(IF(Help_Lookup_Tests=U$2,$BC34:$GP34,""))&gt;=I_PassPercentage,"PASS","FAIL"))</f>
        <v/>
      </c>
      <c r="V34" s="24" t="str">
        <f t="array" ref="V34">IF(OR($B34="",V$2=""),"",IF(MIN(IF(Help_Lookup_Tests=V$2,$BC34:$GP34,""))&gt;=I_PassPercentage,"PASS","FAIL"))</f>
        <v/>
      </c>
      <c r="W34" s="24" t="str">
        <f t="array" ref="W34">IF(OR($B34="",W$2=""),"",IF(MIN(IF(Help_Lookup_Tests=W$2,$BC34:$GP34,""))&gt;=I_PassPercentage,"PASS","FAIL"))</f>
        <v/>
      </c>
      <c r="X34" s="24" t="str">
        <f t="array" ref="X34">IF(OR($B34="",X$2=""),"",IF(MIN(IF(Help_Lookup_Tests=X$2,$BC34:$GP34,""))&gt;=I_PassPercentage,"PASS","FAIL"))</f>
        <v/>
      </c>
      <c r="Y34" s="24" t="str">
        <f t="array" ref="Y34">IF(OR($B34="",Y$2=""),"",IF(MIN(IF(Help_Lookup_Tests=Y$2,$BC34:$GP34,""))&gt;=I_PassPercentage,"PASS","FAIL"))</f>
        <v/>
      </c>
      <c r="Z34" s="24" t="str">
        <f t="array" ref="Z34">IF(OR($B34="",Z$2=""),"",IF(MIN(IF(Help_Lookup_Tests=Z$2,$BC34:$GP34,""))&gt;=I_PassPercentage,"PASS","FAIL"))</f>
        <v/>
      </c>
      <c r="AA34" s="24" t="str">
        <f t="array" ref="AA34">IF(OR($B34="",AA$2=""),"",IF(MIN(IF(Help_Lookup_Tests=AA$2,$BC34:$GP34,""))&gt;=I_PassPercentage,"PASS","FAIL"))</f>
        <v/>
      </c>
      <c r="AB34" s="20" t="str">
        <f t="array" ref="AB34">IF(OR($B34=""),"",IF(MIN(IF($GQ$2:$HB$2="FINAL",$GQ34:$HB34,""))&gt;=I_PassPercentage,"PASS","FAIL"))</f>
        <v/>
      </c>
      <c r="AC34" t="str">
        <f t="shared" si="36"/>
        <v/>
      </c>
      <c r="AD34" t="str">
        <f t="shared" si="41"/>
        <v/>
      </c>
      <c r="AE34" t="str">
        <f t="shared" si="42"/>
        <v/>
      </c>
      <c r="AF34" t="str">
        <f t="shared" si="43"/>
        <v/>
      </c>
      <c r="AG34" t="str">
        <f t="shared" si="44"/>
        <v/>
      </c>
      <c r="AH34" t="str">
        <f t="shared" si="45"/>
        <v/>
      </c>
      <c r="AI34" t="str">
        <f t="shared" si="46"/>
        <v/>
      </c>
      <c r="AJ34" t="str">
        <f t="shared" si="47"/>
        <v/>
      </c>
      <c r="AK34" t="str">
        <f t="shared" si="48"/>
        <v/>
      </c>
      <c r="AL34" t="str">
        <f t="shared" si="49"/>
        <v/>
      </c>
      <c r="AM34" t="str">
        <f t="shared" si="50"/>
        <v/>
      </c>
      <c r="AN34" t="str">
        <f t="shared" si="51"/>
        <v/>
      </c>
      <c r="AO34" s="34" t="str">
        <f t="shared" si="37"/>
        <v/>
      </c>
      <c r="AP34" s="22" t="str">
        <f t="shared" si="38"/>
        <v/>
      </c>
      <c r="AQ34" s="22" t="str">
        <f t="shared" si="52"/>
        <v/>
      </c>
      <c r="AR34" s="22" t="str">
        <f t="shared" si="53"/>
        <v/>
      </c>
      <c r="AS34" s="22" t="str">
        <f t="shared" si="54"/>
        <v/>
      </c>
      <c r="AT34" s="22" t="str">
        <f t="shared" si="55"/>
        <v/>
      </c>
      <c r="AU34" s="22" t="str">
        <f t="shared" si="56"/>
        <v/>
      </c>
      <c r="AV34" s="22" t="str">
        <f t="shared" si="57"/>
        <v/>
      </c>
      <c r="AW34" s="22" t="str">
        <f t="shared" si="58"/>
        <v/>
      </c>
      <c r="AX34" s="22" t="str">
        <f t="shared" si="59"/>
        <v/>
      </c>
      <c r="AY34" s="22" t="str">
        <f t="shared" si="60"/>
        <v/>
      </c>
      <c r="AZ34" s="22" t="str">
        <f t="shared" si="61"/>
        <v/>
      </c>
      <c r="BA34" s="22" t="str">
        <f t="shared" si="62"/>
        <v/>
      </c>
      <c r="BB34" s="23" t="str">
        <f t="shared" si="39"/>
        <v/>
      </c>
      <c r="BC34" s="15" t="str">
        <f>IF(OR($B34="",BC$2=""),"",SUMIFS(INDEX(Tbl_Marks,MATCH($B34,Tbl_Student_Names,0),),Entry!$A$4:$H$4,BC$2,Entry!$A$5:$H$5,BC$1) / SUMIFS(Entry!$C$6:$H$6,Entry!$C$4:$H$4,BC$2,Entry!$C$5:$H$5,BC$1))</f>
        <v/>
      </c>
      <c r="BD34" s="15" t="str">
        <f>IF(OR($B34="",BD$2=""),"",SUMIFS(INDEX(Tbl_Marks,MATCH($B34,Tbl_Student_Names,0),),Entry!$A$4:$H$4,BD$2,Entry!$A$5:$H$5,BD$1) / SUMIFS(Entry!$C$6:$H$6,Entry!$C$4:$H$4,BD$2,Entry!$C$5:$H$5,BD$1))</f>
        <v/>
      </c>
      <c r="BE34" s="15" t="str">
        <f>IF(OR($B34="",BE$2=""),"",SUMIFS(INDEX(Tbl_Marks,MATCH($B34,Tbl_Student_Names,0),),Entry!$A$4:$H$4,BE$2,Entry!$A$5:$H$5,BE$1) / SUMIFS(Entry!$C$6:$H$6,Entry!$C$4:$H$4,BE$2,Entry!$C$5:$H$5,BE$1))</f>
        <v/>
      </c>
      <c r="BF34" s="15" t="str">
        <f>IF(OR($B34="",BF$2=""),"",SUMIFS(INDEX(Tbl_Marks,MATCH($B34,Tbl_Student_Names,0),),Entry!$A$4:$H$4,BF$2,Entry!$A$5:$H$5,BF$1) / SUMIFS(Entry!$C$6:$H$6,Entry!$C$4:$H$4,BF$2,Entry!$C$5:$H$5,BF$1))</f>
        <v/>
      </c>
      <c r="BG34" s="15" t="str">
        <f>IF(OR($B34="",BG$2=""),"",SUMIFS(INDEX(Tbl_Marks,MATCH($B34,Tbl_Student_Names,0),),Entry!$A$4:$H$4,BG$2,Entry!$A$5:$H$5,BG$1) / SUMIFS(Entry!$C$6:$H$6,Entry!$C$4:$H$4,BG$2,Entry!$C$5:$H$5,BG$1))</f>
        <v/>
      </c>
      <c r="BH34" s="15" t="str">
        <f>IF(OR($B34="",BH$2=""),"",SUMIFS(INDEX(Tbl_Marks,MATCH($B34,Tbl_Student_Names,0),),Entry!$A$4:$H$4,BH$2,Entry!$A$5:$H$5,BH$1) / SUMIFS(Entry!$C$6:$H$6,Entry!$C$4:$H$4,BH$2,Entry!$C$5:$H$5,BH$1))</f>
        <v/>
      </c>
      <c r="BI34" s="15" t="str">
        <f>IF(OR($B34="",BI$2=""),"",SUMIFS(INDEX(Tbl_Marks,MATCH($B34,Tbl_Student_Names,0),),Entry!$A$4:$H$4,BI$2,Entry!$A$5:$H$5,BI$1) / SUMIFS(Entry!$C$6:$H$6,Entry!$C$4:$H$4,BI$2,Entry!$C$5:$H$5,BI$1))</f>
        <v/>
      </c>
      <c r="BJ34" s="15" t="str">
        <f>IF(OR($B34="",BJ$2=""),"",SUMIFS(INDEX(Tbl_Marks,MATCH($B34,Tbl_Student_Names,0),),Entry!$A$4:$H$4,BJ$2,Entry!$A$5:$H$5,BJ$1) / SUMIFS(Entry!$C$6:$H$6,Entry!$C$4:$H$4,BJ$2,Entry!$C$5:$H$5,BJ$1))</f>
        <v/>
      </c>
      <c r="BK34" s="15" t="str">
        <f>IF(OR($B34="",BK$2=""),"",SUMIFS(INDEX(Tbl_Marks,MATCH($B34,Tbl_Student_Names,0),),Entry!$A$4:$H$4,BK$2,Entry!$A$5:$H$5,BK$1) / SUMIFS(Entry!$C$6:$H$6,Entry!$C$4:$H$4,BK$2,Entry!$C$5:$H$5,BK$1))</f>
        <v/>
      </c>
      <c r="BL34" s="15" t="str">
        <f>IF(OR($B34="",BL$2=""),"",SUMIFS(INDEX(Tbl_Marks,MATCH($B34,Tbl_Student_Names,0),),Entry!$A$4:$H$4,BL$2,Entry!$A$5:$H$5,BL$1) / SUMIFS(Entry!$C$6:$H$6,Entry!$C$4:$H$4,BL$2,Entry!$C$5:$H$5,BL$1))</f>
        <v/>
      </c>
      <c r="BM34" s="15" t="str">
        <f>IF(OR($B34="",BM$2=""),"",SUMIFS(INDEX(Tbl_Marks,MATCH($B34,Tbl_Student_Names,0),),Entry!$A$4:$H$4,BM$2,Entry!$A$5:$H$5,BM$1) / SUMIFS(Entry!$C$6:$H$6,Entry!$C$4:$H$4,BM$2,Entry!$C$5:$H$5,BM$1))</f>
        <v/>
      </c>
      <c r="BN34" s="15" t="str">
        <f>IF(OR($B34="",BN$2=""),"",SUMIFS(INDEX(Tbl_Marks,MATCH($B34,Tbl_Student_Names,0),),Entry!$A$4:$H$4,BN$2,Entry!$A$5:$H$5,BN$1) / SUMIFS(Entry!$C$6:$H$6,Entry!$C$4:$H$4,BN$2,Entry!$C$5:$H$5,BN$1))</f>
        <v/>
      </c>
      <c r="BO34" s="15" t="str">
        <f>IF(OR($B34="",BO$2=""),"",SUMIFS(INDEX(Tbl_Marks,MATCH($B34,Tbl_Student_Names,0),),Entry!$A$4:$H$4,BO$2,Entry!$A$5:$H$5,BO$1) / SUMIFS(Entry!$C$6:$H$6,Entry!$C$4:$H$4,BO$2,Entry!$C$5:$H$5,BO$1))</f>
        <v/>
      </c>
      <c r="BP34" s="15" t="str">
        <f>IF(OR($B34="",BP$2=""),"",SUMIFS(INDEX(Tbl_Marks,MATCH($B34,Tbl_Student_Names,0),),Entry!$A$4:$H$4,BP$2,Entry!$A$5:$H$5,BP$1) / SUMIFS(Entry!$C$6:$H$6,Entry!$C$4:$H$4,BP$2,Entry!$C$5:$H$5,BP$1))</f>
        <v/>
      </c>
      <c r="BQ34" s="15" t="str">
        <f>IF(OR($B34="",BQ$2=""),"",SUMIFS(INDEX(Tbl_Marks,MATCH($B34,Tbl_Student_Names,0),),Entry!$A$4:$H$4,BQ$2,Entry!$A$5:$H$5,BQ$1) / SUMIFS(Entry!$C$6:$H$6,Entry!$C$4:$H$4,BQ$2,Entry!$C$5:$H$5,BQ$1))</f>
        <v/>
      </c>
      <c r="BR34" s="15" t="str">
        <f>IF(OR($B34="",BR$2=""),"",SUMIFS(INDEX(Tbl_Marks,MATCH($B34,Tbl_Student_Names,0),),Entry!$A$4:$H$4,BR$2,Entry!$A$5:$H$5,BR$1) / SUMIFS(Entry!$C$6:$H$6,Entry!$C$4:$H$4,BR$2,Entry!$C$5:$H$5,BR$1))</f>
        <v/>
      </c>
      <c r="BS34" s="15" t="str">
        <f>IF(OR($B34="",BS$2=""),"",SUMIFS(INDEX(Tbl_Marks,MATCH($B34,Tbl_Student_Names,0),),Entry!$A$4:$H$4,BS$2,Entry!$A$5:$H$5,BS$1) / SUMIFS(Entry!$C$6:$H$6,Entry!$C$4:$H$4,BS$2,Entry!$C$5:$H$5,BS$1))</f>
        <v/>
      </c>
      <c r="BT34" s="15" t="str">
        <f>IF(OR($B34="",BT$2=""),"",SUMIFS(INDEX(Tbl_Marks,MATCH($B34,Tbl_Student_Names,0),),Entry!$A$4:$H$4,BT$2,Entry!$A$5:$H$5,BT$1) / SUMIFS(Entry!$C$6:$H$6,Entry!$C$4:$H$4,BT$2,Entry!$C$5:$H$5,BT$1))</f>
        <v/>
      </c>
      <c r="BU34" s="15" t="str">
        <f>IF(OR($B34="",BU$2=""),"",SUMIFS(INDEX(Tbl_Marks,MATCH($B34,Tbl_Student_Names,0),),Entry!$A$4:$H$4,BU$2,Entry!$A$5:$H$5,BU$1) / SUMIFS(Entry!$C$6:$H$6,Entry!$C$4:$H$4,BU$2,Entry!$C$5:$H$5,BU$1))</f>
        <v/>
      </c>
      <c r="BV34" s="15" t="str">
        <f>IF(OR($B34="",BV$2=""),"",SUMIFS(INDEX(Tbl_Marks,MATCH($B34,Tbl_Student_Names,0),),Entry!$A$4:$H$4,BV$2,Entry!$A$5:$H$5,BV$1) / SUMIFS(Entry!$C$6:$H$6,Entry!$C$4:$H$4,BV$2,Entry!$C$5:$H$5,BV$1))</f>
        <v/>
      </c>
      <c r="BW34" s="15" t="str">
        <f>IF(OR($B34="",BW$2=""),"",SUMIFS(INDEX(Tbl_Marks,MATCH($B34,Tbl_Student_Names,0),),Entry!$A$4:$H$4,BW$2,Entry!$A$5:$H$5,BW$1) / SUMIFS(Entry!$C$6:$H$6,Entry!$C$4:$H$4,BW$2,Entry!$C$5:$H$5,BW$1))</f>
        <v/>
      </c>
      <c r="BX34" s="15" t="str">
        <f>IF(OR($B34="",BX$2=""),"",SUMIFS(INDEX(Tbl_Marks,MATCH($B34,Tbl_Student_Names,0),),Entry!$A$4:$H$4,BX$2,Entry!$A$5:$H$5,BX$1) / SUMIFS(Entry!$C$6:$H$6,Entry!$C$4:$H$4,BX$2,Entry!$C$5:$H$5,BX$1))</f>
        <v/>
      </c>
      <c r="BY34" s="15" t="str">
        <f>IF(OR($B34="",BY$2=""),"",SUMIFS(INDEX(Tbl_Marks,MATCH($B34,Tbl_Student_Names,0),),Entry!$A$4:$H$4,BY$2,Entry!$A$5:$H$5,BY$1) / SUMIFS(Entry!$C$6:$H$6,Entry!$C$4:$H$4,BY$2,Entry!$C$5:$H$5,BY$1))</f>
        <v/>
      </c>
      <c r="BZ34" s="15" t="str">
        <f>IF(OR($B34="",BZ$2=""),"",SUMIFS(INDEX(Tbl_Marks,MATCH($B34,Tbl_Student_Names,0),),Entry!$A$4:$H$4,BZ$2,Entry!$A$5:$H$5,BZ$1) / SUMIFS(Entry!$C$6:$H$6,Entry!$C$4:$H$4,BZ$2,Entry!$C$5:$H$5,BZ$1))</f>
        <v/>
      </c>
      <c r="CA34" s="15" t="str">
        <f>IF(OR($B34="",CA$2=""),"",SUMIFS(INDEX(Tbl_Marks,MATCH($B34,Tbl_Student_Names,0),),Entry!$A$4:$H$4,CA$2,Entry!$A$5:$H$5,CA$1) / SUMIFS(Entry!$C$6:$H$6,Entry!$C$4:$H$4,CA$2,Entry!$C$5:$H$5,CA$1))</f>
        <v/>
      </c>
      <c r="CB34" s="15" t="str">
        <f>IF(OR($B34="",CB$2=""),"",SUMIFS(INDEX(Tbl_Marks,MATCH($B34,Tbl_Student_Names,0),),Entry!$A$4:$H$4,CB$2,Entry!$A$5:$H$5,CB$1) / SUMIFS(Entry!$C$6:$H$6,Entry!$C$4:$H$4,CB$2,Entry!$C$5:$H$5,CB$1))</f>
        <v/>
      </c>
      <c r="CC34" s="15" t="str">
        <f>IF(OR($B34="",CC$2=""),"",SUMIFS(INDEX(Tbl_Marks,MATCH($B34,Tbl_Student_Names,0),),Entry!$A$4:$H$4,CC$2,Entry!$A$5:$H$5,CC$1) / SUMIFS(Entry!$C$6:$H$6,Entry!$C$4:$H$4,CC$2,Entry!$C$5:$H$5,CC$1))</f>
        <v/>
      </c>
      <c r="CD34" s="15" t="str">
        <f>IF(OR($B34="",CD$2=""),"",SUMIFS(INDEX(Tbl_Marks,MATCH($B34,Tbl_Student_Names,0),),Entry!$A$4:$H$4,CD$2,Entry!$A$5:$H$5,CD$1) / SUMIFS(Entry!$C$6:$H$6,Entry!$C$4:$H$4,CD$2,Entry!$C$5:$H$5,CD$1))</f>
        <v/>
      </c>
      <c r="CE34" s="15" t="str">
        <f>IF(OR($B34="",CE$2=""),"",SUMIFS(INDEX(Tbl_Marks,MATCH($B34,Tbl_Student_Names,0),),Entry!$A$4:$H$4,CE$2,Entry!$A$5:$H$5,CE$1) / SUMIFS(Entry!$C$6:$H$6,Entry!$C$4:$H$4,CE$2,Entry!$C$5:$H$5,CE$1))</f>
        <v/>
      </c>
      <c r="CF34" s="15" t="str">
        <f>IF(OR($B34="",CF$2=""),"",SUMIFS(INDEX(Tbl_Marks,MATCH($B34,Tbl_Student_Names,0),),Entry!$A$4:$H$4,CF$2,Entry!$A$5:$H$5,CF$1) / SUMIFS(Entry!$C$6:$H$6,Entry!$C$4:$H$4,CF$2,Entry!$C$5:$H$5,CF$1))</f>
        <v/>
      </c>
      <c r="CG34" s="15" t="str">
        <f>IF(OR($B34="",CG$2=""),"",SUMIFS(INDEX(Tbl_Marks,MATCH($B34,Tbl_Student_Names,0),),Entry!$A$4:$H$4,CG$2,Entry!$A$5:$H$5,CG$1) / SUMIFS(Entry!$C$6:$H$6,Entry!$C$4:$H$4,CG$2,Entry!$C$5:$H$5,CG$1))</f>
        <v/>
      </c>
      <c r="CH34" s="15" t="str">
        <f>IF(OR($B34="",CH$2=""),"",SUMIFS(INDEX(Tbl_Marks,MATCH($B34,Tbl_Student_Names,0),),Entry!$A$4:$H$4,CH$2,Entry!$A$5:$H$5,CH$1) / SUMIFS(Entry!$C$6:$H$6,Entry!$C$4:$H$4,CH$2,Entry!$C$5:$H$5,CH$1))</f>
        <v/>
      </c>
      <c r="CI34" s="15" t="str">
        <f>IF(OR($B34="",CI$2=""),"",SUMIFS(INDEX(Tbl_Marks,MATCH($B34,Tbl_Student_Names,0),),Entry!$A$4:$H$4,CI$2,Entry!$A$5:$H$5,CI$1) / SUMIFS(Entry!$C$6:$H$6,Entry!$C$4:$H$4,CI$2,Entry!$C$5:$H$5,CI$1))</f>
        <v/>
      </c>
      <c r="CJ34" s="15" t="str">
        <f>IF(OR($B34="",CJ$2=""),"",SUMIFS(INDEX(Tbl_Marks,MATCH($B34,Tbl_Student_Names,0),),Entry!$A$4:$H$4,CJ$2,Entry!$A$5:$H$5,CJ$1) / SUMIFS(Entry!$C$6:$H$6,Entry!$C$4:$H$4,CJ$2,Entry!$C$5:$H$5,CJ$1))</f>
        <v/>
      </c>
      <c r="CK34" s="15" t="str">
        <f>IF(OR($B34="",CK$2=""),"",SUMIFS(INDEX(Tbl_Marks,MATCH($B34,Tbl_Student_Names,0),),Entry!$A$4:$H$4,CK$2,Entry!$A$5:$H$5,CK$1) / SUMIFS(Entry!$C$6:$H$6,Entry!$C$4:$H$4,CK$2,Entry!$C$5:$H$5,CK$1))</f>
        <v/>
      </c>
      <c r="CL34" s="15" t="str">
        <f>IF(OR($B34="",CL$2=""),"",SUMIFS(INDEX(Tbl_Marks,MATCH($B34,Tbl_Student_Names,0),),Entry!$A$4:$H$4,CL$2,Entry!$A$5:$H$5,CL$1) / SUMIFS(Entry!$C$6:$H$6,Entry!$C$4:$H$4,CL$2,Entry!$C$5:$H$5,CL$1))</f>
        <v/>
      </c>
      <c r="CM34" s="15" t="str">
        <f>IF(OR($B34="",CM$2=""),"",SUMIFS(INDEX(Tbl_Marks,MATCH($B34,Tbl_Student_Names,0),),Entry!$A$4:$H$4,CM$2,Entry!$A$5:$H$5,CM$1) / SUMIFS(Entry!$C$6:$H$6,Entry!$C$4:$H$4,CM$2,Entry!$C$5:$H$5,CM$1))</f>
        <v/>
      </c>
      <c r="CN34" s="15" t="str">
        <f>IF(OR($B34="",CN$2=""),"",SUMIFS(INDEX(Tbl_Marks,MATCH($B34,Tbl_Student_Names,0),),Entry!$A$4:$H$4,CN$2,Entry!$A$5:$H$5,CN$1) / SUMIFS(Entry!$C$6:$H$6,Entry!$C$4:$H$4,CN$2,Entry!$C$5:$H$5,CN$1))</f>
        <v/>
      </c>
      <c r="CO34" s="15" t="str">
        <f>IF(OR($B34="",CO$2=""),"",SUMIFS(INDEX(Tbl_Marks,MATCH($B34,Tbl_Student_Names,0),),Entry!$A$4:$H$4,CO$2,Entry!$A$5:$H$5,CO$1) / SUMIFS(Entry!$C$6:$H$6,Entry!$C$4:$H$4,CO$2,Entry!$C$5:$H$5,CO$1))</f>
        <v/>
      </c>
      <c r="CP34" s="15" t="str">
        <f>IF(OR($B34="",CP$2=""),"",SUMIFS(INDEX(Tbl_Marks,MATCH($B34,Tbl_Student_Names,0),),Entry!$A$4:$H$4,CP$2,Entry!$A$5:$H$5,CP$1) / SUMIFS(Entry!$C$6:$H$6,Entry!$C$4:$H$4,CP$2,Entry!$C$5:$H$5,CP$1))</f>
        <v/>
      </c>
      <c r="CQ34" s="15" t="str">
        <f>IF(OR($B34="",CQ$2=""),"",SUMIFS(INDEX(Tbl_Marks,MATCH($B34,Tbl_Student_Names,0),),Entry!$A$4:$H$4,CQ$2,Entry!$A$5:$H$5,CQ$1) / SUMIFS(Entry!$C$6:$H$6,Entry!$C$4:$H$4,CQ$2,Entry!$C$5:$H$5,CQ$1))</f>
        <v/>
      </c>
      <c r="CR34" s="15" t="str">
        <f>IF(OR($B34="",CR$2=""),"",SUMIFS(INDEX(Tbl_Marks,MATCH($B34,Tbl_Student_Names,0),),Entry!$A$4:$H$4,CR$2,Entry!$A$5:$H$5,CR$1) / SUMIFS(Entry!$C$6:$H$6,Entry!$C$4:$H$4,CR$2,Entry!$C$5:$H$5,CR$1))</f>
        <v/>
      </c>
      <c r="CS34" s="15" t="str">
        <f>IF(OR($B34="",CS$2=""),"",SUMIFS(INDEX(Tbl_Marks,MATCH($B34,Tbl_Student_Names,0),),Entry!$A$4:$H$4,CS$2,Entry!$A$5:$H$5,CS$1) / SUMIFS(Entry!$C$6:$H$6,Entry!$C$4:$H$4,CS$2,Entry!$C$5:$H$5,CS$1))</f>
        <v/>
      </c>
      <c r="CT34" s="15" t="str">
        <f>IF(OR($B34="",CT$2=""),"",SUMIFS(INDEX(Tbl_Marks,MATCH($B34,Tbl_Student_Names,0),),Entry!$A$4:$H$4,CT$2,Entry!$A$5:$H$5,CT$1) / SUMIFS(Entry!$C$6:$H$6,Entry!$C$4:$H$4,CT$2,Entry!$C$5:$H$5,CT$1))</f>
        <v/>
      </c>
      <c r="CU34" s="15" t="str">
        <f>IF(OR($B34="",CU$2=""),"",SUMIFS(INDEX(Tbl_Marks,MATCH($B34,Tbl_Student_Names,0),),Entry!$A$4:$H$4,CU$2,Entry!$A$5:$H$5,CU$1) / SUMIFS(Entry!$C$6:$H$6,Entry!$C$4:$H$4,CU$2,Entry!$C$5:$H$5,CU$1))</f>
        <v/>
      </c>
      <c r="CV34" s="15" t="str">
        <f>IF(OR($B34="",CV$2=""),"",SUMIFS(INDEX(Tbl_Marks,MATCH($B34,Tbl_Student_Names,0),),Entry!$A$4:$H$4,CV$2,Entry!$A$5:$H$5,CV$1) / SUMIFS(Entry!$C$6:$H$6,Entry!$C$4:$H$4,CV$2,Entry!$C$5:$H$5,CV$1))</f>
        <v/>
      </c>
      <c r="CW34" s="15" t="str">
        <f>IF(OR($B34="",CW$2=""),"",SUMIFS(INDEX(Tbl_Marks,MATCH($B34,Tbl_Student_Names,0),),Entry!$A$4:$H$4,CW$2,Entry!$A$5:$H$5,CW$1) / SUMIFS(Entry!$C$6:$H$6,Entry!$C$4:$H$4,CW$2,Entry!$C$5:$H$5,CW$1))</f>
        <v/>
      </c>
      <c r="CX34" s="15" t="str">
        <f>IF(OR($B34="",CX$2=""),"",SUMIFS(INDEX(Tbl_Marks,MATCH($B34,Tbl_Student_Names,0),),Entry!$A$4:$H$4,CX$2,Entry!$A$5:$H$5,CX$1) / SUMIFS(Entry!$C$6:$H$6,Entry!$C$4:$H$4,CX$2,Entry!$C$5:$H$5,CX$1))</f>
        <v/>
      </c>
      <c r="CY34" s="15" t="str">
        <f>IF(OR($B34="",CY$2=""),"",SUMIFS(INDEX(Tbl_Marks,MATCH($B34,Tbl_Student_Names,0),),Entry!$A$4:$H$4,CY$2,Entry!$A$5:$H$5,CY$1) / SUMIFS(Entry!$C$6:$H$6,Entry!$C$4:$H$4,CY$2,Entry!$C$5:$H$5,CY$1))</f>
        <v/>
      </c>
      <c r="CZ34" s="15" t="str">
        <f>IF(OR($B34="",CZ$2=""),"",SUMIFS(INDEX(Tbl_Marks,MATCH($B34,Tbl_Student_Names,0),),Entry!$A$4:$H$4,CZ$2,Entry!$A$5:$H$5,CZ$1) / SUMIFS(Entry!$C$6:$H$6,Entry!$C$4:$H$4,CZ$2,Entry!$C$5:$H$5,CZ$1))</f>
        <v/>
      </c>
      <c r="DA34" s="15" t="str">
        <f>IF(OR($B34="",DA$2=""),"",SUMIFS(INDEX(Tbl_Marks,MATCH($B34,Tbl_Student_Names,0),),Entry!$A$4:$H$4,DA$2,Entry!$A$5:$H$5,DA$1) / SUMIFS(Entry!$C$6:$H$6,Entry!$C$4:$H$4,DA$2,Entry!$C$5:$H$5,DA$1))</f>
        <v/>
      </c>
      <c r="DB34" s="15" t="str">
        <f>IF(OR($B34="",DB$2=""),"",SUMIFS(INDEX(Tbl_Marks,MATCH($B34,Tbl_Student_Names,0),),Entry!$A$4:$H$4,DB$2,Entry!$A$5:$H$5,DB$1) / SUMIFS(Entry!$C$6:$H$6,Entry!$C$4:$H$4,DB$2,Entry!$C$5:$H$5,DB$1))</f>
        <v/>
      </c>
      <c r="DC34" s="15" t="str">
        <f>IF(OR($B34="",DC$2=""),"",SUMIFS(INDEX(Tbl_Marks,MATCH($B34,Tbl_Student_Names,0),),Entry!$A$4:$H$4,DC$2,Entry!$A$5:$H$5,DC$1) / SUMIFS(Entry!$C$6:$H$6,Entry!$C$4:$H$4,DC$2,Entry!$C$5:$H$5,DC$1))</f>
        <v/>
      </c>
      <c r="DD34" s="15" t="str">
        <f>IF(OR($B34="",DD$2=""),"",SUMIFS(INDEX(Tbl_Marks,MATCH($B34,Tbl_Student_Names,0),),Entry!$A$4:$H$4,DD$2,Entry!$A$5:$H$5,DD$1) / SUMIFS(Entry!$C$6:$H$6,Entry!$C$4:$H$4,DD$2,Entry!$C$5:$H$5,DD$1))</f>
        <v/>
      </c>
      <c r="DE34" s="15" t="str">
        <f>IF(OR($B34="",DE$2=""),"",SUMIFS(INDEX(Tbl_Marks,MATCH($B34,Tbl_Student_Names,0),),Entry!$A$4:$H$4,DE$2,Entry!$A$5:$H$5,DE$1) / SUMIFS(Entry!$C$6:$H$6,Entry!$C$4:$H$4,DE$2,Entry!$C$5:$H$5,DE$1))</f>
        <v/>
      </c>
      <c r="DF34" s="15" t="str">
        <f>IF(OR($B34="",DF$2=""),"",SUMIFS(INDEX(Tbl_Marks,MATCH($B34,Tbl_Student_Names,0),),Entry!$A$4:$H$4,DF$2,Entry!$A$5:$H$5,DF$1) / SUMIFS(Entry!$C$6:$H$6,Entry!$C$4:$H$4,DF$2,Entry!$C$5:$H$5,DF$1))</f>
        <v/>
      </c>
      <c r="DG34" s="15" t="str">
        <f>IF(OR($B34="",DG$2=""),"",SUMIFS(INDEX(Tbl_Marks,MATCH($B34,Tbl_Student_Names,0),),Entry!$A$4:$H$4,DG$2,Entry!$A$5:$H$5,DG$1) / SUMIFS(Entry!$C$6:$H$6,Entry!$C$4:$H$4,DG$2,Entry!$C$5:$H$5,DG$1))</f>
        <v/>
      </c>
      <c r="DH34" s="15" t="str">
        <f>IF(OR($B34="",DH$2=""),"",SUMIFS(INDEX(Tbl_Marks,MATCH($B34,Tbl_Student_Names,0),),Entry!$A$4:$H$4,DH$2,Entry!$A$5:$H$5,DH$1) / SUMIFS(Entry!$C$6:$H$6,Entry!$C$4:$H$4,DH$2,Entry!$C$5:$H$5,DH$1))</f>
        <v/>
      </c>
      <c r="DI34" s="15" t="str">
        <f>IF(OR($B34="",DI$2=""),"",SUMIFS(INDEX(Tbl_Marks,MATCH($B34,Tbl_Student_Names,0),),Entry!$A$4:$H$4,DI$2,Entry!$A$5:$H$5,DI$1) / SUMIFS(Entry!$C$6:$H$6,Entry!$C$4:$H$4,DI$2,Entry!$C$5:$H$5,DI$1))</f>
        <v/>
      </c>
      <c r="DJ34" s="15" t="str">
        <f>IF(OR($B34="",DJ$2=""),"",SUMIFS(INDEX(Tbl_Marks,MATCH($B34,Tbl_Student_Names,0),),Entry!$A$4:$H$4,DJ$2,Entry!$A$5:$H$5,DJ$1) / SUMIFS(Entry!$C$6:$H$6,Entry!$C$4:$H$4,DJ$2,Entry!$C$5:$H$5,DJ$1))</f>
        <v/>
      </c>
      <c r="DK34" s="15" t="str">
        <f>IF(OR($B34="",DK$2=""),"",SUMIFS(INDEX(Tbl_Marks,MATCH($B34,Tbl_Student_Names,0),),Entry!$A$4:$H$4,DK$2,Entry!$A$5:$H$5,DK$1) / SUMIFS(Entry!$C$6:$H$6,Entry!$C$4:$H$4,DK$2,Entry!$C$5:$H$5,DK$1))</f>
        <v/>
      </c>
      <c r="DL34" s="15" t="str">
        <f>IF(OR($B34="",DL$2=""),"",SUMIFS(INDEX(Tbl_Marks,MATCH($B34,Tbl_Student_Names,0),),Entry!$A$4:$H$4,DL$2,Entry!$A$5:$H$5,DL$1) / SUMIFS(Entry!$C$6:$H$6,Entry!$C$4:$H$4,DL$2,Entry!$C$5:$H$5,DL$1))</f>
        <v/>
      </c>
      <c r="DM34" s="15" t="str">
        <f>IF(OR($B34="",DM$2=""),"",SUMIFS(INDEX(Tbl_Marks,MATCH($B34,Tbl_Student_Names,0),),Entry!$A$4:$H$4,DM$2,Entry!$A$5:$H$5,DM$1) / SUMIFS(Entry!$C$6:$H$6,Entry!$C$4:$H$4,DM$2,Entry!$C$5:$H$5,DM$1))</f>
        <v/>
      </c>
      <c r="DN34" s="15" t="str">
        <f>IF(OR($B34="",DN$2=""),"",SUMIFS(INDEX(Tbl_Marks,MATCH($B34,Tbl_Student_Names,0),),Entry!$A$4:$H$4,DN$2,Entry!$A$5:$H$5,DN$1) / SUMIFS(Entry!$C$6:$H$6,Entry!$C$4:$H$4,DN$2,Entry!$C$5:$H$5,DN$1))</f>
        <v/>
      </c>
      <c r="DO34" s="15" t="str">
        <f>IF(OR($B34="",DO$2=""),"",SUMIFS(INDEX(Tbl_Marks,MATCH($B34,Tbl_Student_Names,0),),Entry!$A$4:$H$4,DO$2,Entry!$A$5:$H$5,DO$1) / SUMIFS(Entry!$C$6:$H$6,Entry!$C$4:$H$4,DO$2,Entry!$C$5:$H$5,DO$1))</f>
        <v/>
      </c>
      <c r="DP34" s="15" t="str">
        <f>IF(OR($B34="",DP$2=""),"",SUMIFS(INDEX(Tbl_Marks,MATCH($B34,Tbl_Student_Names,0),),Entry!$A$4:$H$4,DP$2,Entry!$A$5:$H$5,DP$1) / SUMIFS(Entry!$C$6:$H$6,Entry!$C$4:$H$4,DP$2,Entry!$C$5:$H$5,DP$1))</f>
        <v/>
      </c>
      <c r="DQ34" s="15" t="str">
        <f>IF(OR($B34="",DQ$2=""),"",SUMIFS(INDEX(Tbl_Marks,MATCH($B34,Tbl_Student_Names,0),),Entry!$A$4:$H$4,DQ$2,Entry!$A$5:$H$5,DQ$1) / SUMIFS(Entry!$C$6:$H$6,Entry!$C$4:$H$4,DQ$2,Entry!$C$5:$H$5,DQ$1))</f>
        <v/>
      </c>
      <c r="DR34" s="15" t="str">
        <f>IF(OR($B34="",DR$2=""),"",SUMIFS(INDEX(Tbl_Marks,MATCH($B34,Tbl_Student_Names,0),),Entry!$A$4:$H$4,DR$2,Entry!$A$5:$H$5,DR$1) / SUMIFS(Entry!$C$6:$H$6,Entry!$C$4:$H$4,DR$2,Entry!$C$5:$H$5,DR$1))</f>
        <v/>
      </c>
      <c r="DS34" s="15" t="str">
        <f>IF(OR($B34="",DS$2=""),"",SUMIFS(INDEX(Tbl_Marks,MATCH($B34,Tbl_Student_Names,0),),Entry!$A$4:$H$4,DS$2,Entry!$A$5:$H$5,DS$1) / SUMIFS(Entry!$C$6:$H$6,Entry!$C$4:$H$4,DS$2,Entry!$C$5:$H$5,DS$1))</f>
        <v/>
      </c>
      <c r="DT34" s="15" t="str">
        <f>IF(OR($B34="",DT$2=""),"",SUMIFS(INDEX(Tbl_Marks,MATCH($B34,Tbl_Student_Names,0),),Entry!$A$4:$H$4,DT$2,Entry!$A$5:$H$5,DT$1) / SUMIFS(Entry!$C$6:$H$6,Entry!$C$4:$H$4,DT$2,Entry!$C$5:$H$5,DT$1))</f>
        <v/>
      </c>
      <c r="DU34" s="15" t="str">
        <f>IF(OR($B34="",DU$2=""),"",SUMIFS(INDEX(Tbl_Marks,MATCH($B34,Tbl_Student_Names,0),),Entry!$A$4:$H$4,DU$2,Entry!$A$5:$H$5,DU$1) / SUMIFS(Entry!$C$6:$H$6,Entry!$C$4:$H$4,DU$2,Entry!$C$5:$H$5,DU$1))</f>
        <v/>
      </c>
      <c r="DV34" s="15" t="str">
        <f>IF(OR($B34="",DV$2=""),"",SUMIFS(INDEX(Tbl_Marks,MATCH($B34,Tbl_Student_Names,0),),Entry!$A$4:$H$4,DV$2,Entry!$A$5:$H$5,DV$1) / SUMIFS(Entry!$C$6:$H$6,Entry!$C$4:$H$4,DV$2,Entry!$C$5:$H$5,DV$1))</f>
        <v/>
      </c>
      <c r="DW34" s="15" t="str">
        <f>IF(OR($B34="",DW$2=""),"",SUMIFS(INDEX(Tbl_Marks,MATCH($B34,Tbl_Student_Names,0),),Entry!$A$4:$H$4,DW$2,Entry!$A$5:$H$5,DW$1) / SUMIFS(Entry!$C$6:$H$6,Entry!$C$4:$H$4,DW$2,Entry!$C$5:$H$5,DW$1))</f>
        <v/>
      </c>
      <c r="DX34" s="15" t="str">
        <f>IF(OR($B34="",DX$2=""),"",SUMIFS(INDEX(Tbl_Marks,MATCH($B34,Tbl_Student_Names,0),),Entry!$A$4:$H$4,DX$2,Entry!$A$5:$H$5,DX$1) / SUMIFS(Entry!$C$6:$H$6,Entry!$C$4:$H$4,DX$2,Entry!$C$5:$H$5,DX$1))</f>
        <v/>
      </c>
      <c r="DY34" s="15" t="str">
        <f>IF(OR($B34="",DY$2=""),"",SUMIFS(INDEX(Tbl_Marks,MATCH($B34,Tbl_Student_Names,0),),Entry!$A$4:$H$4,DY$2,Entry!$A$5:$H$5,DY$1) / SUMIFS(Entry!$C$6:$H$6,Entry!$C$4:$H$4,DY$2,Entry!$C$5:$H$5,DY$1))</f>
        <v/>
      </c>
      <c r="DZ34" s="15" t="str">
        <f>IF(OR($B34="",DZ$2=""),"",SUMIFS(INDEX(Tbl_Marks,MATCH($B34,Tbl_Student_Names,0),),Entry!$A$4:$H$4,DZ$2,Entry!$A$5:$H$5,DZ$1) / SUMIFS(Entry!$C$6:$H$6,Entry!$C$4:$H$4,DZ$2,Entry!$C$5:$H$5,DZ$1))</f>
        <v/>
      </c>
      <c r="EA34" s="15" t="str">
        <f>IF(OR($B34="",EA$2=""),"",SUMIFS(INDEX(Tbl_Marks,MATCH($B34,Tbl_Student_Names,0),),Entry!$A$4:$H$4,EA$2,Entry!$A$5:$H$5,EA$1) / SUMIFS(Entry!$C$6:$H$6,Entry!$C$4:$H$4,EA$2,Entry!$C$5:$H$5,EA$1))</f>
        <v/>
      </c>
      <c r="EB34" s="15" t="str">
        <f>IF(OR($B34="",EB$2=""),"",SUMIFS(INDEX(Tbl_Marks,MATCH($B34,Tbl_Student_Names,0),),Entry!$A$4:$H$4,EB$2,Entry!$A$5:$H$5,EB$1) / SUMIFS(Entry!$C$6:$H$6,Entry!$C$4:$H$4,EB$2,Entry!$C$5:$H$5,EB$1))</f>
        <v/>
      </c>
      <c r="EC34" s="15" t="str">
        <f>IF(OR($B34="",EC$2=""),"",SUMIFS(INDEX(Tbl_Marks,MATCH($B34,Tbl_Student_Names,0),),Entry!$A$4:$H$4,EC$2,Entry!$A$5:$H$5,EC$1) / SUMIFS(Entry!$C$6:$H$6,Entry!$C$4:$H$4,EC$2,Entry!$C$5:$H$5,EC$1))</f>
        <v/>
      </c>
      <c r="ED34" s="15" t="str">
        <f>IF(OR($B34="",ED$2=""),"",SUMIFS(INDEX(Tbl_Marks,MATCH($B34,Tbl_Student_Names,0),),Entry!$A$4:$H$4,ED$2,Entry!$A$5:$H$5,ED$1) / SUMIFS(Entry!$C$6:$H$6,Entry!$C$4:$H$4,ED$2,Entry!$C$5:$H$5,ED$1))</f>
        <v/>
      </c>
      <c r="EE34" s="15" t="str">
        <f>IF(OR($B34="",EE$2=""),"",SUMIFS(INDEX(Tbl_Marks,MATCH($B34,Tbl_Student_Names,0),),Entry!$A$4:$H$4,EE$2,Entry!$A$5:$H$5,EE$1) / SUMIFS(Entry!$C$6:$H$6,Entry!$C$4:$H$4,EE$2,Entry!$C$5:$H$5,EE$1))</f>
        <v/>
      </c>
      <c r="EF34" s="15" t="str">
        <f>IF(OR($B34="",EF$2=""),"",SUMIFS(INDEX(Tbl_Marks,MATCH($B34,Tbl_Student_Names,0),),Entry!$A$4:$H$4,EF$2,Entry!$A$5:$H$5,EF$1) / SUMIFS(Entry!$C$6:$H$6,Entry!$C$4:$H$4,EF$2,Entry!$C$5:$H$5,EF$1))</f>
        <v/>
      </c>
      <c r="EG34" s="15" t="str">
        <f>IF(OR($B34="",EG$2=""),"",SUMIFS(INDEX(Tbl_Marks,MATCH($B34,Tbl_Student_Names,0),),Entry!$A$4:$H$4,EG$2,Entry!$A$5:$H$5,EG$1) / SUMIFS(Entry!$C$6:$H$6,Entry!$C$4:$H$4,EG$2,Entry!$C$5:$H$5,EG$1))</f>
        <v/>
      </c>
      <c r="EH34" s="15" t="str">
        <f>IF(OR($B34="",EH$2=""),"",SUMIFS(INDEX(Tbl_Marks,MATCH($B34,Tbl_Student_Names,0),),Entry!$A$4:$H$4,EH$2,Entry!$A$5:$H$5,EH$1) / SUMIFS(Entry!$C$6:$H$6,Entry!$C$4:$H$4,EH$2,Entry!$C$5:$H$5,EH$1))</f>
        <v/>
      </c>
      <c r="EI34" s="15" t="str">
        <f>IF(OR($B34="",EI$2=""),"",SUMIFS(INDEX(Tbl_Marks,MATCH($B34,Tbl_Student_Names,0),),Entry!$A$4:$H$4,EI$2,Entry!$A$5:$H$5,EI$1) / SUMIFS(Entry!$C$6:$H$6,Entry!$C$4:$H$4,EI$2,Entry!$C$5:$H$5,EI$1))</f>
        <v/>
      </c>
      <c r="EJ34" s="15" t="str">
        <f>IF(OR($B34="",EJ$2=""),"",SUMIFS(INDEX(Tbl_Marks,MATCH($B34,Tbl_Student_Names,0),),Entry!$A$4:$H$4,EJ$2,Entry!$A$5:$H$5,EJ$1) / SUMIFS(Entry!$C$6:$H$6,Entry!$C$4:$H$4,EJ$2,Entry!$C$5:$H$5,EJ$1))</f>
        <v/>
      </c>
      <c r="EK34" s="15" t="str">
        <f>IF(OR($B34="",EK$2=""),"",SUMIFS(INDEX(Tbl_Marks,MATCH($B34,Tbl_Student_Names,0),),Entry!$A$4:$H$4,EK$2,Entry!$A$5:$H$5,EK$1) / SUMIFS(Entry!$C$6:$H$6,Entry!$C$4:$H$4,EK$2,Entry!$C$5:$H$5,EK$1))</f>
        <v/>
      </c>
      <c r="EL34" s="15" t="str">
        <f>IF(OR($B34="",EL$2=""),"",SUMIFS(INDEX(Tbl_Marks,MATCH($B34,Tbl_Student_Names,0),),Entry!$A$4:$H$4,EL$2,Entry!$A$5:$H$5,EL$1) / SUMIFS(Entry!$C$6:$H$6,Entry!$C$4:$H$4,EL$2,Entry!$C$5:$H$5,EL$1))</f>
        <v/>
      </c>
      <c r="EM34" s="15" t="str">
        <f>IF(OR($B34="",EM$2=""),"",SUMIFS(INDEX(Tbl_Marks,MATCH($B34,Tbl_Student_Names,0),),Entry!$A$4:$H$4,EM$2,Entry!$A$5:$H$5,EM$1) / SUMIFS(Entry!$C$6:$H$6,Entry!$C$4:$H$4,EM$2,Entry!$C$5:$H$5,EM$1))</f>
        <v/>
      </c>
      <c r="EN34" s="15" t="str">
        <f>IF(OR($B34="",EN$2=""),"",SUMIFS(INDEX(Tbl_Marks,MATCH($B34,Tbl_Student_Names,0),),Entry!$A$4:$H$4,EN$2,Entry!$A$5:$H$5,EN$1) / SUMIFS(Entry!$C$6:$H$6,Entry!$C$4:$H$4,EN$2,Entry!$C$5:$H$5,EN$1))</f>
        <v/>
      </c>
      <c r="EO34" s="15" t="str">
        <f>IF(OR($B34="",EO$2=""),"",SUMIFS(INDEX(Tbl_Marks,MATCH($B34,Tbl_Student_Names,0),),Entry!$A$4:$H$4,EO$2,Entry!$A$5:$H$5,EO$1) / SUMIFS(Entry!$C$6:$H$6,Entry!$C$4:$H$4,EO$2,Entry!$C$5:$H$5,EO$1))</f>
        <v/>
      </c>
      <c r="EP34" s="15" t="str">
        <f>IF(OR($B34="",EP$2=""),"",SUMIFS(INDEX(Tbl_Marks,MATCH($B34,Tbl_Student_Names,0),),Entry!$A$4:$H$4,EP$2,Entry!$A$5:$H$5,EP$1) / SUMIFS(Entry!$C$6:$H$6,Entry!$C$4:$H$4,EP$2,Entry!$C$5:$H$5,EP$1))</f>
        <v/>
      </c>
      <c r="EQ34" s="15" t="str">
        <f>IF(OR($B34="",EQ$2=""),"",SUMIFS(INDEX(Tbl_Marks,MATCH($B34,Tbl_Student_Names,0),),Entry!$A$4:$H$4,EQ$2,Entry!$A$5:$H$5,EQ$1) / SUMIFS(Entry!$C$6:$H$6,Entry!$C$4:$H$4,EQ$2,Entry!$C$5:$H$5,EQ$1))</f>
        <v/>
      </c>
      <c r="ER34" s="15" t="str">
        <f>IF(OR($B34="",ER$2=""),"",SUMIFS(INDEX(Tbl_Marks,MATCH($B34,Tbl_Student_Names,0),),Entry!$A$4:$H$4,ER$2,Entry!$A$5:$H$5,ER$1) / SUMIFS(Entry!$C$6:$H$6,Entry!$C$4:$H$4,ER$2,Entry!$C$5:$H$5,ER$1))</f>
        <v/>
      </c>
      <c r="ES34" s="15" t="str">
        <f>IF(OR($B34="",ES$2=""),"",SUMIFS(INDEX(Tbl_Marks,MATCH($B34,Tbl_Student_Names,0),),Entry!$A$4:$H$4,ES$2,Entry!$A$5:$H$5,ES$1) / SUMIFS(Entry!$C$6:$H$6,Entry!$C$4:$H$4,ES$2,Entry!$C$5:$H$5,ES$1))</f>
        <v/>
      </c>
      <c r="ET34" s="15" t="str">
        <f>IF(OR($B34="",ET$2=""),"",SUMIFS(INDEX(Tbl_Marks,MATCH($B34,Tbl_Student_Names,0),),Entry!$A$4:$H$4,ET$2,Entry!$A$5:$H$5,ET$1) / SUMIFS(Entry!$C$6:$H$6,Entry!$C$4:$H$4,ET$2,Entry!$C$5:$H$5,ET$1))</f>
        <v/>
      </c>
      <c r="EU34" s="15" t="str">
        <f>IF(OR($B34="",EU$2=""),"",SUMIFS(INDEX(Tbl_Marks,MATCH($B34,Tbl_Student_Names,0),),Entry!$A$4:$H$4,EU$2,Entry!$A$5:$H$5,EU$1) / SUMIFS(Entry!$C$6:$H$6,Entry!$C$4:$H$4,EU$2,Entry!$C$5:$H$5,EU$1))</f>
        <v/>
      </c>
      <c r="EV34" s="15" t="str">
        <f>IF(OR($B34="",EV$2=""),"",SUMIFS(INDEX(Tbl_Marks,MATCH($B34,Tbl_Student_Names,0),),Entry!$A$4:$H$4,EV$2,Entry!$A$5:$H$5,EV$1) / SUMIFS(Entry!$C$6:$H$6,Entry!$C$4:$H$4,EV$2,Entry!$C$5:$H$5,EV$1))</f>
        <v/>
      </c>
      <c r="EW34" s="15" t="str">
        <f>IF(OR($B34="",EW$2=""),"",SUMIFS(INDEX(Tbl_Marks,MATCH($B34,Tbl_Student_Names,0),),Entry!$A$4:$H$4,EW$2,Entry!$A$5:$H$5,EW$1) / SUMIFS(Entry!$C$6:$H$6,Entry!$C$4:$H$4,EW$2,Entry!$C$5:$H$5,EW$1))</f>
        <v/>
      </c>
      <c r="EX34" s="15" t="str">
        <f>IF(OR($B34="",EX$2=""),"",SUMIFS(INDEX(Tbl_Marks,MATCH($B34,Tbl_Student_Names,0),),Entry!$A$4:$H$4,EX$2,Entry!$A$5:$H$5,EX$1) / SUMIFS(Entry!$C$6:$H$6,Entry!$C$4:$H$4,EX$2,Entry!$C$5:$H$5,EX$1))</f>
        <v/>
      </c>
      <c r="EY34" s="15" t="str">
        <f>IF(OR($B34="",EY$2=""),"",SUMIFS(INDEX(Tbl_Marks,MATCH($B34,Tbl_Student_Names,0),),Entry!$A$4:$H$4,EY$2,Entry!$A$5:$H$5,EY$1) / SUMIFS(Entry!$C$6:$H$6,Entry!$C$4:$H$4,EY$2,Entry!$C$5:$H$5,EY$1))</f>
        <v/>
      </c>
      <c r="EZ34" s="15" t="str">
        <f>IF(OR($B34="",EZ$2=""),"",SUMIFS(INDEX(Tbl_Marks,MATCH($B34,Tbl_Student_Names,0),),Entry!$A$4:$H$4,EZ$2,Entry!$A$5:$H$5,EZ$1) / SUMIFS(Entry!$C$6:$H$6,Entry!$C$4:$H$4,EZ$2,Entry!$C$5:$H$5,EZ$1))</f>
        <v/>
      </c>
      <c r="FA34" s="15" t="str">
        <f>IF(OR($B34="",FA$2=""),"",SUMIFS(INDEX(Tbl_Marks,MATCH($B34,Tbl_Student_Names,0),),Entry!$A$4:$H$4,FA$2,Entry!$A$5:$H$5,FA$1) / SUMIFS(Entry!$C$6:$H$6,Entry!$C$4:$H$4,FA$2,Entry!$C$5:$H$5,FA$1))</f>
        <v/>
      </c>
      <c r="FB34" s="15" t="str">
        <f>IF(OR($B34="",FB$2=""),"",SUMIFS(INDEX(Tbl_Marks,MATCH($B34,Tbl_Student_Names,0),),Entry!$A$4:$H$4,FB$2,Entry!$A$5:$H$5,FB$1) / SUMIFS(Entry!$C$6:$H$6,Entry!$C$4:$H$4,FB$2,Entry!$C$5:$H$5,FB$1))</f>
        <v/>
      </c>
      <c r="FC34" s="15" t="str">
        <f>IF(OR($B34="",FC$2=""),"",SUMIFS(INDEX(Tbl_Marks,MATCH($B34,Tbl_Student_Names,0),),Entry!$A$4:$H$4,FC$2,Entry!$A$5:$H$5,FC$1) / SUMIFS(Entry!$C$6:$H$6,Entry!$C$4:$H$4,FC$2,Entry!$C$5:$H$5,FC$1))</f>
        <v/>
      </c>
      <c r="FD34" s="15" t="str">
        <f>IF(OR($B34="",FD$2=""),"",SUMIFS(INDEX(Tbl_Marks,MATCH($B34,Tbl_Student_Names,0),),Entry!$A$4:$H$4,FD$2,Entry!$A$5:$H$5,FD$1) / SUMIFS(Entry!$C$6:$H$6,Entry!$C$4:$H$4,FD$2,Entry!$C$5:$H$5,FD$1))</f>
        <v/>
      </c>
      <c r="FE34" s="15" t="str">
        <f>IF(OR($B34="",FE$2=""),"",SUMIFS(INDEX(Tbl_Marks,MATCH($B34,Tbl_Student_Names,0),),Entry!$A$4:$H$4,FE$2,Entry!$A$5:$H$5,FE$1) / SUMIFS(Entry!$C$6:$H$6,Entry!$C$4:$H$4,FE$2,Entry!$C$5:$H$5,FE$1))</f>
        <v/>
      </c>
      <c r="FF34" s="15" t="str">
        <f>IF(OR($B34="",FF$2=""),"",SUMIFS(INDEX(Tbl_Marks,MATCH($B34,Tbl_Student_Names,0),),Entry!$A$4:$H$4,FF$2,Entry!$A$5:$H$5,FF$1) / SUMIFS(Entry!$C$6:$H$6,Entry!$C$4:$H$4,FF$2,Entry!$C$5:$H$5,FF$1))</f>
        <v/>
      </c>
      <c r="FG34" s="15" t="str">
        <f>IF(OR($B34="",FG$2=""),"",SUMIFS(INDEX(Tbl_Marks,MATCH($B34,Tbl_Student_Names,0),),Entry!$A$4:$H$4,FG$2,Entry!$A$5:$H$5,FG$1) / SUMIFS(Entry!$C$6:$H$6,Entry!$C$4:$H$4,FG$2,Entry!$C$5:$H$5,FG$1))</f>
        <v/>
      </c>
      <c r="FH34" s="15" t="str">
        <f>IF(OR($B34="",FH$2=""),"",SUMIFS(INDEX(Tbl_Marks,MATCH($B34,Tbl_Student_Names,0),),Entry!$A$4:$H$4,FH$2,Entry!$A$5:$H$5,FH$1) / SUMIFS(Entry!$C$6:$H$6,Entry!$C$4:$H$4,FH$2,Entry!$C$5:$H$5,FH$1))</f>
        <v/>
      </c>
      <c r="FI34" s="15" t="str">
        <f>IF(OR($B34="",FI$2=""),"",SUMIFS(INDEX(Tbl_Marks,MATCH($B34,Tbl_Student_Names,0),),Entry!$A$4:$H$4,FI$2,Entry!$A$5:$H$5,FI$1) / SUMIFS(Entry!$C$6:$H$6,Entry!$C$4:$H$4,FI$2,Entry!$C$5:$H$5,FI$1))</f>
        <v/>
      </c>
      <c r="FJ34" s="15" t="str">
        <f>IF(OR($B34="",FJ$2=""),"",SUMIFS(INDEX(Tbl_Marks,MATCH($B34,Tbl_Student_Names,0),),Entry!$A$4:$H$4,FJ$2,Entry!$A$5:$H$5,FJ$1) / SUMIFS(Entry!$C$6:$H$6,Entry!$C$4:$H$4,FJ$2,Entry!$C$5:$H$5,FJ$1))</f>
        <v/>
      </c>
      <c r="FK34" s="15" t="str">
        <f>IF(OR($B34="",FK$2=""),"",SUMIFS(INDEX(Tbl_Marks,MATCH($B34,Tbl_Student_Names,0),),Entry!$A$4:$H$4,FK$2,Entry!$A$5:$H$5,FK$1) / SUMIFS(Entry!$C$6:$H$6,Entry!$C$4:$H$4,FK$2,Entry!$C$5:$H$5,FK$1))</f>
        <v/>
      </c>
      <c r="FL34" s="15" t="str">
        <f>IF(OR($B34="",FL$2=""),"",SUMIFS(INDEX(Tbl_Marks,MATCH($B34,Tbl_Student_Names,0),),Entry!$A$4:$H$4,FL$2,Entry!$A$5:$H$5,FL$1) / SUMIFS(Entry!$C$6:$H$6,Entry!$C$4:$H$4,FL$2,Entry!$C$5:$H$5,FL$1))</f>
        <v/>
      </c>
      <c r="FM34" s="15" t="str">
        <f>IF(OR($B34="",FM$2=""),"",SUMIFS(INDEX(Tbl_Marks,MATCH($B34,Tbl_Student_Names,0),),Entry!$A$4:$H$4,FM$2,Entry!$A$5:$H$5,FM$1) / SUMIFS(Entry!$C$6:$H$6,Entry!$C$4:$H$4,FM$2,Entry!$C$5:$H$5,FM$1))</f>
        <v/>
      </c>
      <c r="FN34" s="15" t="str">
        <f>IF(OR($B34="",FN$2=""),"",SUMIFS(INDEX(Tbl_Marks,MATCH($B34,Tbl_Student_Names,0),),Entry!$A$4:$H$4,FN$2,Entry!$A$5:$H$5,FN$1) / SUMIFS(Entry!$C$6:$H$6,Entry!$C$4:$H$4,FN$2,Entry!$C$5:$H$5,FN$1))</f>
        <v/>
      </c>
      <c r="FO34" s="15" t="str">
        <f>IF(OR($B34="",FO$2=""),"",SUMIFS(INDEX(Tbl_Marks,MATCH($B34,Tbl_Student_Names,0),),Entry!$A$4:$H$4,FO$2,Entry!$A$5:$H$5,FO$1) / SUMIFS(Entry!$C$6:$H$6,Entry!$C$4:$H$4,FO$2,Entry!$C$5:$H$5,FO$1))</f>
        <v/>
      </c>
      <c r="FP34" s="15" t="str">
        <f>IF(OR($B34="",FP$2=""),"",SUMIFS(INDEX(Tbl_Marks,MATCH($B34,Tbl_Student_Names,0),),Entry!$A$4:$H$4,FP$2,Entry!$A$5:$H$5,FP$1) / SUMIFS(Entry!$C$6:$H$6,Entry!$C$4:$H$4,FP$2,Entry!$C$5:$H$5,FP$1))</f>
        <v/>
      </c>
      <c r="FQ34" s="15" t="str">
        <f>IF(OR($B34="",FQ$2=""),"",SUMIFS(INDEX(Tbl_Marks,MATCH($B34,Tbl_Student_Names,0),),Entry!$A$4:$H$4,FQ$2,Entry!$A$5:$H$5,FQ$1) / SUMIFS(Entry!$C$6:$H$6,Entry!$C$4:$H$4,FQ$2,Entry!$C$5:$H$5,FQ$1))</f>
        <v/>
      </c>
      <c r="FR34" s="15" t="str">
        <f>IF(OR($B34="",FR$2=""),"",SUMIFS(INDEX(Tbl_Marks,MATCH($B34,Tbl_Student_Names,0),),Entry!$A$4:$H$4,FR$2,Entry!$A$5:$H$5,FR$1) / SUMIFS(Entry!$C$6:$H$6,Entry!$C$4:$H$4,FR$2,Entry!$C$5:$H$5,FR$1))</f>
        <v/>
      </c>
      <c r="FS34" s="15" t="str">
        <f>IF(OR($B34="",FS$2=""),"",SUMIFS(INDEX(Tbl_Marks,MATCH($B34,Tbl_Student_Names,0),),Entry!$A$4:$H$4,FS$2,Entry!$A$5:$H$5,FS$1) / SUMIFS(Entry!$C$6:$H$6,Entry!$C$4:$H$4,FS$2,Entry!$C$5:$H$5,FS$1))</f>
        <v/>
      </c>
      <c r="FT34" s="15" t="str">
        <f>IF(OR($B34="",FT$2=""),"",SUMIFS(INDEX(Tbl_Marks,MATCH($B34,Tbl_Student_Names,0),),Entry!$A$4:$H$4,FT$2,Entry!$A$5:$H$5,FT$1) / SUMIFS(Entry!$C$6:$H$6,Entry!$C$4:$H$4,FT$2,Entry!$C$5:$H$5,FT$1))</f>
        <v/>
      </c>
      <c r="FU34" s="15" t="str">
        <f>IF(OR($B34="",FU$2=""),"",SUMIFS(INDEX(Tbl_Marks,MATCH($B34,Tbl_Student_Names,0),),Entry!$A$4:$H$4,FU$2,Entry!$A$5:$H$5,FU$1) / SUMIFS(Entry!$C$6:$H$6,Entry!$C$4:$H$4,FU$2,Entry!$C$5:$H$5,FU$1))</f>
        <v/>
      </c>
      <c r="FV34" s="15" t="str">
        <f>IF(OR($B34="",FV$2=""),"",SUMIFS(INDEX(Tbl_Marks,MATCH($B34,Tbl_Student_Names,0),),Entry!$A$4:$H$4,FV$2,Entry!$A$5:$H$5,FV$1) / SUMIFS(Entry!$C$6:$H$6,Entry!$C$4:$H$4,FV$2,Entry!$C$5:$H$5,FV$1))</f>
        <v/>
      </c>
      <c r="FW34" s="15" t="str">
        <f>IF(OR($B34="",FW$2=""),"",SUMIFS(INDEX(Tbl_Marks,MATCH($B34,Tbl_Student_Names,0),),Entry!$A$4:$H$4,FW$2,Entry!$A$5:$H$5,FW$1) / SUMIFS(Entry!$C$6:$H$6,Entry!$C$4:$H$4,FW$2,Entry!$C$5:$H$5,FW$1))</f>
        <v/>
      </c>
      <c r="FX34" s="15" t="str">
        <f>IF(OR($B34="",FX$2=""),"",SUMIFS(INDEX(Tbl_Marks,MATCH($B34,Tbl_Student_Names,0),),Entry!$A$4:$H$4,FX$2,Entry!$A$5:$H$5,FX$1) / SUMIFS(Entry!$C$6:$H$6,Entry!$C$4:$H$4,FX$2,Entry!$C$5:$H$5,FX$1))</f>
        <v/>
      </c>
      <c r="FY34" s="15" t="str">
        <f>IF(OR($B34="",FY$2=""),"",SUMIFS(INDEX(Tbl_Marks,MATCH($B34,Tbl_Student_Names,0),),Entry!$A$4:$H$4,FY$2,Entry!$A$5:$H$5,FY$1) / SUMIFS(Entry!$C$6:$H$6,Entry!$C$4:$H$4,FY$2,Entry!$C$5:$H$5,FY$1))</f>
        <v/>
      </c>
      <c r="FZ34" s="15" t="str">
        <f>IF(OR($B34="",FZ$2=""),"",SUMIFS(INDEX(Tbl_Marks,MATCH($B34,Tbl_Student_Names,0),),Entry!$A$4:$H$4,FZ$2,Entry!$A$5:$H$5,FZ$1) / SUMIFS(Entry!$C$6:$H$6,Entry!$C$4:$H$4,FZ$2,Entry!$C$5:$H$5,FZ$1))</f>
        <v/>
      </c>
      <c r="GA34" s="15" t="str">
        <f>IF(OR($B34="",GA$2=""),"",SUMIFS(INDEX(Tbl_Marks,MATCH($B34,Tbl_Student_Names,0),),Entry!$A$4:$H$4,GA$2,Entry!$A$5:$H$5,GA$1) / SUMIFS(Entry!$C$6:$H$6,Entry!$C$4:$H$4,GA$2,Entry!$C$5:$H$5,GA$1))</f>
        <v/>
      </c>
      <c r="GB34" s="15" t="str">
        <f>IF(OR($B34="",GB$2=""),"",SUMIFS(INDEX(Tbl_Marks,MATCH($B34,Tbl_Student_Names,0),),Entry!$A$4:$H$4,GB$2,Entry!$A$5:$H$5,GB$1) / SUMIFS(Entry!$C$6:$H$6,Entry!$C$4:$H$4,GB$2,Entry!$C$5:$H$5,GB$1))</f>
        <v/>
      </c>
      <c r="GC34" s="15" t="str">
        <f>IF(OR($B34="",GC$2=""),"",SUMIFS(INDEX(Tbl_Marks,MATCH($B34,Tbl_Student_Names,0),),Entry!$A$4:$H$4,GC$2,Entry!$A$5:$H$5,GC$1) / SUMIFS(Entry!$C$6:$H$6,Entry!$C$4:$H$4,GC$2,Entry!$C$5:$H$5,GC$1))</f>
        <v/>
      </c>
      <c r="GD34" s="15" t="str">
        <f>IF(OR($B34="",GD$2=""),"",SUMIFS(INDEX(Tbl_Marks,MATCH($B34,Tbl_Student_Names,0),),Entry!$A$4:$H$4,GD$2,Entry!$A$5:$H$5,GD$1) / SUMIFS(Entry!$C$6:$H$6,Entry!$C$4:$H$4,GD$2,Entry!$C$5:$H$5,GD$1))</f>
        <v/>
      </c>
      <c r="GE34" s="15" t="str">
        <f>IF(OR($B34="",GE$2=""),"",SUMIFS(INDEX(Tbl_Marks,MATCH($B34,Tbl_Student_Names,0),),Entry!$A$4:$H$4,GE$2,Entry!$A$5:$H$5,GE$1) / SUMIFS(Entry!$C$6:$H$6,Entry!$C$4:$H$4,GE$2,Entry!$C$5:$H$5,GE$1))</f>
        <v/>
      </c>
      <c r="GF34" s="15" t="str">
        <f>IF(OR($B34="",GF$2=""),"",SUMIFS(INDEX(Tbl_Marks,MATCH($B34,Tbl_Student_Names,0),),Entry!$A$4:$H$4,GF$2,Entry!$A$5:$H$5,GF$1) / SUMIFS(Entry!$C$6:$H$6,Entry!$C$4:$H$4,GF$2,Entry!$C$5:$H$5,GF$1))</f>
        <v/>
      </c>
      <c r="GG34" s="15" t="str">
        <f>IF(OR($B34="",GG$2=""),"",SUMIFS(INDEX(Tbl_Marks,MATCH($B34,Tbl_Student_Names,0),),Entry!$A$4:$H$4,GG$2,Entry!$A$5:$H$5,GG$1) / SUMIFS(Entry!$C$6:$H$6,Entry!$C$4:$H$4,GG$2,Entry!$C$5:$H$5,GG$1))</f>
        <v/>
      </c>
      <c r="GH34" s="15" t="str">
        <f>IF(OR($B34="",GH$2=""),"",SUMIFS(INDEX(Tbl_Marks,MATCH($B34,Tbl_Student_Names,0),),Entry!$A$4:$H$4,GH$2,Entry!$A$5:$H$5,GH$1) / SUMIFS(Entry!$C$6:$H$6,Entry!$C$4:$H$4,GH$2,Entry!$C$5:$H$5,GH$1))</f>
        <v/>
      </c>
      <c r="GI34" s="15" t="str">
        <f>IF(OR($B34="",GI$2=""),"",SUMIFS(INDEX(Tbl_Marks,MATCH($B34,Tbl_Student_Names,0),),Entry!$A$4:$H$4,GI$2,Entry!$A$5:$H$5,GI$1) / SUMIFS(Entry!$C$6:$H$6,Entry!$C$4:$H$4,GI$2,Entry!$C$5:$H$5,GI$1))</f>
        <v/>
      </c>
      <c r="GJ34" s="15" t="str">
        <f>IF(OR($B34="",GJ$2=""),"",SUMIFS(INDEX(Tbl_Marks,MATCH($B34,Tbl_Student_Names,0),),Entry!$A$4:$H$4,GJ$2,Entry!$A$5:$H$5,GJ$1) / SUMIFS(Entry!$C$6:$H$6,Entry!$C$4:$H$4,GJ$2,Entry!$C$5:$H$5,GJ$1))</f>
        <v/>
      </c>
      <c r="GK34" s="15" t="str">
        <f>IF(OR($B34="",GK$2=""),"",SUMIFS(INDEX(Tbl_Marks,MATCH($B34,Tbl_Student_Names,0),),Entry!$A$4:$H$4,GK$2,Entry!$A$5:$H$5,GK$1) / SUMIFS(Entry!$C$6:$H$6,Entry!$C$4:$H$4,GK$2,Entry!$C$5:$H$5,GK$1))</f>
        <v/>
      </c>
      <c r="GL34" s="15" t="str">
        <f>IF(OR($B34="",GL$2=""),"",SUMIFS(INDEX(Tbl_Marks,MATCH($B34,Tbl_Student_Names,0),),Entry!$A$4:$H$4,GL$2,Entry!$A$5:$H$5,GL$1) / SUMIFS(Entry!$C$6:$H$6,Entry!$C$4:$H$4,GL$2,Entry!$C$5:$H$5,GL$1))</f>
        <v/>
      </c>
      <c r="GM34" s="15" t="str">
        <f>IF(OR($B34="",GM$2=""),"",SUMIFS(INDEX(Tbl_Marks,MATCH($B34,Tbl_Student_Names,0),),Entry!$A$4:$H$4,GM$2,Entry!$A$5:$H$5,GM$1) / SUMIFS(Entry!$C$6:$H$6,Entry!$C$4:$H$4,GM$2,Entry!$C$5:$H$5,GM$1))</f>
        <v/>
      </c>
      <c r="GN34" s="15" t="str">
        <f>IF(OR($B34="",GN$2=""),"",SUMIFS(INDEX(Tbl_Marks,MATCH($B34,Tbl_Student_Names,0),),Entry!$A$4:$H$4,GN$2,Entry!$A$5:$H$5,GN$1) / SUMIFS(Entry!$C$6:$H$6,Entry!$C$4:$H$4,GN$2,Entry!$C$5:$H$5,GN$1))</f>
        <v/>
      </c>
      <c r="GO34" s="15" t="str">
        <f>IF(OR($B34="",GO$2=""),"",SUMIFS(INDEX(Tbl_Marks,MATCH($B34,Tbl_Student_Names,0),),Entry!$A$4:$H$4,GO$2,Entry!$A$5:$H$5,GO$1) / SUMIFS(Entry!$C$6:$H$6,Entry!$C$4:$H$4,GO$2,Entry!$C$5:$H$5,GO$1))</f>
        <v/>
      </c>
      <c r="GP34" s="15" t="str">
        <f>IF(OR($B34="",GP$2=""),"",SUMIFS(INDEX(Tbl_Marks,MATCH($B34,Tbl_Student_Names,0),),Entry!$A$4:$H$4,GP$2,Entry!$A$5:$H$5,GP$1) / SUMIFS(Entry!$C$6:$H$6,Entry!$C$4:$H$4,GP$2,Entry!$C$5:$H$5,GP$1))</f>
        <v/>
      </c>
      <c r="GQ34" s="32" t="str">
        <f t="array" ref="GQ34">IF(OR(GQ$1="",$B34=""),"",SUMPRODUCT(TRANSPOSE($BC34:$BN34),(Settings!$D$19:$D$30)))</f>
        <v/>
      </c>
      <c r="GR34" s="32" t="str">
        <f t="array" ref="GR34">IF(OR(GR$1="",$B34=""),"",SUMPRODUCT(TRANSPOSE($BO34:$BZ34),(Settings!$D$19:$D$30)))</f>
        <v/>
      </c>
      <c r="GS34" s="32" t="str">
        <f t="array" ref="GS34">IF(OR(GS$1="",$B34=""),"",SUMPRODUCT(TRANSPOSE($CA34:$CL34),(Settings!$D$19:$D$30)))</f>
        <v/>
      </c>
      <c r="GT34" s="32" t="str">
        <f t="array" ref="GT34">IF(OR(GT$1="",$B34=""),"",SUMPRODUCT(TRANSPOSE($CM34:$CX34),(Settings!$D$19:$D$30)))</f>
        <v/>
      </c>
      <c r="GU34" s="32" t="str">
        <f t="array" ref="GU34">IF(OR(GU$1="",$B34=""),"",SUMPRODUCT(TRANSPOSE($CY34:$DJ34),(Settings!$D$19:$D$30)))</f>
        <v/>
      </c>
      <c r="GV34" s="32" t="str">
        <f t="array" ref="GV34">IF(OR(GV$1="",$B34=""),"",SUMPRODUCT(TRANSPOSE($DK34:$DV34),(Settings!$D$19:$D$30)))</f>
        <v/>
      </c>
      <c r="GW34" s="32" t="str">
        <f t="array" ref="GW34">IF(OR(GW$1="",$B34=""),"",SUMPRODUCT(TRANSPOSE($DW34:$EH34),(Settings!$D$19:$D$30)))</f>
        <v/>
      </c>
      <c r="GX34" s="32" t="str">
        <f t="array" ref="GX34">IF(OR(GX$1="",$B34=""),"",SUMPRODUCT(TRANSPOSE($EI34:$ET34),(Settings!$D$19:$D$30)))</f>
        <v/>
      </c>
      <c r="GY34" s="32" t="str">
        <f t="array" ref="GY34">IF(OR(GY$1="",$B34=""),"",SUMPRODUCT(TRANSPOSE($EU34:$FF34),(Settings!$D$19:$D$30)))</f>
        <v/>
      </c>
      <c r="GZ34" s="32" t="str">
        <f t="array" ref="GZ34">IF(OR(GZ$1="",$B34=""),"",SUMPRODUCT(TRANSPOSE($FG34:$FR34),(Settings!$D$19:$D$30)))</f>
        <v/>
      </c>
      <c r="HA34" s="32" t="str">
        <f t="array" ref="HA34">IF(OR(HA$1="",$B34=""),"",SUMPRODUCT(TRANSPOSE($FS34:$GD34),(Settings!$D$19:$D$30)))</f>
        <v/>
      </c>
      <c r="HB34" s="33" t="str">
        <f t="array" ref="HB34">IF(OR(HB$1="",$B34=""),"",SUMPRODUCT(TRANSPOSE($GE34:$GP34),(Settings!$D$19:$D$30)))</f>
        <v/>
      </c>
      <c r="HC34" s="5"/>
      <c r="HD34" s="15" t="str">
        <f>IF(OR(HD$2="",$B34=""),"",SUMIFS(INDEX(Tbl_Marks,MATCH($B34,Tbl_Student_Names,0),),Entry!$A$4:$H$4,HD$2) / SUMIFS(Entry!$C$6:$H$6,Entry!$C$4:$H$4,HD$2))</f>
        <v/>
      </c>
      <c r="HE34" s="15" t="str">
        <f>IF(OR(HE$2="",$B34=""),"",SUMIFS(INDEX(Tbl_Marks,MATCH($B34,Tbl_Student_Names,0),),Entry!$A$4:$H$4,HE$2) / SUMIFS(Entry!$C$6:$H$6,Entry!$C$4:$H$4,HE$2))</f>
        <v/>
      </c>
      <c r="HF34" s="15" t="str">
        <f>IF(OR(HF$2="",$B34=""),"",SUMIFS(INDEX(Tbl_Marks,MATCH($B34,Tbl_Student_Names,0),),Entry!$A$4:$H$4,HF$2) / SUMIFS(Entry!$C$6:$H$6,Entry!$C$4:$H$4,HF$2))</f>
        <v/>
      </c>
      <c r="HG34" s="15" t="str">
        <f>IF(OR(HG$2="",$B34=""),"",SUMIFS(INDEX(Tbl_Marks,MATCH($B34,Tbl_Student_Names,0),),Entry!$A$4:$H$4,HG$2) / SUMIFS(Entry!$C$6:$H$6,Entry!$C$4:$H$4,HG$2))</f>
        <v/>
      </c>
      <c r="HH34" s="15" t="str">
        <f>IF(OR(HH$2="",$B34=""),"",SUMIFS(INDEX(Tbl_Marks,MATCH($B34,Tbl_Student_Names,0),),Entry!$A$4:$H$4,HH$2) / SUMIFS(Entry!$C$6:$H$6,Entry!$C$4:$H$4,HH$2))</f>
        <v/>
      </c>
      <c r="HI34" s="15" t="str">
        <f>IF(OR(HI$2="",$B34=""),"",SUMIFS(INDEX(Tbl_Marks,MATCH($B34,Tbl_Student_Names,0),),Entry!$A$4:$H$4,HI$2) / SUMIFS(Entry!$C$6:$H$6,Entry!$C$4:$H$4,HI$2))</f>
        <v/>
      </c>
      <c r="HJ34" s="15" t="str">
        <f>IF(OR(HJ$2="",$B34=""),"",SUMIFS(INDEX(Tbl_Marks,MATCH($B34,Tbl_Student_Names,0),),Entry!$A$4:$H$4,HJ$2) / SUMIFS(Entry!$C$6:$H$6,Entry!$C$4:$H$4,HJ$2))</f>
        <v/>
      </c>
      <c r="HK34" s="15" t="str">
        <f>IF(OR(HK$2="",$B34=""),"",SUMIFS(INDEX(Tbl_Marks,MATCH($B34,Tbl_Student_Names,0),),Entry!$A$4:$H$4,HK$2) / SUMIFS(Entry!$C$6:$H$6,Entry!$C$4:$H$4,HK$2))</f>
        <v/>
      </c>
      <c r="HL34" s="15" t="str">
        <f>IF(OR(HL$2="",$B34=""),"",SUMIFS(INDEX(Tbl_Marks,MATCH($B34,Tbl_Student_Names,0),),Entry!$A$4:$H$4,HL$2) / SUMIFS(Entry!$C$6:$H$6,Entry!$C$4:$H$4,HL$2))</f>
        <v/>
      </c>
      <c r="HM34" s="15" t="str">
        <f>IF(OR(HM$2="",$B34=""),"",SUMIFS(INDEX(Tbl_Marks,MATCH($B34,Tbl_Student_Names,0),),Entry!$A$4:$H$4,HM$2) / SUMIFS(Entry!$C$6:$H$6,Entry!$C$4:$H$4,HM$2))</f>
        <v/>
      </c>
      <c r="HN34" s="15" t="str">
        <f>IF(OR(HN$2="",$B34=""),"",SUMIFS(INDEX(Tbl_Marks,MATCH($B34,Tbl_Student_Names,0),),Entry!$A$4:$H$4,HN$2) / SUMIFS(Entry!$C$6:$H$6,Entry!$C$4:$H$4,HN$2))</f>
        <v/>
      </c>
      <c r="HO34" s="15" t="str">
        <f>IF(OR(HO$2="",$B34=""),"",SUMIFS(INDEX(Tbl_Marks,MATCH($B34,Tbl_Student_Names,0),),Entry!$A$4:$H$4,HO$2) / SUMIFS(Entry!$C$6:$H$6,Entry!$C$4:$H$4,HO$2))</f>
        <v/>
      </c>
      <c r="HP34" s="15" t="str">
        <f t="shared" si="40"/>
        <v/>
      </c>
    </row>
    <row r="35" spans="1:224" customFormat="1" x14ac:dyDescent="0.25">
      <c r="A35">
        <f t="shared" ref="A35:A52" si="63">INDEX(Tbl_Marks,ROW(A35)-ROW($A$2),1)</f>
        <v>0</v>
      </c>
      <c r="B35" t="str">
        <f t="shared" ref="B35:B52" si="64">IF(LEN(INDEX(Tbl_Marks,ROW(B35)-ROW($B$2),2))=0,"",INDEX(Tbl_Marks,ROW(B35)-ROW($B$2),2))</f>
        <v/>
      </c>
      <c r="C35" t="str">
        <f>IF(OR($B35="",C$2=""),"",SUMIF(Entry!$A$4:$H$4,C$2,INDEX(Tbl_Marks,MATCH($B35,Tbl_Student_Names,0),)))</f>
        <v/>
      </c>
      <c r="D35" t="str">
        <f>IF(OR($B35="",D$2=""),"",SUMIF(Entry!$A$4:$H$4,D$2,INDEX(Tbl_Marks,MATCH($B35,Tbl_Student_Names,0),)))</f>
        <v/>
      </c>
      <c r="E35" t="str">
        <f>IF(OR($B35="",E$2=""),"",SUMIF(Entry!$A$4:$H$4,E$2,INDEX(Tbl_Marks,MATCH($B35,Tbl_Student_Names,0),)))</f>
        <v/>
      </c>
      <c r="F35" t="str">
        <f>IF(OR($B35="",F$2=""),"",SUMIF(Entry!$A$4:$H$4,F$2,INDEX(Tbl_Marks,MATCH($B35,Tbl_Student_Names,0),)))</f>
        <v/>
      </c>
      <c r="G35" t="str">
        <f>IF(OR($B35="",G$2=""),"",SUMIF(Entry!$A$4:$H$4,G$2,INDEX(Tbl_Marks,MATCH($B35,Tbl_Student_Names,0),)))</f>
        <v/>
      </c>
      <c r="H35" t="str">
        <f>IF(OR($B35="",H$2=""),"",SUMIF(Entry!$A$4:$H$4,H$2,INDEX(Tbl_Marks,MATCH($B35,Tbl_Student_Names,0),)))</f>
        <v/>
      </c>
      <c r="I35" t="str">
        <f>IF(OR($B35="",I$2=""),"",SUMIF(Entry!$A$4:$H$4,I$2,INDEX(Tbl_Marks,MATCH($B35,Tbl_Student_Names,0),)))</f>
        <v/>
      </c>
      <c r="J35" t="str">
        <f>IF(OR($B35="",J$2=""),"",SUMIF(Entry!$A$4:$H$4,J$2,INDEX(Tbl_Marks,MATCH($B35,Tbl_Student_Names,0),)))</f>
        <v/>
      </c>
      <c r="K35" t="str">
        <f>IF(OR($B35="",K$2=""),"",SUMIF(Entry!$A$4:$H$4,K$2,INDEX(Tbl_Marks,MATCH($B35,Tbl_Student_Names,0),)))</f>
        <v/>
      </c>
      <c r="L35" t="str">
        <f>IF(OR($B35="",L$2=""),"",SUMIF(Entry!$A$4:$H$4,L$2,INDEX(Tbl_Marks,MATCH($B35,Tbl_Student_Names,0),)))</f>
        <v/>
      </c>
      <c r="M35" t="str">
        <f>IF(OR($B35="",M$2=""),"",SUMIF(Entry!$A$4:$H$4,M$2,INDEX(Tbl_Marks,MATCH($B35,Tbl_Student_Names,0),)))</f>
        <v/>
      </c>
      <c r="N35" t="str">
        <f>IF(OR($B35="",N$2=""),"",SUMIF(Entry!$A$4:$H$4,N$2,INDEX(Tbl_Marks,MATCH($B35,Tbl_Student_Names,0),)))</f>
        <v/>
      </c>
      <c r="O35" s="12" t="str">
        <f t="shared" ref="O35:O52" si="65">IF($B35="","",(HP35*Num_Subjects*100))</f>
        <v/>
      </c>
      <c r="P35" s="24" t="str">
        <f t="array" ref="P35">IF(OR($B35="",P$2=""),"",IF(MIN(IF(Help_Lookup_Tests=P$2,$BC35:$GP35,""))&gt;=I_PassPercentage,"PASS","FAIL"))</f>
        <v/>
      </c>
      <c r="Q35" s="24" t="str">
        <f t="array" ref="Q35">IF(OR($B35="",Q$2=""),"",IF(MIN(IF(Help_Lookup_Tests=Q$2,$BC35:$GP35,""))&gt;=I_PassPercentage,"PASS","FAIL"))</f>
        <v/>
      </c>
      <c r="R35" s="24" t="str">
        <f t="array" ref="R35">IF(OR($B35="",R$2=""),"",IF(MIN(IF(Help_Lookup_Tests=R$2,$BC35:$GP35,""))&gt;=I_PassPercentage,"PASS","FAIL"))</f>
        <v/>
      </c>
      <c r="S35" s="24" t="str">
        <f t="array" ref="S35">IF(OR($B35="",S$2=""),"",IF(MIN(IF(Help_Lookup_Tests=S$2,$BC35:$GP35,""))&gt;=I_PassPercentage,"PASS","FAIL"))</f>
        <v/>
      </c>
      <c r="T35" s="24" t="str">
        <f t="array" ref="T35">IF(OR($B35="",T$2=""),"",IF(MIN(IF(Help_Lookup_Tests=T$2,$BC35:$GP35,""))&gt;=I_PassPercentage,"PASS","FAIL"))</f>
        <v/>
      </c>
      <c r="U35" s="24" t="str">
        <f t="array" ref="U35">IF(OR($B35="",U$2=""),"",IF(MIN(IF(Help_Lookup_Tests=U$2,$BC35:$GP35,""))&gt;=I_PassPercentage,"PASS","FAIL"))</f>
        <v/>
      </c>
      <c r="V35" s="24" t="str">
        <f t="array" ref="V35">IF(OR($B35="",V$2=""),"",IF(MIN(IF(Help_Lookup_Tests=V$2,$BC35:$GP35,""))&gt;=I_PassPercentage,"PASS","FAIL"))</f>
        <v/>
      </c>
      <c r="W35" s="24" t="str">
        <f t="array" ref="W35">IF(OR($B35="",W$2=""),"",IF(MIN(IF(Help_Lookup_Tests=W$2,$BC35:$GP35,""))&gt;=I_PassPercentage,"PASS","FAIL"))</f>
        <v/>
      </c>
      <c r="X35" s="24" t="str">
        <f t="array" ref="X35">IF(OR($B35="",X$2=""),"",IF(MIN(IF(Help_Lookup_Tests=X$2,$BC35:$GP35,""))&gt;=I_PassPercentage,"PASS","FAIL"))</f>
        <v/>
      </c>
      <c r="Y35" s="24" t="str">
        <f t="array" ref="Y35">IF(OR($B35="",Y$2=""),"",IF(MIN(IF(Help_Lookup_Tests=Y$2,$BC35:$GP35,""))&gt;=I_PassPercentage,"PASS","FAIL"))</f>
        <v/>
      </c>
      <c r="Z35" s="24" t="str">
        <f t="array" ref="Z35">IF(OR($B35="",Z$2=""),"",IF(MIN(IF(Help_Lookup_Tests=Z$2,$BC35:$GP35,""))&gt;=I_PassPercentage,"PASS","FAIL"))</f>
        <v/>
      </c>
      <c r="AA35" s="24" t="str">
        <f t="array" ref="AA35">IF(OR($B35="",AA$2=""),"",IF(MIN(IF(Help_Lookup_Tests=AA$2,$BC35:$GP35,""))&gt;=I_PassPercentage,"PASS","FAIL"))</f>
        <v/>
      </c>
      <c r="AB35" s="20" t="str">
        <f t="array" ref="AB35">IF(OR($B35=""),"",IF(MIN(IF($GQ$2:$HB$2="FINAL",$GQ35:$HB35,""))&gt;=I_PassPercentage,"PASS","FAIL"))</f>
        <v/>
      </c>
      <c r="AC35" t="str">
        <f t="shared" si="36"/>
        <v/>
      </c>
      <c r="AD35" t="str">
        <f t="shared" si="41"/>
        <v/>
      </c>
      <c r="AE35" t="str">
        <f t="shared" si="42"/>
        <v/>
      </c>
      <c r="AF35" t="str">
        <f t="shared" si="43"/>
        <v/>
      </c>
      <c r="AG35" t="str">
        <f t="shared" si="44"/>
        <v/>
      </c>
      <c r="AH35" t="str">
        <f t="shared" si="45"/>
        <v/>
      </c>
      <c r="AI35" t="str">
        <f t="shared" si="46"/>
        <v/>
      </c>
      <c r="AJ35" t="str">
        <f t="shared" si="47"/>
        <v/>
      </c>
      <c r="AK35" t="str">
        <f t="shared" si="48"/>
        <v/>
      </c>
      <c r="AL35" t="str">
        <f t="shared" si="49"/>
        <v/>
      </c>
      <c r="AM35" t="str">
        <f t="shared" si="50"/>
        <v/>
      </c>
      <c r="AN35" t="str">
        <f t="shared" si="51"/>
        <v/>
      </c>
      <c r="AO35" s="34" t="str">
        <f t="shared" si="37"/>
        <v/>
      </c>
      <c r="AP35" s="22" t="str">
        <f t="shared" si="38"/>
        <v/>
      </c>
      <c r="AQ35" s="22" t="str">
        <f t="shared" si="52"/>
        <v/>
      </c>
      <c r="AR35" s="22" t="str">
        <f t="shared" si="53"/>
        <v/>
      </c>
      <c r="AS35" s="22" t="str">
        <f t="shared" si="54"/>
        <v/>
      </c>
      <c r="AT35" s="22" t="str">
        <f t="shared" si="55"/>
        <v/>
      </c>
      <c r="AU35" s="22" t="str">
        <f t="shared" si="56"/>
        <v/>
      </c>
      <c r="AV35" s="22" t="str">
        <f t="shared" si="57"/>
        <v/>
      </c>
      <c r="AW35" s="22" t="str">
        <f t="shared" si="58"/>
        <v/>
      </c>
      <c r="AX35" s="22" t="str">
        <f t="shared" si="59"/>
        <v/>
      </c>
      <c r="AY35" s="22" t="str">
        <f t="shared" si="60"/>
        <v/>
      </c>
      <c r="AZ35" s="22" t="str">
        <f t="shared" si="61"/>
        <v/>
      </c>
      <c r="BA35" s="22" t="str">
        <f t="shared" si="62"/>
        <v/>
      </c>
      <c r="BB35" s="23" t="str">
        <f t="shared" si="39"/>
        <v/>
      </c>
      <c r="BC35" s="15" t="str">
        <f>IF(OR($B35="",BC$2=""),"",SUMIFS(INDEX(Tbl_Marks,MATCH($B35,Tbl_Student_Names,0),),Entry!$A$4:$H$4,BC$2,Entry!$A$5:$H$5,BC$1) / SUMIFS(Entry!$C$6:$H$6,Entry!$C$4:$H$4,BC$2,Entry!$C$5:$H$5,BC$1))</f>
        <v/>
      </c>
      <c r="BD35" s="15" t="str">
        <f>IF(OR($B35="",BD$2=""),"",SUMIFS(INDEX(Tbl_Marks,MATCH($B35,Tbl_Student_Names,0),),Entry!$A$4:$H$4,BD$2,Entry!$A$5:$H$5,BD$1) / SUMIFS(Entry!$C$6:$H$6,Entry!$C$4:$H$4,BD$2,Entry!$C$5:$H$5,BD$1))</f>
        <v/>
      </c>
      <c r="BE35" s="15" t="str">
        <f>IF(OR($B35="",BE$2=""),"",SUMIFS(INDEX(Tbl_Marks,MATCH($B35,Tbl_Student_Names,0),),Entry!$A$4:$H$4,BE$2,Entry!$A$5:$H$5,BE$1) / SUMIFS(Entry!$C$6:$H$6,Entry!$C$4:$H$4,BE$2,Entry!$C$5:$H$5,BE$1))</f>
        <v/>
      </c>
      <c r="BF35" s="15" t="str">
        <f>IF(OR($B35="",BF$2=""),"",SUMIFS(INDEX(Tbl_Marks,MATCH($B35,Tbl_Student_Names,0),),Entry!$A$4:$H$4,BF$2,Entry!$A$5:$H$5,BF$1) / SUMIFS(Entry!$C$6:$H$6,Entry!$C$4:$H$4,BF$2,Entry!$C$5:$H$5,BF$1))</f>
        <v/>
      </c>
      <c r="BG35" s="15" t="str">
        <f>IF(OR($B35="",BG$2=""),"",SUMIFS(INDEX(Tbl_Marks,MATCH($B35,Tbl_Student_Names,0),),Entry!$A$4:$H$4,BG$2,Entry!$A$5:$H$5,BG$1) / SUMIFS(Entry!$C$6:$H$6,Entry!$C$4:$H$4,BG$2,Entry!$C$5:$H$5,BG$1))</f>
        <v/>
      </c>
      <c r="BH35" s="15" t="str">
        <f>IF(OR($B35="",BH$2=""),"",SUMIFS(INDEX(Tbl_Marks,MATCH($B35,Tbl_Student_Names,0),),Entry!$A$4:$H$4,BH$2,Entry!$A$5:$H$5,BH$1) / SUMIFS(Entry!$C$6:$H$6,Entry!$C$4:$H$4,BH$2,Entry!$C$5:$H$5,BH$1))</f>
        <v/>
      </c>
      <c r="BI35" s="15" t="str">
        <f>IF(OR($B35="",BI$2=""),"",SUMIFS(INDEX(Tbl_Marks,MATCH($B35,Tbl_Student_Names,0),),Entry!$A$4:$H$4,BI$2,Entry!$A$5:$H$5,BI$1) / SUMIFS(Entry!$C$6:$H$6,Entry!$C$4:$H$4,BI$2,Entry!$C$5:$H$5,BI$1))</f>
        <v/>
      </c>
      <c r="BJ35" s="15" t="str">
        <f>IF(OR($B35="",BJ$2=""),"",SUMIFS(INDEX(Tbl_Marks,MATCH($B35,Tbl_Student_Names,0),),Entry!$A$4:$H$4,BJ$2,Entry!$A$5:$H$5,BJ$1) / SUMIFS(Entry!$C$6:$H$6,Entry!$C$4:$H$4,BJ$2,Entry!$C$5:$H$5,BJ$1))</f>
        <v/>
      </c>
      <c r="BK35" s="15" t="str">
        <f>IF(OR($B35="",BK$2=""),"",SUMIFS(INDEX(Tbl_Marks,MATCH($B35,Tbl_Student_Names,0),),Entry!$A$4:$H$4,BK$2,Entry!$A$5:$H$5,BK$1) / SUMIFS(Entry!$C$6:$H$6,Entry!$C$4:$H$4,BK$2,Entry!$C$5:$H$5,BK$1))</f>
        <v/>
      </c>
      <c r="BL35" s="15" t="str">
        <f>IF(OR($B35="",BL$2=""),"",SUMIFS(INDEX(Tbl_Marks,MATCH($B35,Tbl_Student_Names,0),),Entry!$A$4:$H$4,BL$2,Entry!$A$5:$H$5,BL$1) / SUMIFS(Entry!$C$6:$H$6,Entry!$C$4:$H$4,BL$2,Entry!$C$5:$H$5,BL$1))</f>
        <v/>
      </c>
      <c r="BM35" s="15" t="str">
        <f>IF(OR($B35="",BM$2=""),"",SUMIFS(INDEX(Tbl_Marks,MATCH($B35,Tbl_Student_Names,0),),Entry!$A$4:$H$4,BM$2,Entry!$A$5:$H$5,BM$1) / SUMIFS(Entry!$C$6:$H$6,Entry!$C$4:$H$4,BM$2,Entry!$C$5:$H$5,BM$1))</f>
        <v/>
      </c>
      <c r="BN35" s="15" t="str">
        <f>IF(OR($B35="",BN$2=""),"",SUMIFS(INDEX(Tbl_Marks,MATCH($B35,Tbl_Student_Names,0),),Entry!$A$4:$H$4,BN$2,Entry!$A$5:$H$5,BN$1) / SUMIFS(Entry!$C$6:$H$6,Entry!$C$4:$H$4,BN$2,Entry!$C$5:$H$5,BN$1))</f>
        <v/>
      </c>
      <c r="BO35" s="15" t="str">
        <f>IF(OR($B35="",BO$2=""),"",SUMIFS(INDEX(Tbl_Marks,MATCH($B35,Tbl_Student_Names,0),),Entry!$A$4:$H$4,BO$2,Entry!$A$5:$H$5,BO$1) / SUMIFS(Entry!$C$6:$H$6,Entry!$C$4:$H$4,BO$2,Entry!$C$5:$H$5,BO$1))</f>
        <v/>
      </c>
      <c r="BP35" s="15" t="str">
        <f>IF(OR($B35="",BP$2=""),"",SUMIFS(INDEX(Tbl_Marks,MATCH($B35,Tbl_Student_Names,0),),Entry!$A$4:$H$4,BP$2,Entry!$A$5:$H$5,BP$1) / SUMIFS(Entry!$C$6:$H$6,Entry!$C$4:$H$4,BP$2,Entry!$C$5:$H$5,BP$1))</f>
        <v/>
      </c>
      <c r="BQ35" s="15" t="str">
        <f>IF(OR($B35="",BQ$2=""),"",SUMIFS(INDEX(Tbl_Marks,MATCH($B35,Tbl_Student_Names,0),),Entry!$A$4:$H$4,BQ$2,Entry!$A$5:$H$5,BQ$1) / SUMIFS(Entry!$C$6:$H$6,Entry!$C$4:$H$4,BQ$2,Entry!$C$5:$H$5,BQ$1))</f>
        <v/>
      </c>
      <c r="BR35" s="15" t="str">
        <f>IF(OR($B35="",BR$2=""),"",SUMIFS(INDEX(Tbl_Marks,MATCH($B35,Tbl_Student_Names,0),),Entry!$A$4:$H$4,BR$2,Entry!$A$5:$H$5,BR$1) / SUMIFS(Entry!$C$6:$H$6,Entry!$C$4:$H$4,BR$2,Entry!$C$5:$H$5,BR$1))</f>
        <v/>
      </c>
      <c r="BS35" s="15" t="str">
        <f>IF(OR($B35="",BS$2=""),"",SUMIFS(INDEX(Tbl_Marks,MATCH($B35,Tbl_Student_Names,0),),Entry!$A$4:$H$4,BS$2,Entry!$A$5:$H$5,BS$1) / SUMIFS(Entry!$C$6:$H$6,Entry!$C$4:$H$4,BS$2,Entry!$C$5:$H$5,BS$1))</f>
        <v/>
      </c>
      <c r="BT35" s="15" t="str">
        <f>IF(OR($B35="",BT$2=""),"",SUMIFS(INDEX(Tbl_Marks,MATCH($B35,Tbl_Student_Names,0),),Entry!$A$4:$H$4,BT$2,Entry!$A$5:$H$5,BT$1) / SUMIFS(Entry!$C$6:$H$6,Entry!$C$4:$H$4,BT$2,Entry!$C$5:$H$5,BT$1))</f>
        <v/>
      </c>
      <c r="BU35" s="15" t="str">
        <f>IF(OR($B35="",BU$2=""),"",SUMIFS(INDEX(Tbl_Marks,MATCH($B35,Tbl_Student_Names,0),),Entry!$A$4:$H$4,BU$2,Entry!$A$5:$H$5,BU$1) / SUMIFS(Entry!$C$6:$H$6,Entry!$C$4:$H$4,BU$2,Entry!$C$5:$H$5,BU$1))</f>
        <v/>
      </c>
      <c r="BV35" s="15" t="str">
        <f>IF(OR($B35="",BV$2=""),"",SUMIFS(INDEX(Tbl_Marks,MATCH($B35,Tbl_Student_Names,0),),Entry!$A$4:$H$4,BV$2,Entry!$A$5:$H$5,BV$1) / SUMIFS(Entry!$C$6:$H$6,Entry!$C$4:$H$4,BV$2,Entry!$C$5:$H$5,BV$1))</f>
        <v/>
      </c>
      <c r="BW35" s="15" t="str">
        <f>IF(OR($B35="",BW$2=""),"",SUMIFS(INDEX(Tbl_Marks,MATCH($B35,Tbl_Student_Names,0),),Entry!$A$4:$H$4,BW$2,Entry!$A$5:$H$5,BW$1) / SUMIFS(Entry!$C$6:$H$6,Entry!$C$4:$H$4,BW$2,Entry!$C$5:$H$5,BW$1))</f>
        <v/>
      </c>
      <c r="BX35" s="15" t="str">
        <f>IF(OR($B35="",BX$2=""),"",SUMIFS(INDEX(Tbl_Marks,MATCH($B35,Tbl_Student_Names,0),),Entry!$A$4:$H$4,BX$2,Entry!$A$5:$H$5,BX$1) / SUMIFS(Entry!$C$6:$H$6,Entry!$C$4:$H$4,BX$2,Entry!$C$5:$H$5,BX$1))</f>
        <v/>
      </c>
      <c r="BY35" s="15" t="str">
        <f>IF(OR($B35="",BY$2=""),"",SUMIFS(INDEX(Tbl_Marks,MATCH($B35,Tbl_Student_Names,0),),Entry!$A$4:$H$4,BY$2,Entry!$A$5:$H$5,BY$1) / SUMIFS(Entry!$C$6:$H$6,Entry!$C$4:$H$4,BY$2,Entry!$C$5:$H$5,BY$1))</f>
        <v/>
      </c>
      <c r="BZ35" s="15" t="str">
        <f>IF(OR($B35="",BZ$2=""),"",SUMIFS(INDEX(Tbl_Marks,MATCH($B35,Tbl_Student_Names,0),),Entry!$A$4:$H$4,BZ$2,Entry!$A$5:$H$5,BZ$1) / SUMIFS(Entry!$C$6:$H$6,Entry!$C$4:$H$4,BZ$2,Entry!$C$5:$H$5,BZ$1))</f>
        <v/>
      </c>
      <c r="CA35" s="15" t="str">
        <f>IF(OR($B35="",CA$2=""),"",SUMIFS(INDEX(Tbl_Marks,MATCH($B35,Tbl_Student_Names,0),),Entry!$A$4:$H$4,CA$2,Entry!$A$5:$H$5,CA$1) / SUMIFS(Entry!$C$6:$H$6,Entry!$C$4:$H$4,CA$2,Entry!$C$5:$H$5,CA$1))</f>
        <v/>
      </c>
      <c r="CB35" s="15" t="str">
        <f>IF(OR($B35="",CB$2=""),"",SUMIFS(INDEX(Tbl_Marks,MATCH($B35,Tbl_Student_Names,0),),Entry!$A$4:$H$4,CB$2,Entry!$A$5:$H$5,CB$1) / SUMIFS(Entry!$C$6:$H$6,Entry!$C$4:$H$4,CB$2,Entry!$C$5:$H$5,CB$1))</f>
        <v/>
      </c>
      <c r="CC35" s="15" t="str">
        <f>IF(OR($B35="",CC$2=""),"",SUMIFS(INDEX(Tbl_Marks,MATCH($B35,Tbl_Student_Names,0),),Entry!$A$4:$H$4,CC$2,Entry!$A$5:$H$5,CC$1) / SUMIFS(Entry!$C$6:$H$6,Entry!$C$4:$H$4,CC$2,Entry!$C$5:$H$5,CC$1))</f>
        <v/>
      </c>
      <c r="CD35" s="15" t="str">
        <f>IF(OR($B35="",CD$2=""),"",SUMIFS(INDEX(Tbl_Marks,MATCH($B35,Tbl_Student_Names,0),),Entry!$A$4:$H$4,CD$2,Entry!$A$5:$H$5,CD$1) / SUMIFS(Entry!$C$6:$H$6,Entry!$C$4:$H$4,CD$2,Entry!$C$5:$H$5,CD$1))</f>
        <v/>
      </c>
      <c r="CE35" s="15" t="str">
        <f>IF(OR($B35="",CE$2=""),"",SUMIFS(INDEX(Tbl_Marks,MATCH($B35,Tbl_Student_Names,0),),Entry!$A$4:$H$4,CE$2,Entry!$A$5:$H$5,CE$1) / SUMIFS(Entry!$C$6:$H$6,Entry!$C$4:$H$4,CE$2,Entry!$C$5:$H$5,CE$1))</f>
        <v/>
      </c>
      <c r="CF35" s="15" t="str">
        <f>IF(OR($B35="",CF$2=""),"",SUMIFS(INDEX(Tbl_Marks,MATCH($B35,Tbl_Student_Names,0),),Entry!$A$4:$H$4,CF$2,Entry!$A$5:$H$5,CF$1) / SUMIFS(Entry!$C$6:$H$6,Entry!$C$4:$H$4,CF$2,Entry!$C$5:$H$5,CF$1))</f>
        <v/>
      </c>
      <c r="CG35" s="15" t="str">
        <f>IF(OR($B35="",CG$2=""),"",SUMIFS(INDEX(Tbl_Marks,MATCH($B35,Tbl_Student_Names,0),),Entry!$A$4:$H$4,CG$2,Entry!$A$5:$H$5,CG$1) / SUMIFS(Entry!$C$6:$H$6,Entry!$C$4:$H$4,CG$2,Entry!$C$5:$H$5,CG$1))</f>
        <v/>
      </c>
      <c r="CH35" s="15" t="str">
        <f>IF(OR($B35="",CH$2=""),"",SUMIFS(INDEX(Tbl_Marks,MATCH($B35,Tbl_Student_Names,0),),Entry!$A$4:$H$4,CH$2,Entry!$A$5:$H$5,CH$1) / SUMIFS(Entry!$C$6:$H$6,Entry!$C$4:$H$4,CH$2,Entry!$C$5:$H$5,CH$1))</f>
        <v/>
      </c>
      <c r="CI35" s="15" t="str">
        <f>IF(OR($B35="",CI$2=""),"",SUMIFS(INDEX(Tbl_Marks,MATCH($B35,Tbl_Student_Names,0),),Entry!$A$4:$H$4,CI$2,Entry!$A$5:$H$5,CI$1) / SUMIFS(Entry!$C$6:$H$6,Entry!$C$4:$H$4,CI$2,Entry!$C$5:$H$5,CI$1))</f>
        <v/>
      </c>
      <c r="CJ35" s="15" t="str">
        <f>IF(OR($B35="",CJ$2=""),"",SUMIFS(INDEX(Tbl_Marks,MATCH($B35,Tbl_Student_Names,0),),Entry!$A$4:$H$4,CJ$2,Entry!$A$5:$H$5,CJ$1) / SUMIFS(Entry!$C$6:$H$6,Entry!$C$4:$H$4,CJ$2,Entry!$C$5:$H$5,CJ$1))</f>
        <v/>
      </c>
      <c r="CK35" s="15" t="str">
        <f>IF(OR($B35="",CK$2=""),"",SUMIFS(INDEX(Tbl_Marks,MATCH($B35,Tbl_Student_Names,0),),Entry!$A$4:$H$4,CK$2,Entry!$A$5:$H$5,CK$1) / SUMIFS(Entry!$C$6:$H$6,Entry!$C$4:$H$4,CK$2,Entry!$C$5:$H$5,CK$1))</f>
        <v/>
      </c>
      <c r="CL35" s="15" t="str">
        <f>IF(OR($B35="",CL$2=""),"",SUMIFS(INDEX(Tbl_Marks,MATCH($B35,Tbl_Student_Names,0),),Entry!$A$4:$H$4,CL$2,Entry!$A$5:$H$5,CL$1) / SUMIFS(Entry!$C$6:$H$6,Entry!$C$4:$H$4,CL$2,Entry!$C$5:$H$5,CL$1))</f>
        <v/>
      </c>
      <c r="CM35" s="15" t="str">
        <f>IF(OR($B35="",CM$2=""),"",SUMIFS(INDEX(Tbl_Marks,MATCH($B35,Tbl_Student_Names,0),),Entry!$A$4:$H$4,CM$2,Entry!$A$5:$H$5,CM$1) / SUMIFS(Entry!$C$6:$H$6,Entry!$C$4:$H$4,CM$2,Entry!$C$5:$H$5,CM$1))</f>
        <v/>
      </c>
      <c r="CN35" s="15" t="str">
        <f>IF(OR($B35="",CN$2=""),"",SUMIFS(INDEX(Tbl_Marks,MATCH($B35,Tbl_Student_Names,0),),Entry!$A$4:$H$4,CN$2,Entry!$A$5:$H$5,CN$1) / SUMIFS(Entry!$C$6:$H$6,Entry!$C$4:$H$4,CN$2,Entry!$C$5:$H$5,CN$1))</f>
        <v/>
      </c>
      <c r="CO35" s="15" t="str">
        <f>IF(OR($B35="",CO$2=""),"",SUMIFS(INDEX(Tbl_Marks,MATCH($B35,Tbl_Student_Names,0),),Entry!$A$4:$H$4,CO$2,Entry!$A$5:$H$5,CO$1) / SUMIFS(Entry!$C$6:$H$6,Entry!$C$4:$H$4,CO$2,Entry!$C$5:$H$5,CO$1))</f>
        <v/>
      </c>
      <c r="CP35" s="15" t="str">
        <f>IF(OR($B35="",CP$2=""),"",SUMIFS(INDEX(Tbl_Marks,MATCH($B35,Tbl_Student_Names,0),),Entry!$A$4:$H$4,CP$2,Entry!$A$5:$H$5,CP$1) / SUMIFS(Entry!$C$6:$H$6,Entry!$C$4:$H$4,CP$2,Entry!$C$5:$H$5,CP$1))</f>
        <v/>
      </c>
      <c r="CQ35" s="15" t="str">
        <f>IF(OR($B35="",CQ$2=""),"",SUMIFS(INDEX(Tbl_Marks,MATCH($B35,Tbl_Student_Names,0),),Entry!$A$4:$H$4,CQ$2,Entry!$A$5:$H$5,CQ$1) / SUMIFS(Entry!$C$6:$H$6,Entry!$C$4:$H$4,CQ$2,Entry!$C$5:$H$5,CQ$1))</f>
        <v/>
      </c>
      <c r="CR35" s="15" t="str">
        <f>IF(OR($B35="",CR$2=""),"",SUMIFS(INDEX(Tbl_Marks,MATCH($B35,Tbl_Student_Names,0),),Entry!$A$4:$H$4,CR$2,Entry!$A$5:$H$5,CR$1) / SUMIFS(Entry!$C$6:$H$6,Entry!$C$4:$H$4,CR$2,Entry!$C$5:$H$5,CR$1))</f>
        <v/>
      </c>
      <c r="CS35" s="15" t="str">
        <f>IF(OR($B35="",CS$2=""),"",SUMIFS(INDEX(Tbl_Marks,MATCH($B35,Tbl_Student_Names,0),),Entry!$A$4:$H$4,CS$2,Entry!$A$5:$H$5,CS$1) / SUMIFS(Entry!$C$6:$H$6,Entry!$C$4:$H$4,CS$2,Entry!$C$5:$H$5,CS$1))</f>
        <v/>
      </c>
      <c r="CT35" s="15" t="str">
        <f>IF(OR($B35="",CT$2=""),"",SUMIFS(INDEX(Tbl_Marks,MATCH($B35,Tbl_Student_Names,0),),Entry!$A$4:$H$4,CT$2,Entry!$A$5:$H$5,CT$1) / SUMIFS(Entry!$C$6:$H$6,Entry!$C$4:$H$4,CT$2,Entry!$C$5:$H$5,CT$1))</f>
        <v/>
      </c>
      <c r="CU35" s="15" t="str">
        <f>IF(OR($B35="",CU$2=""),"",SUMIFS(INDEX(Tbl_Marks,MATCH($B35,Tbl_Student_Names,0),),Entry!$A$4:$H$4,CU$2,Entry!$A$5:$H$5,CU$1) / SUMIFS(Entry!$C$6:$H$6,Entry!$C$4:$H$4,CU$2,Entry!$C$5:$H$5,CU$1))</f>
        <v/>
      </c>
      <c r="CV35" s="15" t="str">
        <f>IF(OR($B35="",CV$2=""),"",SUMIFS(INDEX(Tbl_Marks,MATCH($B35,Tbl_Student_Names,0),),Entry!$A$4:$H$4,CV$2,Entry!$A$5:$H$5,CV$1) / SUMIFS(Entry!$C$6:$H$6,Entry!$C$4:$H$4,CV$2,Entry!$C$5:$H$5,CV$1))</f>
        <v/>
      </c>
      <c r="CW35" s="15" t="str">
        <f>IF(OR($B35="",CW$2=""),"",SUMIFS(INDEX(Tbl_Marks,MATCH($B35,Tbl_Student_Names,0),),Entry!$A$4:$H$4,CW$2,Entry!$A$5:$H$5,CW$1) / SUMIFS(Entry!$C$6:$H$6,Entry!$C$4:$H$4,CW$2,Entry!$C$5:$H$5,CW$1))</f>
        <v/>
      </c>
      <c r="CX35" s="15" t="str">
        <f>IF(OR($B35="",CX$2=""),"",SUMIFS(INDEX(Tbl_Marks,MATCH($B35,Tbl_Student_Names,0),),Entry!$A$4:$H$4,CX$2,Entry!$A$5:$H$5,CX$1) / SUMIFS(Entry!$C$6:$H$6,Entry!$C$4:$H$4,CX$2,Entry!$C$5:$H$5,CX$1))</f>
        <v/>
      </c>
      <c r="CY35" s="15" t="str">
        <f>IF(OR($B35="",CY$2=""),"",SUMIFS(INDEX(Tbl_Marks,MATCH($B35,Tbl_Student_Names,0),),Entry!$A$4:$H$4,CY$2,Entry!$A$5:$H$5,CY$1) / SUMIFS(Entry!$C$6:$H$6,Entry!$C$4:$H$4,CY$2,Entry!$C$5:$H$5,CY$1))</f>
        <v/>
      </c>
      <c r="CZ35" s="15" t="str">
        <f>IF(OR($B35="",CZ$2=""),"",SUMIFS(INDEX(Tbl_Marks,MATCH($B35,Tbl_Student_Names,0),),Entry!$A$4:$H$4,CZ$2,Entry!$A$5:$H$5,CZ$1) / SUMIFS(Entry!$C$6:$H$6,Entry!$C$4:$H$4,CZ$2,Entry!$C$5:$H$5,CZ$1))</f>
        <v/>
      </c>
      <c r="DA35" s="15" t="str">
        <f>IF(OR($B35="",DA$2=""),"",SUMIFS(INDEX(Tbl_Marks,MATCH($B35,Tbl_Student_Names,0),),Entry!$A$4:$H$4,DA$2,Entry!$A$5:$H$5,DA$1) / SUMIFS(Entry!$C$6:$H$6,Entry!$C$4:$H$4,DA$2,Entry!$C$5:$H$5,DA$1))</f>
        <v/>
      </c>
      <c r="DB35" s="15" t="str">
        <f>IF(OR($B35="",DB$2=""),"",SUMIFS(INDEX(Tbl_Marks,MATCH($B35,Tbl_Student_Names,0),),Entry!$A$4:$H$4,DB$2,Entry!$A$5:$H$5,DB$1) / SUMIFS(Entry!$C$6:$H$6,Entry!$C$4:$H$4,DB$2,Entry!$C$5:$H$5,DB$1))</f>
        <v/>
      </c>
      <c r="DC35" s="15" t="str">
        <f>IF(OR($B35="",DC$2=""),"",SUMIFS(INDEX(Tbl_Marks,MATCH($B35,Tbl_Student_Names,0),),Entry!$A$4:$H$4,DC$2,Entry!$A$5:$H$5,DC$1) / SUMIFS(Entry!$C$6:$H$6,Entry!$C$4:$H$4,DC$2,Entry!$C$5:$H$5,DC$1))</f>
        <v/>
      </c>
      <c r="DD35" s="15" t="str">
        <f>IF(OR($B35="",DD$2=""),"",SUMIFS(INDEX(Tbl_Marks,MATCH($B35,Tbl_Student_Names,0),),Entry!$A$4:$H$4,DD$2,Entry!$A$5:$H$5,DD$1) / SUMIFS(Entry!$C$6:$H$6,Entry!$C$4:$H$4,DD$2,Entry!$C$5:$H$5,DD$1))</f>
        <v/>
      </c>
      <c r="DE35" s="15" t="str">
        <f>IF(OR($B35="",DE$2=""),"",SUMIFS(INDEX(Tbl_Marks,MATCH($B35,Tbl_Student_Names,0),),Entry!$A$4:$H$4,DE$2,Entry!$A$5:$H$5,DE$1) / SUMIFS(Entry!$C$6:$H$6,Entry!$C$4:$H$4,DE$2,Entry!$C$5:$H$5,DE$1))</f>
        <v/>
      </c>
      <c r="DF35" s="15" t="str">
        <f>IF(OR($B35="",DF$2=""),"",SUMIFS(INDEX(Tbl_Marks,MATCH($B35,Tbl_Student_Names,0),),Entry!$A$4:$H$4,DF$2,Entry!$A$5:$H$5,DF$1) / SUMIFS(Entry!$C$6:$H$6,Entry!$C$4:$H$4,DF$2,Entry!$C$5:$H$5,DF$1))</f>
        <v/>
      </c>
      <c r="DG35" s="15" t="str">
        <f>IF(OR($B35="",DG$2=""),"",SUMIFS(INDEX(Tbl_Marks,MATCH($B35,Tbl_Student_Names,0),),Entry!$A$4:$H$4,DG$2,Entry!$A$5:$H$5,DG$1) / SUMIFS(Entry!$C$6:$H$6,Entry!$C$4:$H$4,DG$2,Entry!$C$5:$H$5,DG$1))</f>
        <v/>
      </c>
      <c r="DH35" s="15" t="str">
        <f>IF(OR($B35="",DH$2=""),"",SUMIFS(INDEX(Tbl_Marks,MATCH($B35,Tbl_Student_Names,0),),Entry!$A$4:$H$4,DH$2,Entry!$A$5:$H$5,DH$1) / SUMIFS(Entry!$C$6:$H$6,Entry!$C$4:$H$4,DH$2,Entry!$C$5:$H$5,DH$1))</f>
        <v/>
      </c>
      <c r="DI35" s="15" t="str">
        <f>IF(OR($B35="",DI$2=""),"",SUMIFS(INDEX(Tbl_Marks,MATCH($B35,Tbl_Student_Names,0),),Entry!$A$4:$H$4,DI$2,Entry!$A$5:$H$5,DI$1) / SUMIFS(Entry!$C$6:$H$6,Entry!$C$4:$H$4,DI$2,Entry!$C$5:$H$5,DI$1))</f>
        <v/>
      </c>
      <c r="DJ35" s="15" t="str">
        <f>IF(OR($B35="",DJ$2=""),"",SUMIFS(INDEX(Tbl_Marks,MATCH($B35,Tbl_Student_Names,0),),Entry!$A$4:$H$4,DJ$2,Entry!$A$5:$H$5,DJ$1) / SUMIFS(Entry!$C$6:$H$6,Entry!$C$4:$H$4,DJ$2,Entry!$C$5:$H$5,DJ$1))</f>
        <v/>
      </c>
      <c r="DK35" s="15" t="str">
        <f>IF(OR($B35="",DK$2=""),"",SUMIFS(INDEX(Tbl_Marks,MATCH($B35,Tbl_Student_Names,0),),Entry!$A$4:$H$4,DK$2,Entry!$A$5:$H$5,DK$1) / SUMIFS(Entry!$C$6:$H$6,Entry!$C$4:$H$4,DK$2,Entry!$C$5:$H$5,DK$1))</f>
        <v/>
      </c>
      <c r="DL35" s="15" t="str">
        <f>IF(OR($B35="",DL$2=""),"",SUMIFS(INDEX(Tbl_Marks,MATCH($B35,Tbl_Student_Names,0),),Entry!$A$4:$H$4,DL$2,Entry!$A$5:$H$5,DL$1) / SUMIFS(Entry!$C$6:$H$6,Entry!$C$4:$H$4,DL$2,Entry!$C$5:$H$5,DL$1))</f>
        <v/>
      </c>
      <c r="DM35" s="15" t="str">
        <f>IF(OR($B35="",DM$2=""),"",SUMIFS(INDEX(Tbl_Marks,MATCH($B35,Tbl_Student_Names,0),),Entry!$A$4:$H$4,DM$2,Entry!$A$5:$H$5,DM$1) / SUMIFS(Entry!$C$6:$H$6,Entry!$C$4:$H$4,DM$2,Entry!$C$5:$H$5,DM$1))</f>
        <v/>
      </c>
      <c r="DN35" s="15" t="str">
        <f>IF(OR($B35="",DN$2=""),"",SUMIFS(INDEX(Tbl_Marks,MATCH($B35,Tbl_Student_Names,0),),Entry!$A$4:$H$4,DN$2,Entry!$A$5:$H$5,DN$1) / SUMIFS(Entry!$C$6:$H$6,Entry!$C$4:$H$4,DN$2,Entry!$C$5:$H$5,DN$1))</f>
        <v/>
      </c>
      <c r="DO35" s="15" t="str">
        <f>IF(OR($B35="",DO$2=""),"",SUMIFS(INDEX(Tbl_Marks,MATCH($B35,Tbl_Student_Names,0),),Entry!$A$4:$H$4,DO$2,Entry!$A$5:$H$5,DO$1) / SUMIFS(Entry!$C$6:$H$6,Entry!$C$4:$H$4,DO$2,Entry!$C$5:$H$5,DO$1))</f>
        <v/>
      </c>
      <c r="DP35" s="15" t="str">
        <f>IF(OR($B35="",DP$2=""),"",SUMIFS(INDEX(Tbl_Marks,MATCH($B35,Tbl_Student_Names,0),),Entry!$A$4:$H$4,DP$2,Entry!$A$5:$H$5,DP$1) / SUMIFS(Entry!$C$6:$H$6,Entry!$C$4:$H$4,DP$2,Entry!$C$5:$H$5,DP$1))</f>
        <v/>
      </c>
      <c r="DQ35" s="15" t="str">
        <f>IF(OR($B35="",DQ$2=""),"",SUMIFS(INDEX(Tbl_Marks,MATCH($B35,Tbl_Student_Names,0),),Entry!$A$4:$H$4,DQ$2,Entry!$A$5:$H$5,DQ$1) / SUMIFS(Entry!$C$6:$H$6,Entry!$C$4:$H$4,DQ$2,Entry!$C$5:$H$5,DQ$1))</f>
        <v/>
      </c>
      <c r="DR35" s="15" t="str">
        <f>IF(OR($B35="",DR$2=""),"",SUMIFS(INDEX(Tbl_Marks,MATCH($B35,Tbl_Student_Names,0),),Entry!$A$4:$H$4,DR$2,Entry!$A$5:$H$5,DR$1) / SUMIFS(Entry!$C$6:$H$6,Entry!$C$4:$H$4,DR$2,Entry!$C$5:$H$5,DR$1))</f>
        <v/>
      </c>
      <c r="DS35" s="15" t="str">
        <f>IF(OR($B35="",DS$2=""),"",SUMIFS(INDEX(Tbl_Marks,MATCH($B35,Tbl_Student_Names,0),),Entry!$A$4:$H$4,DS$2,Entry!$A$5:$H$5,DS$1) / SUMIFS(Entry!$C$6:$H$6,Entry!$C$4:$H$4,DS$2,Entry!$C$5:$H$5,DS$1))</f>
        <v/>
      </c>
      <c r="DT35" s="15" t="str">
        <f>IF(OR($B35="",DT$2=""),"",SUMIFS(INDEX(Tbl_Marks,MATCH($B35,Tbl_Student_Names,0),),Entry!$A$4:$H$4,DT$2,Entry!$A$5:$H$5,DT$1) / SUMIFS(Entry!$C$6:$H$6,Entry!$C$4:$H$4,DT$2,Entry!$C$5:$H$5,DT$1))</f>
        <v/>
      </c>
      <c r="DU35" s="15" t="str">
        <f>IF(OR($B35="",DU$2=""),"",SUMIFS(INDEX(Tbl_Marks,MATCH($B35,Tbl_Student_Names,0),),Entry!$A$4:$H$4,DU$2,Entry!$A$5:$H$5,DU$1) / SUMIFS(Entry!$C$6:$H$6,Entry!$C$4:$H$4,DU$2,Entry!$C$5:$H$5,DU$1))</f>
        <v/>
      </c>
      <c r="DV35" s="15" t="str">
        <f>IF(OR($B35="",DV$2=""),"",SUMIFS(INDEX(Tbl_Marks,MATCH($B35,Tbl_Student_Names,0),),Entry!$A$4:$H$4,DV$2,Entry!$A$5:$H$5,DV$1) / SUMIFS(Entry!$C$6:$H$6,Entry!$C$4:$H$4,DV$2,Entry!$C$5:$H$5,DV$1))</f>
        <v/>
      </c>
      <c r="DW35" s="15" t="str">
        <f>IF(OR($B35="",DW$2=""),"",SUMIFS(INDEX(Tbl_Marks,MATCH($B35,Tbl_Student_Names,0),),Entry!$A$4:$H$4,DW$2,Entry!$A$5:$H$5,DW$1) / SUMIFS(Entry!$C$6:$H$6,Entry!$C$4:$H$4,DW$2,Entry!$C$5:$H$5,DW$1))</f>
        <v/>
      </c>
      <c r="DX35" s="15" t="str">
        <f>IF(OR($B35="",DX$2=""),"",SUMIFS(INDEX(Tbl_Marks,MATCH($B35,Tbl_Student_Names,0),),Entry!$A$4:$H$4,DX$2,Entry!$A$5:$H$5,DX$1) / SUMIFS(Entry!$C$6:$H$6,Entry!$C$4:$H$4,DX$2,Entry!$C$5:$H$5,DX$1))</f>
        <v/>
      </c>
      <c r="DY35" s="15" t="str">
        <f>IF(OR($B35="",DY$2=""),"",SUMIFS(INDEX(Tbl_Marks,MATCH($B35,Tbl_Student_Names,0),),Entry!$A$4:$H$4,DY$2,Entry!$A$5:$H$5,DY$1) / SUMIFS(Entry!$C$6:$H$6,Entry!$C$4:$H$4,DY$2,Entry!$C$5:$H$5,DY$1))</f>
        <v/>
      </c>
      <c r="DZ35" s="15" t="str">
        <f>IF(OR($B35="",DZ$2=""),"",SUMIFS(INDEX(Tbl_Marks,MATCH($B35,Tbl_Student_Names,0),),Entry!$A$4:$H$4,DZ$2,Entry!$A$5:$H$5,DZ$1) / SUMIFS(Entry!$C$6:$H$6,Entry!$C$4:$H$4,DZ$2,Entry!$C$5:$H$5,DZ$1))</f>
        <v/>
      </c>
      <c r="EA35" s="15" t="str">
        <f>IF(OR($B35="",EA$2=""),"",SUMIFS(INDEX(Tbl_Marks,MATCH($B35,Tbl_Student_Names,0),),Entry!$A$4:$H$4,EA$2,Entry!$A$5:$H$5,EA$1) / SUMIFS(Entry!$C$6:$H$6,Entry!$C$4:$H$4,EA$2,Entry!$C$5:$H$5,EA$1))</f>
        <v/>
      </c>
      <c r="EB35" s="15" t="str">
        <f>IF(OR($B35="",EB$2=""),"",SUMIFS(INDEX(Tbl_Marks,MATCH($B35,Tbl_Student_Names,0),),Entry!$A$4:$H$4,EB$2,Entry!$A$5:$H$5,EB$1) / SUMIFS(Entry!$C$6:$H$6,Entry!$C$4:$H$4,EB$2,Entry!$C$5:$H$5,EB$1))</f>
        <v/>
      </c>
      <c r="EC35" s="15" t="str">
        <f>IF(OR($B35="",EC$2=""),"",SUMIFS(INDEX(Tbl_Marks,MATCH($B35,Tbl_Student_Names,0),),Entry!$A$4:$H$4,EC$2,Entry!$A$5:$H$5,EC$1) / SUMIFS(Entry!$C$6:$H$6,Entry!$C$4:$H$4,EC$2,Entry!$C$5:$H$5,EC$1))</f>
        <v/>
      </c>
      <c r="ED35" s="15" t="str">
        <f>IF(OR($B35="",ED$2=""),"",SUMIFS(INDEX(Tbl_Marks,MATCH($B35,Tbl_Student_Names,0),),Entry!$A$4:$H$4,ED$2,Entry!$A$5:$H$5,ED$1) / SUMIFS(Entry!$C$6:$H$6,Entry!$C$4:$H$4,ED$2,Entry!$C$5:$H$5,ED$1))</f>
        <v/>
      </c>
      <c r="EE35" s="15" t="str">
        <f>IF(OR($B35="",EE$2=""),"",SUMIFS(INDEX(Tbl_Marks,MATCH($B35,Tbl_Student_Names,0),),Entry!$A$4:$H$4,EE$2,Entry!$A$5:$H$5,EE$1) / SUMIFS(Entry!$C$6:$H$6,Entry!$C$4:$H$4,EE$2,Entry!$C$5:$H$5,EE$1))</f>
        <v/>
      </c>
      <c r="EF35" s="15" t="str">
        <f>IF(OR($B35="",EF$2=""),"",SUMIFS(INDEX(Tbl_Marks,MATCH($B35,Tbl_Student_Names,0),),Entry!$A$4:$H$4,EF$2,Entry!$A$5:$H$5,EF$1) / SUMIFS(Entry!$C$6:$H$6,Entry!$C$4:$H$4,EF$2,Entry!$C$5:$H$5,EF$1))</f>
        <v/>
      </c>
      <c r="EG35" s="15" t="str">
        <f>IF(OR($B35="",EG$2=""),"",SUMIFS(INDEX(Tbl_Marks,MATCH($B35,Tbl_Student_Names,0),),Entry!$A$4:$H$4,EG$2,Entry!$A$5:$H$5,EG$1) / SUMIFS(Entry!$C$6:$H$6,Entry!$C$4:$H$4,EG$2,Entry!$C$5:$H$5,EG$1))</f>
        <v/>
      </c>
      <c r="EH35" s="15" t="str">
        <f>IF(OR($B35="",EH$2=""),"",SUMIFS(INDEX(Tbl_Marks,MATCH($B35,Tbl_Student_Names,0),),Entry!$A$4:$H$4,EH$2,Entry!$A$5:$H$5,EH$1) / SUMIFS(Entry!$C$6:$H$6,Entry!$C$4:$H$4,EH$2,Entry!$C$5:$H$5,EH$1))</f>
        <v/>
      </c>
      <c r="EI35" s="15" t="str">
        <f>IF(OR($B35="",EI$2=""),"",SUMIFS(INDEX(Tbl_Marks,MATCH($B35,Tbl_Student_Names,0),),Entry!$A$4:$H$4,EI$2,Entry!$A$5:$H$5,EI$1) / SUMIFS(Entry!$C$6:$H$6,Entry!$C$4:$H$4,EI$2,Entry!$C$5:$H$5,EI$1))</f>
        <v/>
      </c>
      <c r="EJ35" s="15" t="str">
        <f>IF(OR($B35="",EJ$2=""),"",SUMIFS(INDEX(Tbl_Marks,MATCH($B35,Tbl_Student_Names,0),),Entry!$A$4:$H$4,EJ$2,Entry!$A$5:$H$5,EJ$1) / SUMIFS(Entry!$C$6:$H$6,Entry!$C$4:$H$4,EJ$2,Entry!$C$5:$H$5,EJ$1))</f>
        <v/>
      </c>
      <c r="EK35" s="15" t="str">
        <f>IF(OR($B35="",EK$2=""),"",SUMIFS(INDEX(Tbl_Marks,MATCH($B35,Tbl_Student_Names,0),),Entry!$A$4:$H$4,EK$2,Entry!$A$5:$H$5,EK$1) / SUMIFS(Entry!$C$6:$H$6,Entry!$C$4:$H$4,EK$2,Entry!$C$5:$H$5,EK$1))</f>
        <v/>
      </c>
      <c r="EL35" s="15" t="str">
        <f>IF(OR($B35="",EL$2=""),"",SUMIFS(INDEX(Tbl_Marks,MATCH($B35,Tbl_Student_Names,0),),Entry!$A$4:$H$4,EL$2,Entry!$A$5:$H$5,EL$1) / SUMIFS(Entry!$C$6:$H$6,Entry!$C$4:$H$4,EL$2,Entry!$C$5:$H$5,EL$1))</f>
        <v/>
      </c>
      <c r="EM35" s="15" t="str">
        <f>IF(OR($B35="",EM$2=""),"",SUMIFS(INDEX(Tbl_Marks,MATCH($B35,Tbl_Student_Names,0),),Entry!$A$4:$H$4,EM$2,Entry!$A$5:$H$5,EM$1) / SUMIFS(Entry!$C$6:$H$6,Entry!$C$4:$H$4,EM$2,Entry!$C$5:$H$5,EM$1))</f>
        <v/>
      </c>
      <c r="EN35" s="15" t="str">
        <f>IF(OR($B35="",EN$2=""),"",SUMIFS(INDEX(Tbl_Marks,MATCH($B35,Tbl_Student_Names,0),),Entry!$A$4:$H$4,EN$2,Entry!$A$5:$H$5,EN$1) / SUMIFS(Entry!$C$6:$H$6,Entry!$C$4:$H$4,EN$2,Entry!$C$5:$H$5,EN$1))</f>
        <v/>
      </c>
      <c r="EO35" s="15" t="str">
        <f>IF(OR($B35="",EO$2=""),"",SUMIFS(INDEX(Tbl_Marks,MATCH($B35,Tbl_Student_Names,0),),Entry!$A$4:$H$4,EO$2,Entry!$A$5:$H$5,EO$1) / SUMIFS(Entry!$C$6:$H$6,Entry!$C$4:$H$4,EO$2,Entry!$C$5:$H$5,EO$1))</f>
        <v/>
      </c>
      <c r="EP35" s="15" t="str">
        <f>IF(OR($B35="",EP$2=""),"",SUMIFS(INDEX(Tbl_Marks,MATCH($B35,Tbl_Student_Names,0),),Entry!$A$4:$H$4,EP$2,Entry!$A$5:$H$5,EP$1) / SUMIFS(Entry!$C$6:$H$6,Entry!$C$4:$H$4,EP$2,Entry!$C$5:$H$5,EP$1))</f>
        <v/>
      </c>
      <c r="EQ35" s="15" t="str">
        <f>IF(OR($B35="",EQ$2=""),"",SUMIFS(INDEX(Tbl_Marks,MATCH($B35,Tbl_Student_Names,0),),Entry!$A$4:$H$4,EQ$2,Entry!$A$5:$H$5,EQ$1) / SUMIFS(Entry!$C$6:$H$6,Entry!$C$4:$H$4,EQ$2,Entry!$C$5:$H$5,EQ$1))</f>
        <v/>
      </c>
      <c r="ER35" s="15" t="str">
        <f>IF(OR($B35="",ER$2=""),"",SUMIFS(INDEX(Tbl_Marks,MATCH($B35,Tbl_Student_Names,0),),Entry!$A$4:$H$4,ER$2,Entry!$A$5:$H$5,ER$1) / SUMIFS(Entry!$C$6:$H$6,Entry!$C$4:$H$4,ER$2,Entry!$C$5:$H$5,ER$1))</f>
        <v/>
      </c>
      <c r="ES35" s="15" t="str">
        <f>IF(OR($B35="",ES$2=""),"",SUMIFS(INDEX(Tbl_Marks,MATCH($B35,Tbl_Student_Names,0),),Entry!$A$4:$H$4,ES$2,Entry!$A$5:$H$5,ES$1) / SUMIFS(Entry!$C$6:$H$6,Entry!$C$4:$H$4,ES$2,Entry!$C$5:$H$5,ES$1))</f>
        <v/>
      </c>
      <c r="ET35" s="15" t="str">
        <f>IF(OR($B35="",ET$2=""),"",SUMIFS(INDEX(Tbl_Marks,MATCH($B35,Tbl_Student_Names,0),),Entry!$A$4:$H$4,ET$2,Entry!$A$5:$H$5,ET$1) / SUMIFS(Entry!$C$6:$H$6,Entry!$C$4:$H$4,ET$2,Entry!$C$5:$H$5,ET$1))</f>
        <v/>
      </c>
      <c r="EU35" s="15" t="str">
        <f>IF(OR($B35="",EU$2=""),"",SUMIFS(INDEX(Tbl_Marks,MATCH($B35,Tbl_Student_Names,0),),Entry!$A$4:$H$4,EU$2,Entry!$A$5:$H$5,EU$1) / SUMIFS(Entry!$C$6:$H$6,Entry!$C$4:$H$4,EU$2,Entry!$C$5:$H$5,EU$1))</f>
        <v/>
      </c>
      <c r="EV35" s="15" t="str">
        <f>IF(OR($B35="",EV$2=""),"",SUMIFS(INDEX(Tbl_Marks,MATCH($B35,Tbl_Student_Names,0),),Entry!$A$4:$H$4,EV$2,Entry!$A$5:$H$5,EV$1) / SUMIFS(Entry!$C$6:$H$6,Entry!$C$4:$H$4,EV$2,Entry!$C$5:$H$5,EV$1))</f>
        <v/>
      </c>
      <c r="EW35" s="15" t="str">
        <f>IF(OR($B35="",EW$2=""),"",SUMIFS(INDEX(Tbl_Marks,MATCH($B35,Tbl_Student_Names,0),),Entry!$A$4:$H$4,EW$2,Entry!$A$5:$H$5,EW$1) / SUMIFS(Entry!$C$6:$H$6,Entry!$C$4:$H$4,EW$2,Entry!$C$5:$H$5,EW$1))</f>
        <v/>
      </c>
      <c r="EX35" s="15" t="str">
        <f>IF(OR($B35="",EX$2=""),"",SUMIFS(INDEX(Tbl_Marks,MATCH($B35,Tbl_Student_Names,0),),Entry!$A$4:$H$4,EX$2,Entry!$A$5:$H$5,EX$1) / SUMIFS(Entry!$C$6:$H$6,Entry!$C$4:$H$4,EX$2,Entry!$C$5:$H$5,EX$1))</f>
        <v/>
      </c>
      <c r="EY35" s="15" t="str">
        <f>IF(OR($B35="",EY$2=""),"",SUMIFS(INDEX(Tbl_Marks,MATCH($B35,Tbl_Student_Names,0),),Entry!$A$4:$H$4,EY$2,Entry!$A$5:$H$5,EY$1) / SUMIFS(Entry!$C$6:$H$6,Entry!$C$4:$H$4,EY$2,Entry!$C$5:$H$5,EY$1))</f>
        <v/>
      </c>
      <c r="EZ35" s="15" t="str">
        <f>IF(OR($B35="",EZ$2=""),"",SUMIFS(INDEX(Tbl_Marks,MATCH($B35,Tbl_Student_Names,0),),Entry!$A$4:$H$4,EZ$2,Entry!$A$5:$H$5,EZ$1) / SUMIFS(Entry!$C$6:$H$6,Entry!$C$4:$H$4,EZ$2,Entry!$C$5:$H$5,EZ$1))</f>
        <v/>
      </c>
      <c r="FA35" s="15" t="str">
        <f>IF(OR($B35="",FA$2=""),"",SUMIFS(INDEX(Tbl_Marks,MATCH($B35,Tbl_Student_Names,0),),Entry!$A$4:$H$4,FA$2,Entry!$A$5:$H$5,FA$1) / SUMIFS(Entry!$C$6:$H$6,Entry!$C$4:$H$4,FA$2,Entry!$C$5:$H$5,FA$1))</f>
        <v/>
      </c>
      <c r="FB35" s="15" t="str">
        <f>IF(OR($B35="",FB$2=""),"",SUMIFS(INDEX(Tbl_Marks,MATCH($B35,Tbl_Student_Names,0),),Entry!$A$4:$H$4,FB$2,Entry!$A$5:$H$5,FB$1) / SUMIFS(Entry!$C$6:$H$6,Entry!$C$4:$H$4,FB$2,Entry!$C$5:$H$5,FB$1))</f>
        <v/>
      </c>
      <c r="FC35" s="15" t="str">
        <f>IF(OR($B35="",FC$2=""),"",SUMIFS(INDEX(Tbl_Marks,MATCH($B35,Tbl_Student_Names,0),),Entry!$A$4:$H$4,FC$2,Entry!$A$5:$H$5,FC$1) / SUMIFS(Entry!$C$6:$H$6,Entry!$C$4:$H$4,FC$2,Entry!$C$5:$H$5,FC$1))</f>
        <v/>
      </c>
      <c r="FD35" s="15" t="str">
        <f>IF(OR($B35="",FD$2=""),"",SUMIFS(INDEX(Tbl_Marks,MATCH($B35,Tbl_Student_Names,0),),Entry!$A$4:$H$4,FD$2,Entry!$A$5:$H$5,FD$1) / SUMIFS(Entry!$C$6:$H$6,Entry!$C$4:$H$4,FD$2,Entry!$C$5:$H$5,FD$1))</f>
        <v/>
      </c>
      <c r="FE35" s="15" t="str">
        <f>IF(OR($B35="",FE$2=""),"",SUMIFS(INDEX(Tbl_Marks,MATCH($B35,Tbl_Student_Names,0),),Entry!$A$4:$H$4,FE$2,Entry!$A$5:$H$5,FE$1) / SUMIFS(Entry!$C$6:$H$6,Entry!$C$4:$H$4,FE$2,Entry!$C$5:$H$5,FE$1))</f>
        <v/>
      </c>
      <c r="FF35" s="15" t="str">
        <f>IF(OR($B35="",FF$2=""),"",SUMIFS(INDEX(Tbl_Marks,MATCH($B35,Tbl_Student_Names,0),),Entry!$A$4:$H$4,FF$2,Entry!$A$5:$H$5,FF$1) / SUMIFS(Entry!$C$6:$H$6,Entry!$C$4:$H$4,FF$2,Entry!$C$5:$H$5,FF$1))</f>
        <v/>
      </c>
      <c r="FG35" s="15" t="str">
        <f>IF(OR($B35="",FG$2=""),"",SUMIFS(INDEX(Tbl_Marks,MATCH($B35,Tbl_Student_Names,0),),Entry!$A$4:$H$4,FG$2,Entry!$A$5:$H$5,FG$1) / SUMIFS(Entry!$C$6:$H$6,Entry!$C$4:$H$4,FG$2,Entry!$C$5:$H$5,FG$1))</f>
        <v/>
      </c>
      <c r="FH35" s="15" t="str">
        <f>IF(OR($B35="",FH$2=""),"",SUMIFS(INDEX(Tbl_Marks,MATCH($B35,Tbl_Student_Names,0),),Entry!$A$4:$H$4,FH$2,Entry!$A$5:$H$5,FH$1) / SUMIFS(Entry!$C$6:$H$6,Entry!$C$4:$H$4,FH$2,Entry!$C$5:$H$5,FH$1))</f>
        <v/>
      </c>
      <c r="FI35" s="15" t="str">
        <f>IF(OR($B35="",FI$2=""),"",SUMIFS(INDEX(Tbl_Marks,MATCH($B35,Tbl_Student_Names,0),),Entry!$A$4:$H$4,FI$2,Entry!$A$5:$H$5,FI$1) / SUMIFS(Entry!$C$6:$H$6,Entry!$C$4:$H$4,FI$2,Entry!$C$5:$H$5,FI$1))</f>
        <v/>
      </c>
      <c r="FJ35" s="15" t="str">
        <f>IF(OR($B35="",FJ$2=""),"",SUMIFS(INDEX(Tbl_Marks,MATCH($B35,Tbl_Student_Names,0),),Entry!$A$4:$H$4,FJ$2,Entry!$A$5:$H$5,FJ$1) / SUMIFS(Entry!$C$6:$H$6,Entry!$C$4:$H$4,FJ$2,Entry!$C$5:$H$5,FJ$1))</f>
        <v/>
      </c>
      <c r="FK35" s="15" t="str">
        <f>IF(OR($B35="",FK$2=""),"",SUMIFS(INDEX(Tbl_Marks,MATCH($B35,Tbl_Student_Names,0),),Entry!$A$4:$H$4,FK$2,Entry!$A$5:$H$5,FK$1) / SUMIFS(Entry!$C$6:$H$6,Entry!$C$4:$H$4,FK$2,Entry!$C$5:$H$5,FK$1))</f>
        <v/>
      </c>
      <c r="FL35" s="15" t="str">
        <f>IF(OR($B35="",FL$2=""),"",SUMIFS(INDEX(Tbl_Marks,MATCH($B35,Tbl_Student_Names,0),),Entry!$A$4:$H$4,FL$2,Entry!$A$5:$H$5,FL$1) / SUMIFS(Entry!$C$6:$H$6,Entry!$C$4:$H$4,FL$2,Entry!$C$5:$H$5,FL$1))</f>
        <v/>
      </c>
      <c r="FM35" s="15" t="str">
        <f>IF(OR($B35="",FM$2=""),"",SUMIFS(INDEX(Tbl_Marks,MATCH($B35,Tbl_Student_Names,0),),Entry!$A$4:$H$4,FM$2,Entry!$A$5:$H$5,FM$1) / SUMIFS(Entry!$C$6:$H$6,Entry!$C$4:$H$4,FM$2,Entry!$C$5:$H$5,FM$1))</f>
        <v/>
      </c>
      <c r="FN35" s="15" t="str">
        <f>IF(OR($B35="",FN$2=""),"",SUMIFS(INDEX(Tbl_Marks,MATCH($B35,Tbl_Student_Names,0),),Entry!$A$4:$H$4,FN$2,Entry!$A$5:$H$5,FN$1) / SUMIFS(Entry!$C$6:$H$6,Entry!$C$4:$H$4,FN$2,Entry!$C$5:$H$5,FN$1))</f>
        <v/>
      </c>
      <c r="FO35" s="15" t="str">
        <f>IF(OR($B35="",FO$2=""),"",SUMIFS(INDEX(Tbl_Marks,MATCH($B35,Tbl_Student_Names,0),),Entry!$A$4:$H$4,FO$2,Entry!$A$5:$H$5,FO$1) / SUMIFS(Entry!$C$6:$H$6,Entry!$C$4:$H$4,FO$2,Entry!$C$5:$H$5,FO$1))</f>
        <v/>
      </c>
      <c r="FP35" s="15" t="str">
        <f>IF(OR($B35="",FP$2=""),"",SUMIFS(INDEX(Tbl_Marks,MATCH($B35,Tbl_Student_Names,0),),Entry!$A$4:$H$4,FP$2,Entry!$A$5:$H$5,FP$1) / SUMIFS(Entry!$C$6:$H$6,Entry!$C$4:$H$4,FP$2,Entry!$C$5:$H$5,FP$1))</f>
        <v/>
      </c>
      <c r="FQ35" s="15" t="str">
        <f>IF(OR($B35="",FQ$2=""),"",SUMIFS(INDEX(Tbl_Marks,MATCH($B35,Tbl_Student_Names,0),),Entry!$A$4:$H$4,FQ$2,Entry!$A$5:$H$5,FQ$1) / SUMIFS(Entry!$C$6:$H$6,Entry!$C$4:$H$4,FQ$2,Entry!$C$5:$H$5,FQ$1))</f>
        <v/>
      </c>
      <c r="FR35" s="15" t="str">
        <f>IF(OR($B35="",FR$2=""),"",SUMIFS(INDEX(Tbl_Marks,MATCH($B35,Tbl_Student_Names,0),),Entry!$A$4:$H$4,FR$2,Entry!$A$5:$H$5,FR$1) / SUMIFS(Entry!$C$6:$H$6,Entry!$C$4:$H$4,FR$2,Entry!$C$5:$H$5,FR$1))</f>
        <v/>
      </c>
      <c r="FS35" s="15" t="str">
        <f>IF(OR($B35="",FS$2=""),"",SUMIFS(INDEX(Tbl_Marks,MATCH($B35,Tbl_Student_Names,0),),Entry!$A$4:$H$4,FS$2,Entry!$A$5:$H$5,FS$1) / SUMIFS(Entry!$C$6:$H$6,Entry!$C$4:$H$4,FS$2,Entry!$C$5:$H$5,FS$1))</f>
        <v/>
      </c>
      <c r="FT35" s="15" t="str">
        <f>IF(OR($B35="",FT$2=""),"",SUMIFS(INDEX(Tbl_Marks,MATCH($B35,Tbl_Student_Names,0),),Entry!$A$4:$H$4,FT$2,Entry!$A$5:$H$5,FT$1) / SUMIFS(Entry!$C$6:$H$6,Entry!$C$4:$H$4,FT$2,Entry!$C$5:$H$5,FT$1))</f>
        <v/>
      </c>
      <c r="FU35" s="15" t="str">
        <f>IF(OR($B35="",FU$2=""),"",SUMIFS(INDEX(Tbl_Marks,MATCH($B35,Tbl_Student_Names,0),),Entry!$A$4:$H$4,FU$2,Entry!$A$5:$H$5,FU$1) / SUMIFS(Entry!$C$6:$H$6,Entry!$C$4:$H$4,FU$2,Entry!$C$5:$H$5,FU$1))</f>
        <v/>
      </c>
      <c r="FV35" s="15" t="str">
        <f>IF(OR($B35="",FV$2=""),"",SUMIFS(INDEX(Tbl_Marks,MATCH($B35,Tbl_Student_Names,0),),Entry!$A$4:$H$4,FV$2,Entry!$A$5:$H$5,FV$1) / SUMIFS(Entry!$C$6:$H$6,Entry!$C$4:$H$4,FV$2,Entry!$C$5:$H$5,FV$1))</f>
        <v/>
      </c>
      <c r="FW35" s="15" t="str">
        <f>IF(OR($B35="",FW$2=""),"",SUMIFS(INDEX(Tbl_Marks,MATCH($B35,Tbl_Student_Names,0),),Entry!$A$4:$H$4,FW$2,Entry!$A$5:$H$5,FW$1) / SUMIFS(Entry!$C$6:$H$6,Entry!$C$4:$H$4,FW$2,Entry!$C$5:$H$5,FW$1))</f>
        <v/>
      </c>
      <c r="FX35" s="15" t="str">
        <f>IF(OR($B35="",FX$2=""),"",SUMIFS(INDEX(Tbl_Marks,MATCH($B35,Tbl_Student_Names,0),),Entry!$A$4:$H$4,FX$2,Entry!$A$5:$H$5,FX$1) / SUMIFS(Entry!$C$6:$H$6,Entry!$C$4:$H$4,FX$2,Entry!$C$5:$H$5,FX$1))</f>
        <v/>
      </c>
      <c r="FY35" s="15" t="str">
        <f>IF(OR($B35="",FY$2=""),"",SUMIFS(INDEX(Tbl_Marks,MATCH($B35,Tbl_Student_Names,0),),Entry!$A$4:$H$4,FY$2,Entry!$A$5:$H$5,FY$1) / SUMIFS(Entry!$C$6:$H$6,Entry!$C$4:$H$4,FY$2,Entry!$C$5:$H$5,FY$1))</f>
        <v/>
      </c>
      <c r="FZ35" s="15" t="str">
        <f>IF(OR($B35="",FZ$2=""),"",SUMIFS(INDEX(Tbl_Marks,MATCH($B35,Tbl_Student_Names,0),),Entry!$A$4:$H$4,FZ$2,Entry!$A$5:$H$5,FZ$1) / SUMIFS(Entry!$C$6:$H$6,Entry!$C$4:$H$4,FZ$2,Entry!$C$5:$H$5,FZ$1))</f>
        <v/>
      </c>
      <c r="GA35" s="15" t="str">
        <f>IF(OR($B35="",GA$2=""),"",SUMIFS(INDEX(Tbl_Marks,MATCH($B35,Tbl_Student_Names,0),),Entry!$A$4:$H$4,GA$2,Entry!$A$5:$H$5,GA$1) / SUMIFS(Entry!$C$6:$H$6,Entry!$C$4:$H$4,GA$2,Entry!$C$5:$H$5,GA$1))</f>
        <v/>
      </c>
      <c r="GB35" s="15" t="str">
        <f>IF(OR($B35="",GB$2=""),"",SUMIFS(INDEX(Tbl_Marks,MATCH($B35,Tbl_Student_Names,0),),Entry!$A$4:$H$4,GB$2,Entry!$A$5:$H$5,GB$1) / SUMIFS(Entry!$C$6:$H$6,Entry!$C$4:$H$4,GB$2,Entry!$C$5:$H$5,GB$1))</f>
        <v/>
      </c>
      <c r="GC35" s="15" t="str">
        <f>IF(OR($B35="",GC$2=""),"",SUMIFS(INDEX(Tbl_Marks,MATCH($B35,Tbl_Student_Names,0),),Entry!$A$4:$H$4,GC$2,Entry!$A$5:$H$5,GC$1) / SUMIFS(Entry!$C$6:$H$6,Entry!$C$4:$H$4,GC$2,Entry!$C$5:$H$5,GC$1))</f>
        <v/>
      </c>
      <c r="GD35" s="15" t="str">
        <f>IF(OR($B35="",GD$2=""),"",SUMIFS(INDEX(Tbl_Marks,MATCH($B35,Tbl_Student_Names,0),),Entry!$A$4:$H$4,GD$2,Entry!$A$5:$H$5,GD$1) / SUMIFS(Entry!$C$6:$H$6,Entry!$C$4:$H$4,GD$2,Entry!$C$5:$H$5,GD$1))</f>
        <v/>
      </c>
      <c r="GE35" s="15" t="str">
        <f>IF(OR($B35="",GE$2=""),"",SUMIFS(INDEX(Tbl_Marks,MATCH($B35,Tbl_Student_Names,0),),Entry!$A$4:$H$4,GE$2,Entry!$A$5:$H$5,GE$1) / SUMIFS(Entry!$C$6:$H$6,Entry!$C$4:$H$4,GE$2,Entry!$C$5:$H$5,GE$1))</f>
        <v/>
      </c>
      <c r="GF35" s="15" t="str">
        <f>IF(OR($B35="",GF$2=""),"",SUMIFS(INDEX(Tbl_Marks,MATCH($B35,Tbl_Student_Names,0),),Entry!$A$4:$H$4,GF$2,Entry!$A$5:$H$5,GF$1) / SUMIFS(Entry!$C$6:$H$6,Entry!$C$4:$H$4,GF$2,Entry!$C$5:$H$5,GF$1))</f>
        <v/>
      </c>
      <c r="GG35" s="15" t="str">
        <f>IF(OR($B35="",GG$2=""),"",SUMIFS(INDEX(Tbl_Marks,MATCH($B35,Tbl_Student_Names,0),),Entry!$A$4:$H$4,GG$2,Entry!$A$5:$H$5,GG$1) / SUMIFS(Entry!$C$6:$H$6,Entry!$C$4:$H$4,GG$2,Entry!$C$5:$H$5,GG$1))</f>
        <v/>
      </c>
      <c r="GH35" s="15" t="str">
        <f>IF(OR($B35="",GH$2=""),"",SUMIFS(INDEX(Tbl_Marks,MATCH($B35,Tbl_Student_Names,0),),Entry!$A$4:$H$4,GH$2,Entry!$A$5:$H$5,GH$1) / SUMIFS(Entry!$C$6:$H$6,Entry!$C$4:$H$4,GH$2,Entry!$C$5:$H$5,GH$1))</f>
        <v/>
      </c>
      <c r="GI35" s="15" t="str">
        <f>IF(OR($B35="",GI$2=""),"",SUMIFS(INDEX(Tbl_Marks,MATCH($B35,Tbl_Student_Names,0),),Entry!$A$4:$H$4,GI$2,Entry!$A$5:$H$5,GI$1) / SUMIFS(Entry!$C$6:$H$6,Entry!$C$4:$H$4,GI$2,Entry!$C$5:$H$5,GI$1))</f>
        <v/>
      </c>
      <c r="GJ35" s="15" t="str">
        <f>IF(OR($B35="",GJ$2=""),"",SUMIFS(INDEX(Tbl_Marks,MATCH($B35,Tbl_Student_Names,0),),Entry!$A$4:$H$4,GJ$2,Entry!$A$5:$H$5,GJ$1) / SUMIFS(Entry!$C$6:$H$6,Entry!$C$4:$H$4,GJ$2,Entry!$C$5:$H$5,GJ$1))</f>
        <v/>
      </c>
      <c r="GK35" s="15" t="str">
        <f>IF(OR($B35="",GK$2=""),"",SUMIFS(INDEX(Tbl_Marks,MATCH($B35,Tbl_Student_Names,0),),Entry!$A$4:$H$4,GK$2,Entry!$A$5:$H$5,GK$1) / SUMIFS(Entry!$C$6:$H$6,Entry!$C$4:$H$4,GK$2,Entry!$C$5:$H$5,GK$1))</f>
        <v/>
      </c>
      <c r="GL35" s="15" t="str">
        <f>IF(OR($B35="",GL$2=""),"",SUMIFS(INDEX(Tbl_Marks,MATCH($B35,Tbl_Student_Names,0),),Entry!$A$4:$H$4,GL$2,Entry!$A$5:$H$5,GL$1) / SUMIFS(Entry!$C$6:$H$6,Entry!$C$4:$H$4,GL$2,Entry!$C$5:$H$5,GL$1))</f>
        <v/>
      </c>
      <c r="GM35" s="15" t="str">
        <f>IF(OR($B35="",GM$2=""),"",SUMIFS(INDEX(Tbl_Marks,MATCH($B35,Tbl_Student_Names,0),),Entry!$A$4:$H$4,GM$2,Entry!$A$5:$H$5,GM$1) / SUMIFS(Entry!$C$6:$H$6,Entry!$C$4:$H$4,GM$2,Entry!$C$5:$H$5,GM$1))</f>
        <v/>
      </c>
      <c r="GN35" s="15" t="str">
        <f>IF(OR($B35="",GN$2=""),"",SUMIFS(INDEX(Tbl_Marks,MATCH($B35,Tbl_Student_Names,0),),Entry!$A$4:$H$4,GN$2,Entry!$A$5:$H$5,GN$1) / SUMIFS(Entry!$C$6:$H$6,Entry!$C$4:$H$4,GN$2,Entry!$C$5:$H$5,GN$1))</f>
        <v/>
      </c>
      <c r="GO35" s="15" t="str">
        <f>IF(OR($B35="",GO$2=""),"",SUMIFS(INDEX(Tbl_Marks,MATCH($B35,Tbl_Student_Names,0),),Entry!$A$4:$H$4,GO$2,Entry!$A$5:$H$5,GO$1) / SUMIFS(Entry!$C$6:$H$6,Entry!$C$4:$H$4,GO$2,Entry!$C$5:$H$5,GO$1))</f>
        <v/>
      </c>
      <c r="GP35" s="15" t="str">
        <f>IF(OR($B35="",GP$2=""),"",SUMIFS(INDEX(Tbl_Marks,MATCH($B35,Tbl_Student_Names,0),),Entry!$A$4:$H$4,GP$2,Entry!$A$5:$H$5,GP$1) / SUMIFS(Entry!$C$6:$H$6,Entry!$C$4:$H$4,GP$2,Entry!$C$5:$H$5,GP$1))</f>
        <v/>
      </c>
      <c r="GQ35" s="32" t="str">
        <f t="array" ref="GQ35">IF(OR(GQ$1="",$B35=""),"",SUMPRODUCT(TRANSPOSE($BC35:$BN35),(Settings!$D$19:$D$30)))</f>
        <v/>
      </c>
      <c r="GR35" s="32" t="str">
        <f t="array" ref="GR35">IF(OR(GR$1="",$B35=""),"",SUMPRODUCT(TRANSPOSE($BO35:$BZ35),(Settings!$D$19:$D$30)))</f>
        <v/>
      </c>
      <c r="GS35" s="32" t="str">
        <f t="array" ref="GS35">IF(OR(GS$1="",$B35=""),"",SUMPRODUCT(TRANSPOSE($CA35:$CL35),(Settings!$D$19:$D$30)))</f>
        <v/>
      </c>
      <c r="GT35" s="32" t="str">
        <f t="array" ref="GT35">IF(OR(GT$1="",$B35=""),"",SUMPRODUCT(TRANSPOSE($CM35:$CX35),(Settings!$D$19:$D$30)))</f>
        <v/>
      </c>
      <c r="GU35" s="32" t="str">
        <f t="array" ref="GU35">IF(OR(GU$1="",$B35=""),"",SUMPRODUCT(TRANSPOSE($CY35:$DJ35),(Settings!$D$19:$D$30)))</f>
        <v/>
      </c>
      <c r="GV35" s="32" t="str">
        <f t="array" ref="GV35">IF(OR(GV$1="",$B35=""),"",SUMPRODUCT(TRANSPOSE($DK35:$DV35),(Settings!$D$19:$D$30)))</f>
        <v/>
      </c>
      <c r="GW35" s="32" t="str">
        <f t="array" ref="GW35">IF(OR(GW$1="",$B35=""),"",SUMPRODUCT(TRANSPOSE($DW35:$EH35),(Settings!$D$19:$D$30)))</f>
        <v/>
      </c>
      <c r="GX35" s="32" t="str">
        <f t="array" ref="GX35">IF(OR(GX$1="",$B35=""),"",SUMPRODUCT(TRANSPOSE($EI35:$ET35),(Settings!$D$19:$D$30)))</f>
        <v/>
      </c>
      <c r="GY35" s="32" t="str">
        <f t="array" ref="GY35">IF(OR(GY$1="",$B35=""),"",SUMPRODUCT(TRANSPOSE($EU35:$FF35),(Settings!$D$19:$D$30)))</f>
        <v/>
      </c>
      <c r="GZ35" s="32" t="str">
        <f t="array" ref="GZ35">IF(OR(GZ$1="",$B35=""),"",SUMPRODUCT(TRANSPOSE($FG35:$FR35),(Settings!$D$19:$D$30)))</f>
        <v/>
      </c>
      <c r="HA35" s="32" t="str">
        <f t="array" ref="HA35">IF(OR(HA$1="",$B35=""),"",SUMPRODUCT(TRANSPOSE($FS35:$GD35),(Settings!$D$19:$D$30)))</f>
        <v/>
      </c>
      <c r="HB35" s="33" t="str">
        <f t="array" ref="HB35">IF(OR(HB$1="",$B35=""),"",SUMPRODUCT(TRANSPOSE($GE35:$GP35),(Settings!$D$19:$D$30)))</f>
        <v/>
      </c>
      <c r="HC35" s="5"/>
      <c r="HD35" s="15" t="str">
        <f>IF(OR(HD$2="",$B35=""),"",SUMIFS(INDEX(Tbl_Marks,MATCH($B35,Tbl_Student_Names,0),),Entry!$A$4:$H$4,HD$2) / SUMIFS(Entry!$C$6:$H$6,Entry!$C$4:$H$4,HD$2))</f>
        <v/>
      </c>
      <c r="HE35" s="15" t="str">
        <f>IF(OR(HE$2="",$B35=""),"",SUMIFS(INDEX(Tbl_Marks,MATCH($B35,Tbl_Student_Names,0),),Entry!$A$4:$H$4,HE$2) / SUMIFS(Entry!$C$6:$H$6,Entry!$C$4:$H$4,HE$2))</f>
        <v/>
      </c>
      <c r="HF35" s="15" t="str">
        <f>IF(OR(HF$2="",$B35=""),"",SUMIFS(INDEX(Tbl_Marks,MATCH($B35,Tbl_Student_Names,0),),Entry!$A$4:$H$4,HF$2) / SUMIFS(Entry!$C$6:$H$6,Entry!$C$4:$H$4,HF$2))</f>
        <v/>
      </c>
      <c r="HG35" s="15" t="str">
        <f>IF(OR(HG$2="",$B35=""),"",SUMIFS(INDEX(Tbl_Marks,MATCH($B35,Tbl_Student_Names,0),),Entry!$A$4:$H$4,HG$2) / SUMIFS(Entry!$C$6:$H$6,Entry!$C$4:$H$4,HG$2))</f>
        <v/>
      </c>
      <c r="HH35" s="15" t="str">
        <f>IF(OR(HH$2="",$B35=""),"",SUMIFS(INDEX(Tbl_Marks,MATCH($B35,Tbl_Student_Names,0),),Entry!$A$4:$H$4,HH$2) / SUMIFS(Entry!$C$6:$H$6,Entry!$C$4:$H$4,HH$2))</f>
        <v/>
      </c>
      <c r="HI35" s="15" t="str">
        <f>IF(OR(HI$2="",$B35=""),"",SUMIFS(INDEX(Tbl_Marks,MATCH($B35,Tbl_Student_Names,0),),Entry!$A$4:$H$4,HI$2) / SUMIFS(Entry!$C$6:$H$6,Entry!$C$4:$H$4,HI$2))</f>
        <v/>
      </c>
      <c r="HJ35" s="15" t="str">
        <f>IF(OR(HJ$2="",$B35=""),"",SUMIFS(INDEX(Tbl_Marks,MATCH($B35,Tbl_Student_Names,0),),Entry!$A$4:$H$4,HJ$2) / SUMIFS(Entry!$C$6:$H$6,Entry!$C$4:$H$4,HJ$2))</f>
        <v/>
      </c>
      <c r="HK35" s="15" t="str">
        <f>IF(OR(HK$2="",$B35=""),"",SUMIFS(INDEX(Tbl_Marks,MATCH($B35,Tbl_Student_Names,0),),Entry!$A$4:$H$4,HK$2) / SUMIFS(Entry!$C$6:$H$6,Entry!$C$4:$H$4,HK$2))</f>
        <v/>
      </c>
      <c r="HL35" s="15" t="str">
        <f>IF(OR(HL$2="",$B35=""),"",SUMIFS(INDEX(Tbl_Marks,MATCH($B35,Tbl_Student_Names,0),),Entry!$A$4:$H$4,HL$2) / SUMIFS(Entry!$C$6:$H$6,Entry!$C$4:$H$4,HL$2))</f>
        <v/>
      </c>
      <c r="HM35" s="15" t="str">
        <f>IF(OR(HM$2="",$B35=""),"",SUMIFS(INDEX(Tbl_Marks,MATCH($B35,Tbl_Student_Names,0),),Entry!$A$4:$H$4,HM$2) / SUMIFS(Entry!$C$6:$H$6,Entry!$C$4:$H$4,HM$2))</f>
        <v/>
      </c>
      <c r="HN35" s="15" t="str">
        <f>IF(OR(HN$2="",$B35=""),"",SUMIFS(INDEX(Tbl_Marks,MATCH($B35,Tbl_Student_Names,0),),Entry!$A$4:$H$4,HN$2) / SUMIFS(Entry!$C$6:$H$6,Entry!$C$4:$H$4,HN$2))</f>
        <v/>
      </c>
      <c r="HO35" s="15" t="str">
        <f>IF(OR(HO$2="",$B35=""),"",SUMIFS(INDEX(Tbl_Marks,MATCH($B35,Tbl_Student_Names,0),),Entry!$A$4:$H$4,HO$2) / SUMIFS(Entry!$C$6:$H$6,Entry!$C$4:$H$4,HO$2))</f>
        <v/>
      </c>
      <c r="HP35" s="15" t="str">
        <f t="shared" si="40"/>
        <v/>
      </c>
    </row>
    <row r="36" spans="1:224" customFormat="1" x14ac:dyDescent="0.25">
      <c r="A36">
        <f t="shared" si="63"/>
        <v>0</v>
      </c>
      <c r="B36" t="str">
        <f t="shared" si="64"/>
        <v/>
      </c>
      <c r="C36" t="str">
        <f>IF(OR($B36="",C$2=""),"",SUMIF(Entry!$A$4:$H$4,C$2,INDEX(Tbl_Marks,MATCH($B36,Tbl_Student_Names,0),)))</f>
        <v/>
      </c>
      <c r="D36" t="str">
        <f>IF(OR($B36="",D$2=""),"",SUMIF(Entry!$A$4:$H$4,D$2,INDEX(Tbl_Marks,MATCH($B36,Tbl_Student_Names,0),)))</f>
        <v/>
      </c>
      <c r="E36" t="str">
        <f>IF(OR($B36="",E$2=""),"",SUMIF(Entry!$A$4:$H$4,E$2,INDEX(Tbl_Marks,MATCH($B36,Tbl_Student_Names,0),)))</f>
        <v/>
      </c>
      <c r="F36" t="str">
        <f>IF(OR($B36="",F$2=""),"",SUMIF(Entry!$A$4:$H$4,F$2,INDEX(Tbl_Marks,MATCH($B36,Tbl_Student_Names,0),)))</f>
        <v/>
      </c>
      <c r="G36" t="str">
        <f>IF(OR($B36="",G$2=""),"",SUMIF(Entry!$A$4:$H$4,G$2,INDEX(Tbl_Marks,MATCH($B36,Tbl_Student_Names,0),)))</f>
        <v/>
      </c>
      <c r="H36" t="str">
        <f>IF(OR($B36="",H$2=""),"",SUMIF(Entry!$A$4:$H$4,H$2,INDEX(Tbl_Marks,MATCH($B36,Tbl_Student_Names,0),)))</f>
        <v/>
      </c>
      <c r="I36" t="str">
        <f>IF(OR($B36="",I$2=""),"",SUMIF(Entry!$A$4:$H$4,I$2,INDEX(Tbl_Marks,MATCH($B36,Tbl_Student_Names,0),)))</f>
        <v/>
      </c>
      <c r="J36" t="str">
        <f>IF(OR($B36="",J$2=""),"",SUMIF(Entry!$A$4:$H$4,J$2,INDEX(Tbl_Marks,MATCH($B36,Tbl_Student_Names,0),)))</f>
        <v/>
      </c>
      <c r="K36" t="str">
        <f>IF(OR($B36="",K$2=""),"",SUMIF(Entry!$A$4:$H$4,K$2,INDEX(Tbl_Marks,MATCH($B36,Tbl_Student_Names,0),)))</f>
        <v/>
      </c>
      <c r="L36" t="str">
        <f>IF(OR($B36="",L$2=""),"",SUMIF(Entry!$A$4:$H$4,L$2,INDEX(Tbl_Marks,MATCH($B36,Tbl_Student_Names,0),)))</f>
        <v/>
      </c>
      <c r="M36" t="str">
        <f>IF(OR($B36="",M$2=""),"",SUMIF(Entry!$A$4:$H$4,M$2,INDEX(Tbl_Marks,MATCH($B36,Tbl_Student_Names,0),)))</f>
        <v/>
      </c>
      <c r="N36" t="str">
        <f>IF(OR($B36="",N$2=""),"",SUMIF(Entry!$A$4:$H$4,N$2,INDEX(Tbl_Marks,MATCH($B36,Tbl_Student_Names,0),)))</f>
        <v/>
      </c>
      <c r="O36" s="12" t="str">
        <f t="shared" si="65"/>
        <v/>
      </c>
      <c r="P36" s="24" t="str">
        <f t="array" ref="P36">IF(OR($B36="",P$2=""),"",IF(MIN(IF(Help_Lookup_Tests=P$2,$BC36:$GP36,""))&gt;=I_PassPercentage,"PASS","FAIL"))</f>
        <v/>
      </c>
      <c r="Q36" s="24" t="str">
        <f t="array" ref="Q36">IF(OR($B36="",Q$2=""),"",IF(MIN(IF(Help_Lookup_Tests=Q$2,$BC36:$GP36,""))&gt;=I_PassPercentage,"PASS","FAIL"))</f>
        <v/>
      </c>
      <c r="R36" s="24" t="str">
        <f t="array" ref="R36">IF(OR($B36="",R$2=""),"",IF(MIN(IF(Help_Lookup_Tests=R$2,$BC36:$GP36,""))&gt;=I_PassPercentage,"PASS","FAIL"))</f>
        <v/>
      </c>
      <c r="S36" s="24" t="str">
        <f t="array" ref="S36">IF(OR($B36="",S$2=""),"",IF(MIN(IF(Help_Lookup_Tests=S$2,$BC36:$GP36,""))&gt;=I_PassPercentage,"PASS","FAIL"))</f>
        <v/>
      </c>
      <c r="T36" s="24" t="str">
        <f t="array" ref="T36">IF(OR($B36="",T$2=""),"",IF(MIN(IF(Help_Lookup_Tests=T$2,$BC36:$GP36,""))&gt;=I_PassPercentage,"PASS","FAIL"))</f>
        <v/>
      </c>
      <c r="U36" s="24" t="str">
        <f t="array" ref="U36">IF(OR($B36="",U$2=""),"",IF(MIN(IF(Help_Lookup_Tests=U$2,$BC36:$GP36,""))&gt;=I_PassPercentage,"PASS","FAIL"))</f>
        <v/>
      </c>
      <c r="V36" s="24" t="str">
        <f t="array" ref="V36">IF(OR($B36="",V$2=""),"",IF(MIN(IF(Help_Lookup_Tests=V$2,$BC36:$GP36,""))&gt;=I_PassPercentage,"PASS","FAIL"))</f>
        <v/>
      </c>
      <c r="W36" s="24" t="str">
        <f t="array" ref="W36">IF(OR($B36="",W$2=""),"",IF(MIN(IF(Help_Lookup_Tests=W$2,$BC36:$GP36,""))&gt;=I_PassPercentage,"PASS","FAIL"))</f>
        <v/>
      </c>
      <c r="X36" s="24" t="str">
        <f t="array" ref="X36">IF(OR($B36="",X$2=""),"",IF(MIN(IF(Help_Lookup_Tests=X$2,$BC36:$GP36,""))&gt;=I_PassPercentage,"PASS","FAIL"))</f>
        <v/>
      </c>
      <c r="Y36" s="24" t="str">
        <f t="array" ref="Y36">IF(OR($B36="",Y$2=""),"",IF(MIN(IF(Help_Lookup_Tests=Y$2,$BC36:$GP36,""))&gt;=I_PassPercentage,"PASS","FAIL"))</f>
        <v/>
      </c>
      <c r="Z36" s="24" t="str">
        <f t="array" ref="Z36">IF(OR($B36="",Z$2=""),"",IF(MIN(IF(Help_Lookup_Tests=Z$2,$BC36:$GP36,""))&gt;=I_PassPercentage,"PASS","FAIL"))</f>
        <v/>
      </c>
      <c r="AA36" s="24" t="str">
        <f t="array" ref="AA36">IF(OR($B36="",AA$2=""),"",IF(MIN(IF(Help_Lookup_Tests=AA$2,$BC36:$GP36,""))&gt;=I_PassPercentage,"PASS","FAIL"))</f>
        <v/>
      </c>
      <c r="AB36" s="20" t="str">
        <f t="array" ref="AB36">IF(OR($B36=""),"",IF(MIN(IF($GQ$2:$HB$2="FINAL",$GQ36:$HB36,""))&gt;=I_PassPercentage,"PASS","FAIL"))</f>
        <v/>
      </c>
      <c r="AC36" t="str">
        <f t="shared" si="36"/>
        <v/>
      </c>
      <c r="AD36" t="str">
        <f t="shared" si="41"/>
        <v/>
      </c>
      <c r="AE36" t="str">
        <f t="shared" si="42"/>
        <v/>
      </c>
      <c r="AF36" t="str">
        <f t="shared" si="43"/>
        <v/>
      </c>
      <c r="AG36" t="str">
        <f t="shared" si="44"/>
        <v/>
      </c>
      <c r="AH36" t="str">
        <f t="shared" si="45"/>
        <v/>
      </c>
      <c r="AI36" t="str">
        <f t="shared" si="46"/>
        <v/>
      </c>
      <c r="AJ36" t="str">
        <f t="shared" si="47"/>
        <v/>
      </c>
      <c r="AK36" t="str">
        <f t="shared" si="48"/>
        <v/>
      </c>
      <c r="AL36" t="str">
        <f t="shared" si="49"/>
        <v/>
      </c>
      <c r="AM36" t="str">
        <f t="shared" si="50"/>
        <v/>
      </c>
      <c r="AN36" t="str">
        <f t="shared" si="51"/>
        <v/>
      </c>
      <c r="AO36" s="34" t="str">
        <f t="shared" si="37"/>
        <v/>
      </c>
      <c r="AP36" s="22" t="str">
        <f t="shared" si="38"/>
        <v/>
      </c>
      <c r="AQ36" s="22" t="str">
        <f t="shared" si="52"/>
        <v/>
      </c>
      <c r="AR36" s="22" t="str">
        <f t="shared" si="53"/>
        <v/>
      </c>
      <c r="AS36" s="22" t="str">
        <f t="shared" si="54"/>
        <v/>
      </c>
      <c r="AT36" s="22" t="str">
        <f t="shared" si="55"/>
        <v/>
      </c>
      <c r="AU36" s="22" t="str">
        <f t="shared" si="56"/>
        <v/>
      </c>
      <c r="AV36" s="22" t="str">
        <f t="shared" si="57"/>
        <v/>
      </c>
      <c r="AW36" s="22" t="str">
        <f t="shared" si="58"/>
        <v/>
      </c>
      <c r="AX36" s="22" t="str">
        <f t="shared" si="59"/>
        <v/>
      </c>
      <c r="AY36" s="22" t="str">
        <f t="shared" si="60"/>
        <v/>
      </c>
      <c r="AZ36" s="22" t="str">
        <f t="shared" si="61"/>
        <v/>
      </c>
      <c r="BA36" s="22" t="str">
        <f t="shared" si="62"/>
        <v/>
      </c>
      <c r="BB36" s="23" t="str">
        <f t="shared" si="39"/>
        <v/>
      </c>
      <c r="BC36" s="15" t="str">
        <f>IF(OR($B36="",BC$2=""),"",SUMIFS(INDEX(Tbl_Marks,MATCH($B36,Tbl_Student_Names,0),),Entry!$A$4:$H$4,BC$2,Entry!$A$5:$H$5,BC$1) / SUMIFS(Entry!$C$6:$H$6,Entry!$C$4:$H$4,BC$2,Entry!$C$5:$H$5,BC$1))</f>
        <v/>
      </c>
      <c r="BD36" s="15" t="str">
        <f>IF(OR($B36="",BD$2=""),"",SUMIFS(INDEX(Tbl_Marks,MATCH($B36,Tbl_Student_Names,0),),Entry!$A$4:$H$4,BD$2,Entry!$A$5:$H$5,BD$1) / SUMIFS(Entry!$C$6:$H$6,Entry!$C$4:$H$4,BD$2,Entry!$C$5:$H$5,BD$1))</f>
        <v/>
      </c>
      <c r="BE36" s="15" t="str">
        <f>IF(OR($B36="",BE$2=""),"",SUMIFS(INDEX(Tbl_Marks,MATCH($B36,Tbl_Student_Names,0),),Entry!$A$4:$H$4,BE$2,Entry!$A$5:$H$5,BE$1) / SUMIFS(Entry!$C$6:$H$6,Entry!$C$4:$H$4,BE$2,Entry!$C$5:$H$5,BE$1))</f>
        <v/>
      </c>
      <c r="BF36" s="15" t="str">
        <f>IF(OR($B36="",BF$2=""),"",SUMIFS(INDEX(Tbl_Marks,MATCH($B36,Tbl_Student_Names,0),),Entry!$A$4:$H$4,BF$2,Entry!$A$5:$H$5,BF$1) / SUMIFS(Entry!$C$6:$H$6,Entry!$C$4:$H$4,BF$2,Entry!$C$5:$H$5,BF$1))</f>
        <v/>
      </c>
      <c r="BG36" s="15" t="str">
        <f>IF(OR($B36="",BG$2=""),"",SUMIFS(INDEX(Tbl_Marks,MATCH($B36,Tbl_Student_Names,0),),Entry!$A$4:$H$4,BG$2,Entry!$A$5:$H$5,BG$1) / SUMIFS(Entry!$C$6:$H$6,Entry!$C$4:$H$4,BG$2,Entry!$C$5:$H$5,BG$1))</f>
        <v/>
      </c>
      <c r="BH36" s="15" t="str">
        <f>IF(OR($B36="",BH$2=""),"",SUMIFS(INDEX(Tbl_Marks,MATCH($B36,Tbl_Student_Names,0),),Entry!$A$4:$H$4,BH$2,Entry!$A$5:$H$5,BH$1) / SUMIFS(Entry!$C$6:$H$6,Entry!$C$4:$H$4,BH$2,Entry!$C$5:$H$5,BH$1))</f>
        <v/>
      </c>
      <c r="BI36" s="15" t="str">
        <f>IF(OR($B36="",BI$2=""),"",SUMIFS(INDEX(Tbl_Marks,MATCH($B36,Tbl_Student_Names,0),),Entry!$A$4:$H$4,BI$2,Entry!$A$5:$H$5,BI$1) / SUMIFS(Entry!$C$6:$H$6,Entry!$C$4:$H$4,BI$2,Entry!$C$5:$H$5,BI$1))</f>
        <v/>
      </c>
      <c r="BJ36" s="15" t="str">
        <f>IF(OR($B36="",BJ$2=""),"",SUMIFS(INDEX(Tbl_Marks,MATCH($B36,Tbl_Student_Names,0),),Entry!$A$4:$H$4,BJ$2,Entry!$A$5:$H$5,BJ$1) / SUMIFS(Entry!$C$6:$H$6,Entry!$C$4:$H$4,BJ$2,Entry!$C$5:$H$5,BJ$1))</f>
        <v/>
      </c>
      <c r="BK36" s="15" t="str">
        <f>IF(OR($B36="",BK$2=""),"",SUMIFS(INDEX(Tbl_Marks,MATCH($B36,Tbl_Student_Names,0),),Entry!$A$4:$H$4,BK$2,Entry!$A$5:$H$5,BK$1) / SUMIFS(Entry!$C$6:$H$6,Entry!$C$4:$H$4,BK$2,Entry!$C$5:$H$5,BK$1))</f>
        <v/>
      </c>
      <c r="BL36" s="15" t="str">
        <f>IF(OR($B36="",BL$2=""),"",SUMIFS(INDEX(Tbl_Marks,MATCH($B36,Tbl_Student_Names,0),),Entry!$A$4:$H$4,BL$2,Entry!$A$5:$H$5,BL$1) / SUMIFS(Entry!$C$6:$H$6,Entry!$C$4:$H$4,BL$2,Entry!$C$5:$H$5,BL$1))</f>
        <v/>
      </c>
      <c r="BM36" s="15" t="str">
        <f>IF(OR($B36="",BM$2=""),"",SUMIFS(INDEX(Tbl_Marks,MATCH($B36,Tbl_Student_Names,0),),Entry!$A$4:$H$4,BM$2,Entry!$A$5:$H$5,BM$1) / SUMIFS(Entry!$C$6:$H$6,Entry!$C$4:$H$4,BM$2,Entry!$C$5:$H$5,BM$1))</f>
        <v/>
      </c>
      <c r="BN36" s="15" t="str">
        <f>IF(OR($B36="",BN$2=""),"",SUMIFS(INDEX(Tbl_Marks,MATCH($B36,Tbl_Student_Names,0),),Entry!$A$4:$H$4,BN$2,Entry!$A$5:$H$5,BN$1) / SUMIFS(Entry!$C$6:$H$6,Entry!$C$4:$H$4,BN$2,Entry!$C$5:$H$5,BN$1))</f>
        <v/>
      </c>
      <c r="BO36" s="15" t="str">
        <f>IF(OR($B36="",BO$2=""),"",SUMIFS(INDEX(Tbl_Marks,MATCH($B36,Tbl_Student_Names,0),),Entry!$A$4:$H$4,BO$2,Entry!$A$5:$H$5,BO$1) / SUMIFS(Entry!$C$6:$H$6,Entry!$C$4:$H$4,BO$2,Entry!$C$5:$H$5,BO$1))</f>
        <v/>
      </c>
      <c r="BP36" s="15" t="str">
        <f>IF(OR($B36="",BP$2=""),"",SUMIFS(INDEX(Tbl_Marks,MATCH($B36,Tbl_Student_Names,0),),Entry!$A$4:$H$4,BP$2,Entry!$A$5:$H$5,BP$1) / SUMIFS(Entry!$C$6:$H$6,Entry!$C$4:$H$4,BP$2,Entry!$C$5:$H$5,BP$1))</f>
        <v/>
      </c>
      <c r="BQ36" s="15" t="str">
        <f>IF(OR($B36="",BQ$2=""),"",SUMIFS(INDEX(Tbl_Marks,MATCH($B36,Tbl_Student_Names,0),),Entry!$A$4:$H$4,BQ$2,Entry!$A$5:$H$5,BQ$1) / SUMIFS(Entry!$C$6:$H$6,Entry!$C$4:$H$4,BQ$2,Entry!$C$5:$H$5,BQ$1))</f>
        <v/>
      </c>
      <c r="BR36" s="15" t="str">
        <f>IF(OR($B36="",BR$2=""),"",SUMIFS(INDEX(Tbl_Marks,MATCH($B36,Tbl_Student_Names,0),),Entry!$A$4:$H$4,BR$2,Entry!$A$5:$H$5,BR$1) / SUMIFS(Entry!$C$6:$H$6,Entry!$C$4:$H$4,BR$2,Entry!$C$5:$H$5,BR$1))</f>
        <v/>
      </c>
      <c r="BS36" s="15" t="str">
        <f>IF(OR($B36="",BS$2=""),"",SUMIFS(INDEX(Tbl_Marks,MATCH($B36,Tbl_Student_Names,0),),Entry!$A$4:$H$4,BS$2,Entry!$A$5:$H$5,BS$1) / SUMIFS(Entry!$C$6:$H$6,Entry!$C$4:$H$4,BS$2,Entry!$C$5:$H$5,BS$1))</f>
        <v/>
      </c>
      <c r="BT36" s="15" t="str">
        <f>IF(OR($B36="",BT$2=""),"",SUMIFS(INDEX(Tbl_Marks,MATCH($B36,Tbl_Student_Names,0),),Entry!$A$4:$H$4,BT$2,Entry!$A$5:$H$5,BT$1) / SUMIFS(Entry!$C$6:$H$6,Entry!$C$4:$H$4,BT$2,Entry!$C$5:$H$5,BT$1))</f>
        <v/>
      </c>
      <c r="BU36" s="15" t="str">
        <f>IF(OR($B36="",BU$2=""),"",SUMIFS(INDEX(Tbl_Marks,MATCH($B36,Tbl_Student_Names,0),),Entry!$A$4:$H$4,BU$2,Entry!$A$5:$H$5,BU$1) / SUMIFS(Entry!$C$6:$H$6,Entry!$C$4:$H$4,BU$2,Entry!$C$5:$H$5,BU$1))</f>
        <v/>
      </c>
      <c r="BV36" s="15" t="str">
        <f>IF(OR($B36="",BV$2=""),"",SUMIFS(INDEX(Tbl_Marks,MATCH($B36,Tbl_Student_Names,0),),Entry!$A$4:$H$4,BV$2,Entry!$A$5:$H$5,BV$1) / SUMIFS(Entry!$C$6:$H$6,Entry!$C$4:$H$4,BV$2,Entry!$C$5:$H$5,BV$1))</f>
        <v/>
      </c>
      <c r="BW36" s="15" t="str">
        <f>IF(OR($B36="",BW$2=""),"",SUMIFS(INDEX(Tbl_Marks,MATCH($B36,Tbl_Student_Names,0),),Entry!$A$4:$H$4,BW$2,Entry!$A$5:$H$5,BW$1) / SUMIFS(Entry!$C$6:$H$6,Entry!$C$4:$H$4,BW$2,Entry!$C$5:$H$5,BW$1))</f>
        <v/>
      </c>
      <c r="BX36" s="15" t="str">
        <f>IF(OR($B36="",BX$2=""),"",SUMIFS(INDEX(Tbl_Marks,MATCH($B36,Tbl_Student_Names,0),),Entry!$A$4:$H$4,BX$2,Entry!$A$5:$H$5,BX$1) / SUMIFS(Entry!$C$6:$H$6,Entry!$C$4:$H$4,BX$2,Entry!$C$5:$H$5,BX$1))</f>
        <v/>
      </c>
      <c r="BY36" s="15" t="str">
        <f>IF(OR($B36="",BY$2=""),"",SUMIFS(INDEX(Tbl_Marks,MATCH($B36,Tbl_Student_Names,0),),Entry!$A$4:$H$4,BY$2,Entry!$A$5:$H$5,BY$1) / SUMIFS(Entry!$C$6:$H$6,Entry!$C$4:$H$4,BY$2,Entry!$C$5:$H$5,BY$1))</f>
        <v/>
      </c>
      <c r="BZ36" s="15" t="str">
        <f>IF(OR($B36="",BZ$2=""),"",SUMIFS(INDEX(Tbl_Marks,MATCH($B36,Tbl_Student_Names,0),),Entry!$A$4:$H$4,BZ$2,Entry!$A$5:$H$5,BZ$1) / SUMIFS(Entry!$C$6:$H$6,Entry!$C$4:$H$4,BZ$2,Entry!$C$5:$H$5,BZ$1))</f>
        <v/>
      </c>
      <c r="CA36" s="15" t="str">
        <f>IF(OR($B36="",CA$2=""),"",SUMIFS(INDEX(Tbl_Marks,MATCH($B36,Tbl_Student_Names,0),),Entry!$A$4:$H$4,CA$2,Entry!$A$5:$H$5,CA$1) / SUMIFS(Entry!$C$6:$H$6,Entry!$C$4:$H$4,CA$2,Entry!$C$5:$H$5,CA$1))</f>
        <v/>
      </c>
      <c r="CB36" s="15" t="str">
        <f>IF(OR($B36="",CB$2=""),"",SUMIFS(INDEX(Tbl_Marks,MATCH($B36,Tbl_Student_Names,0),),Entry!$A$4:$H$4,CB$2,Entry!$A$5:$H$5,CB$1) / SUMIFS(Entry!$C$6:$H$6,Entry!$C$4:$H$4,CB$2,Entry!$C$5:$H$5,CB$1))</f>
        <v/>
      </c>
      <c r="CC36" s="15" t="str">
        <f>IF(OR($B36="",CC$2=""),"",SUMIFS(INDEX(Tbl_Marks,MATCH($B36,Tbl_Student_Names,0),),Entry!$A$4:$H$4,CC$2,Entry!$A$5:$H$5,CC$1) / SUMIFS(Entry!$C$6:$H$6,Entry!$C$4:$H$4,CC$2,Entry!$C$5:$H$5,CC$1))</f>
        <v/>
      </c>
      <c r="CD36" s="15" t="str">
        <f>IF(OR($B36="",CD$2=""),"",SUMIFS(INDEX(Tbl_Marks,MATCH($B36,Tbl_Student_Names,0),),Entry!$A$4:$H$4,CD$2,Entry!$A$5:$H$5,CD$1) / SUMIFS(Entry!$C$6:$H$6,Entry!$C$4:$H$4,CD$2,Entry!$C$5:$H$5,CD$1))</f>
        <v/>
      </c>
      <c r="CE36" s="15" t="str">
        <f>IF(OR($B36="",CE$2=""),"",SUMIFS(INDEX(Tbl_Marks,MATCH($B36,Tbl_Student_Names,0),),Entry!$A$4:$H$4,CE$2,Entry!$A$5:$H$5,CE$1) / SUMIFS(Entry!$C$6:$H$6,Entry!$C$4:$H$4,CE$2,Entry!$C$5:$H$5,CE$1))</f>
        <v/>
      </c>
      <c r="CF36" s="15" t="str">
        <f>IF(OR($B36="",CF$2=""),"",SUMIFS(INDEX(Tbl_Marks,MATCH($B36,Tbl_Student_Names,0),),Entry!$A$4:$H$4,CF$2,Entry!$A$5:$H$5,CF$1) / SUMIFS(Entry!$C$6:$H$6,Entry!$C$4:$H$4,CF$2,Entry!$C$5:$H$5,CF$1))</f>
        <v/>
      </c>
      <c r="CG36" s="15" t="str">
        <f>IF(OR($B36="",CG$2=""),"",SUMIFS(INDEX(Tbl_Marks,MATCH($B36,Tbl_Student_Names,0),),Entry!$A$4:$H$4,CG$2,Entry!$A$5:$H$5,CG$1) / SUMIFS(Entry!$C$6:$H$6,Entry!$C$4:$H$4,CG$2,Entry!$C$5:$H$5,CG$1))</f>
        <v/>
      </c>
      <c r="CH36" s="15" t="str">
        <f>IF(OR($B36="",CH$2=""),"",SUMIFS(INDEX(Tbl_Marks,MATCH($B36,Tbl_Student_Names,0),),Entry!$A$4:$H$4,CH$2,Entry!$A$5:$H$5,CH$1) / SUMIFS(Entry!$C$6:$H$6,Entry!$C$4:$H$4,CH$2,Entry!$C$5:$H$5,CH$1))</f>
        <v/>
      </c>
      <c r="CI36" s="15" t="str">
        <f>IF(OR($B36="",CI$2=""),"",SUMIFS(INDEX(Tbl_Marks,MATCH($B36,Tbl_Student_Names,0),),Entry!$A$4:$H$4,CI$2,Entry!$A$5:$H$5,CI$1) / SUMIFS(Entry!$C$6:$H$6,Entry!$C$4:$H$4,CI$2,Entry!$C$5:$H$5,CI$1))</f>
        <v/>
      </c>
      <c r="CJ36" s="15" t="str">
        <f>IF(OR($B36="",CJ$2=""),"",SUMIFS(INDEX(Tbl_Marks,MATCH($B36,Tbl_Student_Names,0),),Entry!$A$4:$H$4,CJ$2,Entry!$A$5:$H$5,CJ$1) / SUMIFS(Entry!$C$6:$H$6,Entry!$C$4:$H$4,CJ$2,Entry!$C$5:$H$5,CJ$1))</f>
        <v/>
      </c>
      <c r="CK36" s="15" t="str">
        <f>IF(OR($B36="",CK$2=""),"",SUMIFS(INDEX(Tbl_Marks,MATCH($B36,Tbl_Student_Names,0),),Entry!$A$4:$H$4,CK$2,Entry!$A$5:$H$5,CK$1) / SUMIFS(Entry!$C$6:$H$6,Entry!$C$4:$H$4,CK$2,Entry!$C$5:$H$5,CK$1))</f>
        <v/>
      </c>
      <c r="CL36" s="15" t="str">
        <f>IF(OR($B36="",CL$2=""),"",SUMIFS(INDEX(Tbl_Marks,MATCH($B36,Tbl_Student_Names,0),),Entry!$A$4:$H$4,CL$2,Entry!$A$5:$H$5,CL$1) / SUMIFS(Entry!$C$6:$H$6,Entry!$C$4:$H$4,CL$2,Entry!$C$5:$H$5,CL$1))</f>
        <v/>
      </c>
      <c r="CM36" s="15" t="str">
        <f>IF(OR($B36="",CM$2=""),"",SUMIFS(INDEX(Tbl_Marks,MATCH($B36,Tbl_Student_Names,0),),Entry!$A$4:$H$4,CM$2,Entry!$A$5:$H$5,CM$1) / SUMIFS(Entry!$C$6:$H$6,Entry!$C$4:$H$4,CM$2,Entry!$C$5:$H$5,CM$1))</f>
        <v/>
      </c>
      <c r="CN36" s="15" t="str">
        <f>IF(OR($B36="",CN$2=""),"",SUMIFS(INDEX(Tbl_Marks,MATCH($B36,Tbl_Student_Names,0),),Entry!$A$4:$H$4,CN$2,Entry!$A$5:$H$5,CN$1) / SUMIFS(Entry!$C$6:$H$6,Entry!$C$4:$H$4,CN$2,Entry!$C$5:$H$5,CN$1))</f>
        <v/>
      </c>
      <c r="CO36" s="15" t="str">
        <f>IF(OR($B36="",CO$2=""),"",SUMIFS(INDEX(Tbl_Marks,MATCH($B36,Tbl_Student_Names,0),),Entry!$A$4:$H$4,CO$2,Entry!$A$5:$H$5,CO$1) / SUMIFS(Entry!$C$6:$H$6,Entry!$C$4:$H$4,CO$2,Entry!$C$5:$H$5,CO$1))</f>
        <v/>
      </c>
      <c r="CP36" s="15" t="str">
        <f>IF(OR($B36="",CP$2=""),"",SUMIFS(INDEX(Tbl_Marks,MATCH($B36,Tbl_Student_Names,0),),Entry!$A$4:$H$4,CP$2,Entry!$A$5:$H$5,CP$1) / SUMIFS(Entry!$C$6:$H$6,Entry!$C$4:$H$4,CP$2,Entry!$C$5:$H$5,CP$1))</f>
        <v/>
      </c>
      <c r="CQ36" s="15" t="str">
        <f>IF(OR($B36="",CQ$2=""),"",SUMIFS(INDEX(Tbl_Marks,MATCH($B36,Tbl_Student_Names,0),),Entry!$A$4:$H$4,CQ$2,Entry!$A$5:$H$5,CQ$1) / SUMIFS(Entry!$C$6:$H$6,Entry!$C$4:$H$4,CQ$2,Entry!$C$5:$H$5,CQ$1))</f>
        <v/>
      </c>
      <c r="CR36" s="15" t="str">
        <f>IF(OR($B36="",CR$2=""),"",SUMIFS(INDEX(Tbl_Marks,MATCH($B36,Tbl_Student_Names,0),),Entry!$A$4:$H$4,CR$2,Entry!$A$5:$H$5,CR$1) / SUMIFS(Entry!$C$6:$H$6,Entry!$C$4:$H$4,CR$2,Entry!$C$5:$H$5,CR$1))</f>
        <v/>
      </c>
      <c r="CS36" s="15" t="str">
        <f>IF(OR($B36="",CS$2=""),"",SUMIFS(INDEX(Tbl_Marks,MATCH($B36,Tbl_Student_Names,0),),Entry!$A$4:$H$4,CS$2,Entry!$A$5:$H$5,CS$1) / SUMIFS(Entry!$C$6:$H$6,Entry!$C$4:$H$4,CS$2,Entry!$C$5:$H$5,CS$1))</f>
        <v/>
      </c>
      <c r="CT36" s="15" t="str">
        <f>IF(OR($B36="",CT$2=""),"",SUMIFS(INDEX(Tbl_Marks,MATCH($B36,Tbl_Student_Names,0),),Entry!$A$4:$H$4,CT$2,Entry!$A$5:$H$5,CT$1) / SUMIFS(Entry!$C$6:$H$6,Entry!$C$4:$H$4,CT$2,Entry!$C$5:$H$5,CT$1))</f>
        <v/>
      </c>
      <c r="CU36" s="15" t="str">
        <f>IF(OR($B36="",CU$2=""),"",SUMIFS(INDEX(Tbl_Marks,MATCH($B36,Tbl_Student_Names,0),),Entry!$A$4:$H$4,CU$2,Entry!$A$5:$H$5,CU$1) / SUMIFS(Entry!$C$6:$H$6,Entry!$C$4:$H$4,CU$2,Entry!$C$5:$H$5,CU$1))</f>
        <v/>
      </c>
      <c r="CV36" s="15" t="str">
        <f>IF(OR($B36="",CV$2=""),"",SUMIFS(INDEX(Tbl_Marks,MATCH($B36,Tbl_Student_Names,0),),Entry!$A$4:$H$4,CV$2,Entry!$A$5:$H$5,CV$1) / SUMIFS(Entry!$C$6:$H$6,Entry!$C$4:$H$4,CV$2,Entry!$C$5:$H$5,CV$1))</f>
        <v/>
      </c>
      <c r="CW36" s="15" t="str">
        <f>IF(OR($B36="",CW$2=""),"",SUMIFS(INDEX(Tbl_Marks,MATCH($B36,Tbl_Student_Names,0),),Entry!$A$4:$H$4,CW$2,Entry!$A$5:$H$5,CW$1) / SUMIFS(Entry!$C$6:$H$6,Entry!$C$4:$H$4,CW$2,Entry!$C$5:$H$5,CW$1))</f>
        <v/>
      </c>
      <c r="CX36" s="15" t="str">
        <f>IF(OR($B36="",CX$2=""),"",SUMIFS(INDEX(Tbl_Marks,MATCH($B36,Tbl_Student_Names,0),),Entry!$A$4:$H$4,CX$2,Entry!$A$5:$H$5,CX$1) / SUMIFS(Entry!$C$6:$H$6,Entry!$C$4:$H$4,CX$2,Entry!$C$5:$H$5,CX$1))</f>
        <v/>
      </c>
      <c r="CY36" s="15" t="str">
        <f>IF(OR($B36="",CY$2=""),"",SUMIFS(INDEX(Tbl_Marks,MATCH($B36,Tbl_Student_Names,0),),Entry!$A$4:$H$4,CY$2,Entry!$A$5:$H$5,CY$1) / SUMIFS(Entry!$C$6:$H$6,Entry!$C$4:$H$4,CY$2,Entry!$C$5:$H$5,CY$1))</f>
        <v/>
      </c>
      <c r="CZ36" s="15" t="str">
        <f>IF(OR($B36="",CZ$2=""),"",SUMIFS(INDEX(Tbl_Marks,MATCH($B36,Tbl_Student_Names,0),),Entry!$A$4:$H$4,CZ$2,Entry!$A$5:$H$5,CZ$1) / SUMIFS(Entry!$C$6:$H$6,Entry!$C$4:$H$4,CZ$2,Entry!$C$5:$H$5,CZ$1))</f>
        <v/>
      </c>
      <c r="DA36" s="15" t="str">
        <f>IF(OR($B36="",DA$2=""),"",SUMIFS(INDEX(Tbl_Marks,MATCH($B36,Tbl_Student_Names,0),),Entry!$A$4:$H$4,DA$2,Entry!$A$5:$H$5,DA$1) / SUMIFS(Entry!$C$6:$H$6,Entry!$C$4:$H$4,DA$2,Entry!$C$5:$H$5,DA$1))</f>
        <v/>
      </c>
      <c r="DB36" s="15" t="str">
        <f>IF(OR($B36="",DB$2=""),"",SUMIFS(INDEX(Tbl_Marks,MATCH($B36,Tbl_Student_Names,0),),Entry!$A$4:$H$4,DB$2,Entry!$A$5:$H$5,DB$1) / SUMIFS(Entry!$C$6:$H$6,Entry!$C$4:$H$4,DB$2,Entry!$C$5:$H$5,DB$1))</f>
        <v/>
      </c>
      <c r="DC36" s="15" t="str">
        <f>IF(OR($B36="",DC$2=""),"",SUMIFS(INDEX(Tbl_Marks,MATCH($B36,Tbl_Student_Names,0),),Entry!$A$4:$H$4,DC$2,Entry!$A$5:$H$5,DC$1) / SUMIFS(Entry!$C$6:$H$6,Entry!$C$4:$H$4,DC$2,Entry!$C$5:$H$5,DC$1))</f>
        <v/>
      </c>
      <c r="DD36" s="15" t="str">
        <f>IF(OR($B36="",DD$2=""),"",SUMIFS(INDEX(Tbl_Marks,MATCH($B36,Tbl_Student_Names,0),),Entry!$A$4:$H$4,DD$2,Entry!$A$5:$H$5,DD$1) / SUMIFS(Entry!$C$6:$H$6,Entry!$C$4:$H$4,DD$2,Entry!$C$5:$H$5,DD$1))</f>
        <v/>
      </c>
      <c r="DE36" s="15" t="str">
        <f>IF(OR($B36="",DE$2=""),"",SUMIFS(INDEX(Tbl_Marks,MATCH($B36,Tbl_Student_Names,0),),Entry!$A$4:$H$4,DE$2,Entry!$A$5:$H$5,DE$1) / SUMIFS(Entry!$C$6:$H$6,Entry!$C$4:$H$4,DE$2,Entry!$C$5:$H$5,DE$1))</f>
        <v/>
      </c>
      <c r="DF36" s="15" t="str">
        <f>IF(OR($B36="",DF$2=""),"",SUMIFS(INDEX(Tbl_Marks,MATCH($B36,Tbl_Student_Names,0),),Entry!$A$4:$H$4,DF$2,Entry!$A$5:$H$5,DF$1) / SUMIFS(Entry!$C$6:$H$6,Entry!$C$4:$H$4,DF$2,Entry!$C$5:$H$5,DF$1))</f>
        <v/>
      </c>
      <c r="DG36" s="15" t="str">
        <f>IF(OR($B36="",DG$2=""),"",SUMIFS(INDEX(Tbl_Marks,MATCH($B36,Tbl_Student_Names,0),),Entry!$A$4:$H$4,DG$2,Entry!$A$5:$H$5,DG$1) / SUMIFS(Entry!$C$6:$H$6,Entry!$C$4:$H$4,DG$2,Entry!$C$5:$H$5,DG$1))</f>
        <v/>
      </c>
      <c r="DH36" s="15" t="str">
        <f>IF(OR($B36="",DH$2=""),"",SUMIFS(INDEX(Tbl_Marks,MATCH($B36,Tbl_Student_Names,0),),Entry!$A$4:$H$4,DH$2,Entry!$A$5:$H$5,DH$1) / SUMIFS(Entry!$C$6:$H$6,Entry!$C$4:$H$4,DH$2,Entry!$C$5:$H$5,DH$1))</f>
        <v/>
      </c>
      <c r="DI36" s="15" t="str">
        <f>IF(OR($B36="",DI$2=""),"",SUMIFS(INDEX(Tbl_Marks,MATCH($B36,Tbl_Student_Names,0),),Entry!$A$4:$H$4,DI$2,Entry!$A$5:$H$5,DI$1) / SUMIFS(Entry!$C$6:$H$6,Entry!$C$4:$H$4,DI$2,Entry!$C$5:$H$5,DI$1))</f>
        <v/>
      </c>
      <c r="DJ36" s="15" t="str">
        <f>IF(OR($B36="",DJ$2=""),"",SUMIFS(INDEX(Tbl_Marks,MATCH($B36,Tbl_Student_Names,0),),Entry!$A$4:$H$4,DJ$2,Entry!$A$5:$H$5,DJ$1) / SUMIFS(Entry!$C$6:$H$6,Entry!$C$4:$H$4,DJ$2,Entry!$C$5:$H$5,DJ$1))</f>
        <v/>
      </c>
      <c r="DK36" s="15" t="str">
        <f>IF(OR($B36="",DK$2=""),"",SUMIFS(INDEX(Tbl_Marks,MATCH($B36,Tbl_Student_Names,0),),Entry!$A$4:$H$4,DK$2,Entry!$A$5:$H$5,DK$1) / SUMIFS(Entry!$C$6:$H$6,Entry!$C$4:$H$4,DK$2,Entry!$C$5:$H$5,DK$1))</f>
        <v/>
      </c>
      <c r="DL36" s="15" t="str">
        <f>IF(OR($B36="",DL$2=""),"",SUMIFS(INDEX(Tbl_Marks,MATCH($B36,Tbl_Student_Names,0),),Entry!$A$4:$H$4,DL$2,Entry!$A$5:$H$5,DL$1) / SUMIFS(Entry!$C$6:$H$6,Entry!$C$4:$H$4,DL$2,Entry!$C$5:$H$5,DL$1))</f>
        <v/>
      </c>
      <c r="DM36" s="15" t="str">
        <f>IF(OR($B36="",DM$2=""),"",SUMIFS(INDEX(Tbl_Marks,MATCH($B36,Tbl_Student_Names,0),),Entry!$A$4:$H$4,DM$2,Entry!$A$5:$H$5,DM$1) / SUMIFS(Entry!$C$6:$H$6,Entry!$C$4:$H$4,DM$2,Entry!$C$5:$H$5,DM$1))</f>
        <v/>
      </c>
      <c r="DN36" s="15" t="str">
        <f>IF(OR($B36="",DN$2=""),"",SUMIFS(INDEX(Tbl_Marks,MATCH($B36,Tbl_Student_Names,0),),Entry!$A$4:$H$4,DN$2,Entry!$A$5:$H$5,DN$1) / SUMIFS(Entry!$C$6:$H$6,Entry!$C$4:$H$4,DN$2,Entry!$C$5:$H$5,DN$1))</f>
        <v/>
      </c>
      <c r="DO36" s="15" t="str">
        <f>IF(OR($B36="",DO$2=""),"",SUMIFS(INDEX(Tbl_Marks,MATCH($B36,Tbl_Student_Names,0),),Entry!$A$4:$H$4,DO$2,Entry!$A$5:$H$5,DO$1) / SUMIFS(Entry!$C$6:$H$6,Entry!$C$4:$H$4,DO$2,Entry!$C$5:$H$5,DO$1))</f>
        <v/>
      </c>
      <c r="DP36" s="15" t="str">
        <f>IF(OR($B36="",DP$2=""),"",SUMIFS(INDEX(Tbl_Marks,MATCH($B36,Tbl_Student_Names,0),),Entry!$A$4:$H$4,DP$2,Entry!$A$5:$H$5,DP$1) / SUMIFS(Entry!$C$6:$H$6,Entry!$C$4:$H$4,DP$2,Entry!$C$5:$H$5,DP$1))</f>
        <v/>
      </c>
      <c r="DQ36" s="15" t="str">
        <f>IF(OR($B36="",DQ$2=""),"",SUMIFS(INDEX(Tbl_Marks,MATCH($B36,Tbl_Student_Names,0),),Entry!$A$4:$H$4,DQ$2,Entry!$A$5:$H$5,DQ$1) / SUMIFS(Entry!$C$6:$H$6,Entry!$C$4:$H$4,DQ$2,Entry!$C$5:$H$5,DQ$1))</f>
        <v/>
      </c>
      <c r="DR36" s="15" t="str">
        <f>IF(OR($B36="",DR$2=""),"",SUMIFS(INDEX(Tbl_Marks,MATCH($B36,Tbl_Student_Names,0),),Entry!$A$4:$H$4,DR$2,Entry!$A$5:$H$5,DR$1) / SUMIFS(Entry!$C$6:$H$6,Entry!$C$4:$H$4,DR$2,Entry!$C$5:$H$5,DR$1))</f>
        <v/>
      </c>
      <c r="DS36" s="15" t="str">
        <f>IF(OR($B36="",DS$2=""),"",SUMIFS(INDEX(Tbl_Marks,MATCH($B36,Tbl_Student_Names,0),),Entry!$A$4:$H$4,DS$2,Entry!$A$5:$H$5,DS$1) / SUMIFS(Entry!$C$6:$H$6,Entry!$C$4:$H$4,DS$2,Entry!$C$5:$H$5,DS$1))</f>
        <v/>
      </c>
      <c r="DT36" s="15" t="str">
        <f>IF(OR($B36="",DT$2=""),"",SUMIFS(INDEX(Tbl_Marks,MATCH($B36,Tbl_Student_Names,0),),Entry!$A$4:$H$4,DT$2,Entry!$A$5:$H$5,DT$1) / SUMIFS(Entry!$C$6:$H$6,Entry!$C$4:$H$4,DT$2,Entry!$C$5:$H$5,DT$1))</f>
        <v/>
      </c>
      <c r="DU36" s="15" t="str">
        <f>IF(OR($B36="",DU$2=""),"",SUMIFS(INDEX(Tbl_Marks,MATCH($B36,Tbl_Student_Names,0),),Entry!$A$4:$H$4,DU$2,Entry!$A$5:$H$5,DU$1) / SUMIFS(Entry!$C$6:$H$6,Entry!$C$4:$H$4,DU$2,Entry!$C$5:$H$5,DU$1))</f>
        <v/>
      </c>
      <c r="DV36" s="15" t="str">
        <f>IF(OR($B36="",DV$2=""),"",SUMIFS(INDEX(Tbl_Marks,MATCH($B36,Tbl_Student_Names,0),),Entry!$A$4:$H$4,DV$2,Entry!$A$5:$H$5,DV$1) / SUMIFS(Entry!$C$6:$H$6,Entry!$C$4:$H$4,DV$2,Entry!$C$5:$H$5,DV$1))</f>
        <v/>
      </c>
      <c r="DW36" s="15" t="str">
        <f>IF(OR($B36="",DW$2=""),"",SUMIFS(INDEX(Tbl_Marks,MATCH($B36,Tbl_Student_Names,0),),Entry!$A$4:$H$4,DW$2,Entry!$A$5:$H$5,DW$1) / SUMIFS(Entry!$C$6:$H$6,Entry!$C$4:$H$4,DW$2,Entry!$C$5:$H$5,DW$1))</f>
        <v/>
      </c>
      <c r="DX36" s="15" t="str">
        <f>IF(OR($B36="",DX$2=""),"",SUMIFS(INDEX(Tbl_Marks,MATCH($B36,Tbl_Student_Names,0),),Entry!$A$4:$H$4,DX$2,Entry!$A$5:$H$5,DX$1) / SUMIFS(Entry!$C$6:$H$6,Entry!$C$4:$H$4,DX$2,Entry!$C$5:$H$5,DX$1))</f>
        <v/>
      </c>
      <c r="DY36" s="15" t="str">
        <f>IF(OR($B36="",DY$2=""),"",SUMIFS(INDEX(Tbl_Marks,MATCH($B36,Tbl_Student_Names,0),),Entry!$A$4:$H$4,DY$2,Entry!$A$5:$H$5,DY$1) / SUMIFS(Entry!$C$6:$H$6,Entry!$C$4:$H$4,DY$2,Entry!$C$5:$H$5,DY$1))</f>
        <v/>
      </c>
      <c r="DZ36" s="15" t="str">
        <f>IF(OR($B36="",DZ$2=""),"",SUMIFS(INDEX(Tbl_Marks,MATCH($B36,Tbl_Student_Names,0),),Entry!$A$4:$H$4,DZ$2,Entry!$A$5:$H$5,DZ$1) / SUMIFS(Entry!$C$6:$H$6,Entry!$C$4:$H$4,DZ$2,Entry!$C$5:$H$5,DZ$1))</f>
        <v/>
      </c>
      <c r="EA36" s="15" t="str">
        <f>IF(OR($B36="",EA$2=""),"",SUMIFS(INDEX(Tbl_Marks,MATCH($B36,Tbl_Student_Names,0),),Entry!$A$4:$H$4,EA$2,Entry!$A$5:$H$5,EA$1) / SUMIFS(Entry!$C$6:$H$6,Entry!$C$4:$H$4,EA$2,Entry!$C$5:$H$5,EA$1))</f>
        <v/>
      </c>
      <c r="EB36" s="15" t="str">
        <f>IF(OR($B36="",EB$2=""),"",SUMIFS(INDEX(Tbl_Marks,MATCH($B36,Tbl_Student_Names,0),),Entry!$A$4:$H$4,EB$2,Entry!$A$5:$H$5,EB$1) / SUMIFS(Entry!$C$6:$H$6,Entry!$C$4:$H$4,EB$2,Entry!$C$5:$H$5,EB$1))</f>
        <v/>
      </c>
      <c r="EC36" s="15" t="str">
        <f>IF(OR($B36="",EC$2=""),"",SUMIFS(INDEX(Tbl_Marks,MATCH($B36,Tbl_Student_Names,0),),Entry!$A$4:$H$4,EC$2,Entry!$A$5:$H$5,EC$1) / SUMIFS(Entry!$C$6:$H$6,Entry!$C$4:$H$4,EC$2,Entry!$C$5:$H$5,EC$1))</f>
        <v/>
      </c>
      <c r="ED36" s="15" t="str">
        <f>IF(OR($B36="",ED$2=""),"",SUMIFS(INDEX(Tbl_Marks,MATCH($B36,Tbl_Student_Names,0),),Entry!$A$4:$H$4,ED$2,Entry!$A$5:$H$5,ED$1) / SUMIFS(Entry!$C$6:$H$6,Entry!$C$4:$H$4,ED$2,Entry!$C$5:$H$5,ED$1))</f>
        <v/>
      </c>
      <c r="EE36" s="15" t="str">
        <f>IF(OR($B36="",EE$2=""),"",SUMIFS(INDEX(Tbl_Marks,MATCH($B36,Tbl_Student_Names,0),),Entry!$A$4:$H$4,EE$2,Entry!$A$5:$H$5,EE$1) / SUMIFS(Entry!$C$6:$H$6,Entry!$C$4:$H$4,EE$2,Entry!$C$5:$H$5,EE$1))</f>
        <v/>
      </c>
      <c r="EF36" s="15" t="str">
        <f>IF(OR($B36="",EF$2=""),"",SUMIFS(INDEX(Tbl_Marks,MATCH($B36,Tbl_Student_Names,0),),Entry!$A$4:$H$4,EF$2,Entry!$A$5:$H$5,EF$1) / SUMIFS(Entry!$C$6:$H$6,Entry!$C$4:$H$4,EF$2,Entry!$C$5:$H$5,EF$1))</f>
        <v/>
      </c>
      <c r="EG36" s="15" t="str">
        <f>IF(OR($B36="",EG$2=""),"",SUMIFS(INDEX(Tbl_Marks,MATCH($B36,Tbl_Student_Names,0),),Entry!$A$4:$H$4,EG$2,Entry!$A$5:$H$5,EG$1) / SUMIFS(Entry!$C$6:$H$6,Entry!$C$4:$H$4,EG$2,Entry!$C$5:$H$5,EG$1))</f>
        <v/>
      </c>
      <c r="EH36" s="15" t="str">
        <f>IF(OR($B36="",EH$2=""),"",SUMIFS(INDEX(Tbl_Marks,MATCH($B36,Tbl_Student_Names,0),),Entry!$A$4:$H$4,EH$2,Entry!$A$5:$H$5,EH$1) / SUMIFS(Entry!$C$6:$H$6,Entry!$C$4:$H$4,EH$2,Entry!$C$5:$H$5,EH$1))</f>
        <v/>
      </c>
      <c r="EI36" s="15" t="str">
        <f>IF(OR($B36="",EI$2=""),"",SUMIFS(INDEX(Tbl_Marks,MATCH($B36,Tbl_Student_Names,0),),Entry!$A$4:$H$4,EI$2,Entry!$A$5:$H$5,EI$1) / SUMIFS(Entry!$C$6:$H$6,Entry!$C$4:$H$4,EI$2,Entry!$C$5:$H$5,EI$1))</f>
        <v/>
      </c>
      <c r="EJ36" s="15" t="str">
        <f>IF(OR($B36="",EJ$2=""),"",SUMIFS(INDEX(Tbl_Marks,MATCH($B36,Tbl_Student_Names,0),),Entry!$A$4:$H$4,EJ$2,Entry!$A$5:$H$5,EJ$1) / SUMIFS(Entry!$C$6:$H$6,Entry!$C$4:$H$4,EJ$2,Entry!$C$5:$H$5,EJ$1))</f>
        <v/>
      </c>
      <c r="EK36" s="15" t="str">
        <f>IF(OR($B36="",EK$2=""),"",SUMIFS(INDEX(Tbl_Marks,MATCH($B36,Tbl_Student_Names,0),),Entry!$A$4:$H$4,EK$2,Entry!$A$5:$H$5,EK$1) / SUMIFS(Entry!$C$6:$H$6,Entry!$C$4:$H$4,EK$2,Entry!$C$5:$H$5,EK$1))</f>
        <v/>
      </c>
      <c r="EL36" s="15" t="str">
        <f>IF(OR($B36="",EL$2=""),"",SUMIFS(INDEX(Tbl_Marks,MATCH($B36,Tbl_Student_Names,0),),Entry!$A$4:$H$4,EL$2,Entry!$A$5:$H$5,EL$1) / SUMIFS(Entry!$C$6:$H$6,Entry!$C$4:$H$4,EL$2,Entry!$C$5:$H$5,EL$1))</f>
        <v/>
      </c>
      <c r="EM36" s="15" t="str">
        <f>IF(OR($B36="",EM$2=""),"",SUMIFS(INDEX(Tbl_Marks,MATCH($B36,Tbl_Student_Names,0),),Entry!$A$4:$H$4,EM$2,Entry!$A$5:$H$5,EM$1) / SUMIFS(Entry!$C$6:$H$6,Entry!$C$4:$H$4,EM$2,Entry!$C$5:$H$5,EM$1))</f>
        <v/>
      </c>
      <c r="EN36" s="15" t="str">
        <f>IF(OR($B36="",EN$2=""),"",SUMIFS(INDEX(Tbl_Marks,MATCH($B36,Tbl_Student_Names,0),),Entry!$A$4:$H$4,EN$2,Entry!$A$5:$H$5,EN$1) / SUMIFS(Entry!$C$6:$H$6,Entry!$C$4:$H$4,EN$2,Entry!$C$5:$H$5,EN$1))</f>
        <v/>
      </c>
      <c r="EO36" s="15" t="str">
        <f>IF(OR($B36="",EO$2=""),"",SUMIFS(INDEX(Tbl_Marks,MATCH($B36,Tbl_Student_Names,0),),Entry!$A$4:$H$4,EO$2,Entry!$A$5:$H$5,EO$1) / SUMIFS(Entry!$C$6:$H$6,Entry!$C$4:$H$4,EO$2,Entry!$C$5:$H$5,EO$1))</f>
        <v/>
      </c>
      <c r="EP36" s="15" t="str">
        <f>IF(OR($B36="",EP$2=""),"",SUMIFS(INDEX(Tbl_Marks,MATCH($B36,Tbl_Student_Names,0),),Entry!$A$4:$H$4,EP$2,Entry!$A$5:$H$5,EP$1) / SUMIFS(Entry!$C$6:$H$6,Entry!$C$4:$H$4,EP$2,Entry!$C$5:$H$5,EP$1))</f>
        <v/>
      </c>
      <c r="EQ36" s="15" t="str">
        <f>IF(OR($B36="",EQ$2=""),"",SUMIFS(INDEX(Tbl_Marks,MATCH($B36,Tbl_Student_Names,0),),Entry!$A$4:$H$4,EQ$2,Entry!$A$5:$H$5,EQ$1) / SUMIFS(Entry!$C$6:$H$6,Entry!$C$4:$H$4,EQ$2,Entry!$C$5:$H$5,EQ$1))</f>
        <v/>
      </c>
      <c r="ER36" s="15" t="str">
        <f>IF(OR($B36="",ER$2=""),"",SUMIFS(INDEX(Tbl_Marks,MATCH($B36,Tbl_Student_Names,0),),Entry!$A$4:$H$4,ER$2,Entry!$A$5:$H$5,ER$1) / SUMIFS(Entry!$C$6:$H$6,Entry!$C$4:$H$4,ER$2,Entry!$C$5:$H$5,ER$1))</f>
        <v/>
      </c>
      <c r="ES36" s="15" t="str">
        <f>IF(OR($B36="",ES$2=""),"",SUMIFS(INDEX(Tbl_Marks,MATCH($B36,Tbl_Student_Names,0),),Entry!$A$4:$H$4,ES$2,Entry!$A$5:$H$5,ES$1) / SUMIFS(Entry!$C$6:$H$6,Entry!$C$4:$H$4,ES$2,Entry!$C$5:$H$5,ES$1))</f>
        <v/>
      </c>
      <c r="ET36" s="15" t="str">
        <f>IF(OR($B36="",ET$2=""),"",SUMIFS(INDEX(Tbl_Marks,MATCH($B36,Tbl_Student_Names,0),),Entry!$A$4:$H$4,ET$2,Entry!$A$5:$H$5,ET$1) / SUMIFS(Entry!$C$6:$H$6,Entry!$C$4:$H$4,ET$2,Entry!$C$5:$H$5,ET$1))</f>
        <v/>
      </c>
      <c r="EU36" s="15" t="str">
        <f>IF(OR($B36="",EU$2=""),"",SUMIFS(INDEX(Tbl_Marks,MATCH($B36,Tbl_Student_Names,0),),Entry!$A$4:$H$4,EU$2,Entry!$A$5:$H$5,EU$1) / SUMIFS(Entry!$C$6:$H$6,Entry!$C$4:$H$4,EU$2,Entry!$C$5:$H$5,EU$1))</f>
        <v/>
      </c>
      <c r="EV36" s="15" t="str">
        <f>IF(OR($B36="",EV$2=""),"",SUMIFS(INDEX(Tbl_Marks,MATCH($B36,Tbl_Student_Names,0),),Entry!$A$4:$H$4,EV$2,Entry!$A$5:$H$5,EV$1) / SUMIFS(Entry!$C$6:$H$6,Entry!$C$4:$H$4,EV$2,Entry!$C$5:$H$5,EV$1))</f>
        <v/>
      </c>
      <c r="EW36" s="15" t="str">
        <f>IF(OR($B36="",EW$2=""),"",SUMIFS(INDEX(Tbl_Marks,MATCH($B36,Tbl_Student_Names,0),),Entry!$A$4:$H$4,EW$2,Entry!$A$5:$H$5,EW$1) / SUMIFS(Entry!$C$6:$H$6,Entry!$C$4:$H$4,EW$2,Entry!$C$5:$H$5,EW$1))</f>
        <v/>
      </c>
      <c r="EX36" s="15" t="str">
        <f>IF(OR($B36="",EX$2=""),"",SUMIFS(INDEX(Tbl_Marks,MATCH($B36,Tbl_Student_Names,0),),Entry!$A$4:$H$4,EX$2,Entry!$A$5:$H$5,EX$1) / SUMIFS(Entry!$C$6:$H$6,Entry!$C$4:$H$4,EX$2,Entry!$C$5:$H$5,EX$1))</f>
        <v/>
      </c>
      <c r="EY36" s="15" t="str">
        <f>IF(OR($B36="",EY$2=""),"",SUMIFS(INDEX(Tbl_Marks,MATCH($B36,Tbl_Student_Names,0),),Entry!$A$4:$H$4,EY$2,Entry!$A$5:$H$5,EY$1) / SUMIFS(Entry!$C$6:$H$6,Entry!$C$4:$H$4,EY$2,Entry!$C$5:$H$5,EY$1))</f>
        <v/>
      </c>
      <c r="EZ36" s="15" t="str">
        <f>IF(OR($B36="",EZ$2=""),"",SUMIFS(INDEX(Tbl_Marks,MATCH($B36,Tbl_Student_Names,0),),Entry!$A$4:$H$4,EZ$2,Entry!$A$5:$H$5,EZ$1) / SUMIFS(Entry!$C$6:$H$6,Entry!$C$4:$H$4,EZ$2,Entry!$C$5:$H$5,EZ$1))</f>
        <v/>
      </c>
      <c r="FA36" s="15" t="str">
        <f>IF(OR($B36="",FA$2=""),"",SUMIFS(INDEX(Tbl_Marks,MATCH($B36,Tbl_Student_Names,0),),Entry!$A$4:$H$4,FA$2,Entry!$A$5:$H$5,FA$1) / SUMIFS(Entry!$C$6:$H$6,Entry!$C$4:$H$4,FA$2,Entry!$C$5:$H$5,FA$1))</f>
        <v/>
      </c>
      <c r="FB36" s="15" t="str">
        <f>IF(OR($B36="",FB$2=""),"",SUMIFS(INDEX(Tbl_Marks,MATCH($B36,Tbl_Student_Names,0),),Entry!$A$4:$H$4,FB$2,Entry!$A$5:$H$5,FB$1) / SUMIFS(Entry!$C$6:$H$6,Entry!$C$4:$H$4,FB$2,Entry!$C$5:$H$5,FB$1))</f>
        <v/>
      </c>
      <c r="FC36" s="15" t="str">
        <f>IF(OR($B36="",FC$2=""),"",SUMIFS(INDEX(Tbl_Marks,MATCH($B36,Tbl_Student_Names,0),),Entry!$A$4:$H$4,FC$2,Entry!$A$5:$H$5,FC$1) / SUMIFS(Entry!$C$6:$H$6,Entry!$C$4:$H$4,FC$2,Entry!$C$5:$H$5,FC$1))</f>
        <v/>
      </c>
      <c r="FD36" s="15" t="str">
        <f>IF(OR($B36="",FD$2=""),"",SUMIFS(INDEX(Tbl_Marks,MATCH($B36,Tbl_Student_Names,0),),Entry!$A$4:$H$4,FD$2,Entry!$A$5:$H$5,FD$1) / SUMIFS(Entry!$C$6:$H$6,Entry!$C$4:$H$4,FD$2,Entry!$C$5:$H$5,FD$1))</f>
        <v/>
      </c>
      <c r="FE36" s="15" t="str">
        <f>IF(OR($B36="",FE$2=""),"",SUMIFS(INDEX(Tbl_Marks,MATCH($B36,Tbl_Student_Names,0),),Entry!$A$4:$H$4,FE$2,Entry!$A$5:$H$5,FE$1) / SUMIFS(Entry!$C$6:$H$6,Entry!$C$4:$H$4,FE$2,Entry!$C$5:$H$5,FE$1))</f>
        <v/>
      </c>
      <c r="FF36" s="15" t="str">
        <f>IF(OR($B36="",FF$2=""),"",SUMIFS(INDEX(Tbl_Marks,MATCH($B36,Tbl_Student_Names,0),),Entry!$A$4:$H$4,FF$2,Entry!$A$5:$H$5,FF$1) / SUMIFS(Entry!$C$6:$H$6,Entry!$C$4:$H$4,FF$2,Entry!$C$5:$H$5,FF$1))</f>
        <v/>
      </c>
      <c r="FG36" s="15" t="str">
        <f>IF(OR($B36="",FG$2=""),"",SUMIFS(INDEX(Tbl_Marks,MATCH($B36,Tbl_Student_Names,0),),Entry!$A$4:$H$4,FG$2,Entry!$A$5:$H$5,FG$1) / SUMIFS(Entry!$C$6:$H$6,Entry!$C$4:$H$4,FG$2,Entry!$C$5:$H$5,FG$1))</f>
        <v/>
      </c>
      <c r="FH36" s="15" t="str">
        <f>IF(OR($B36="",FH$2=""),"",SUMIFS(INDEX(Tbl_Marks,MATCH($B36,Tbl_Student_Names,0),),Entry!$A$4:$H$4,FH$2,Entry!$A$5:$H$5,FH$1) / SUMIFS(Entry!$C$6:$H$6,Entry!$C$4:$H$4,FH$2,Entry!$C$5:$H$5,FH$1))</f>
        <v/>
      </c>
      <c r="FI36" s="15" t="str">
        <f>IF(OR($B36="",FI$2=""),"",SUMIFS(INDEX(Tbl_Marks,MATCH($B36,Tbl_Student_Names,0),),Entry!$A$4:$H$4,FI$2,Entry!$A$5:$H$5,FI$1) / SUMIFS(Entry!$C$6:$H$6,Entry!$C$4:$H$4,FI$2,Entry!$C$5:$H$5,FI$1))</f>
        <v/>
      </c>
      <c r="FJ36" s="15" t="str">
        <f>IF(OR($B36="",FJ$2=""),"",SUMIFS(INDEX(Tbl_Marks,MATCH($B36,Tbl_Student_Names,0),),Entry!$A$4:$H$4,FJ$2,Entry!$A$5:$H$5,FJ$1) / SUMIFS(Entry!$C$6:$H$6,Entry!$C$4:$H$4,FJ$2,Entry!$C$5:$H$5,FJ$1))</f>
        <v/>
      </c>
      <c r="FK36" s="15" t="str">
        <f>IF(OR($B36="",FK$2=""),"",SUMIFS(INDEX(Tbl_Marks,MATCH($B36,Tbl_Student_Names,0),),Entry!$A$4:$H$4,FK$2,Entry!$A$5:$H$5,FK$1) / SUMIFS(Entry!$C$6:$H$6,Entry!$C$4:$H$4,FK$2,Entry!$C$5:$H$5,FK$1))</f>
        <v/>
      </c>
      <c r="FL36" s="15" t="str">
        <f>IF(OR($B36="",FL$2=""),"",SUMIFS(INDEX(Tbl_Marks,MATCH($B36,Tbl_Student_Names,0),),Entry!$A$4:$H$4,FL$2,Entry!$A$5:$H$5,FL$1) / SUMIFS(Entry!$C$6:$H$6,Entry!$C$4:$H$4,FL$2,Entry!$C$5:$H$5,FL$1))</f>
        <v/>
      </c>
      <c r="FM36" s="15" t="str">
        <f>IF(OR($B36="",FM$2=""),"",SUMIFS(INDEX(Tbl_Marks,MATCH($B36,Tbl_Student_Names,0),),Entry!$A$4:$H$4,FM$2,Entry!$A$5:$H$5,FM$1) / SUMIFS(Entry!$C$6:$H$6,Entry!$C$4:$H$4,FM$2,Entry!$C$5:$H$5,FM$1))</f>
        <v/>
      </c>
      <c r="FN36" s="15" t="str">
        <f>IF(OR($B36="",FN$2=""),"",SUMIFS(INDEX(Tbl_Marks,MATCH($B36,Tbl_Student_Names,0),),Entry!$A$4:$H$4,FN$2,Entry!$A$5:$H$5,FN$1) / SUMIFS(Entry!$C$6:$H$6,Entry!$C$4:$H$4,FN$2,Entry!$C$5:$H$5,FN$1))</f>
        <v/>
      </c>
      <c r="FO36" s="15" t="str">
        <f>IF(OR($B36="",FO$2=""),"",SUMIFS(INDEX(Tbl_Marks,MATCH($B36,Tbl_Student_Names,0),),Entry!$A$4:$H$4,FO$2,Entry!$A$5:$H$5,FO$1) / SUMIFS(Entry!$C$6:$H$6,Entry!$C$4:$H$4,FO$2,Entry!$C$5:$H$5,FO$1))</f>
        <v/>
      </c>
      <c r="FP36" s="15" t="str">
        <f>IF(OR($B36="",FP$2=""),"",SUMIFS(INDEX(Tbl_Marks,MATCH($B36,Tbl_Student_Names,0),),Entry!$A$4:$H$4,FP$2,Entry!$A$5:$H$5,FP$1) / SUMIFS(Entry!$C$6:$H$6,Entry!$C$4:$H$4,FP$2,Entry!$C$5:$H$5,FP$1))</f>
        <v/>
      </c>
      <c r="FQ36" s="15" t="str">
        <f>IF(OR($B36="",FQ$2=""),"",SUMIFS(INDEX(Tbl_Marks,MATCH($B36,Tbl_Student_Names,0),),Entry!$A$4:$H$4,FQ$2,Entry!$A$5:$H$5,FQ$1) / SUMIFS(Entry!$C$6:$H$6,Entry!$C$4:$H$4,FQ$2,Entry!$C$5:$H$5,FQ$1))</f>
        <v/>
      </c>
      <c r="FR36" s="15" t="str">
        <f>IF(OR($B36="",FR$2=""),"",SUMIFS(INDEX(Tbl_Marks,MATCH($B36,Tbl_Student_Names,0),),Entry!$A$4:$H$4,FR$2,Entry!$A$5:$H$5,FR$1) / SUMIFS(Entry!$C$6:$H$6,Entry!$C$4:$H$4,FR$2,Entry!$C$5:$H$5,FR$1))</f>
        <v/>
      </c>
      <c r="FS36" s="15" t="str">
        <f>IF(OR($B36="",FS$2=""),"",SUMIFS(INDEX(Tbl_Marks,MATCH($B36,Tbl_Student_Names,0),),Entry!$A$4:$H$4,FS$2,Entry!$A$5:$H$5,FS$1) / SUMIFS(Entry!$C$6:$H$6,Entry!$C$4:$H$4,FS$2,Entry!$C$5:$H$5,FS$1))</f>
        <v/>
      </c>
      <c r="FT36" s="15" t="str">
        <f>IF(OR($B36="",FT$2=""),"",SUMIFS(INDEX(Tbl_Marks,MATCH($B36,Tbl_Student_Names,0),),Entry!$A$4:$H$4,FT$2,Entry!$A$5:$H$5,FT$1) / SUMIFS(Entry!$C$6:$H$6,Entry!$C$4:$H$4,FT$2,Entry!$C$5:$H$5,FT$1))</f>
        <v/>
      </c>
      <c r="FU36" s="15" t="str">
        <f>IF(OR($B36="",FU$2=""),"",SUMIFS(INDEX(Tbl_Marks,MATCH($B36,Tbl_Student_Names,0),),Entry!$A$4:$H$4,FU$2,Entry!$A$5:$H$5,FU$1) / SUMIFS(Entry!$C$6:$H$6,Entry!$C$4:$H$4,FU$2,Entry!$C$5:$H$5,FU$1))</f>
        <v/>
      </c>
      <c r="FV36" s="15" t="str">
        <f>IF(OR($B36="",FV$2=""),"",SUMIFS(INDEX(Tbl_Marks,MATCH($B36,Tbl_Student_Names,0),),Entry!$A$4:$H$4,FV$2,Entry!$A$5:$H$5,FV$1) / SUMIFS(Entry!$C$6:$H$6,Entry!$C$4:$H$4,FV$2,Entry!$C$5:$H$5,FV$1))</f>
        <v/>
      </c>
      <c r="FW36" s="15" t="str">
        <f>IF(OR($B36="",FW$2=""),"",SUMIFS(INDEX(Tbl_Marks,MATCH($B36,Tbl_Student_Names,0),),Entry!$A$4:$H$4,FW$2,Entry!$A$5:$H$5,FW$1) / SUMIFS(Entry!$C$6:$H$6,Entry!$C$4:$H$4,FW$2,Entry!$C$5:$H$5,FW$1))</f>
        <v/>
      </c>
      <c r="FX36" s="15" t="str">
        <f>IF(OR($B36="",FX$2=""),"",SUMIFS(INDEX(Tbl_Marks,MATCH($B36,Tbl_Student_Names,0),),Entry!$A$4:$H$4,FX$2,Entry!$A$5:$H$5,FX$1) / SUMIFS(Entry!$C$6:$H$6,Entry!$C$4:$H$4,FX$2,Entry!$C$5:$H$5,FX$1))</f>
        <v/>
      </c>
      <c r="FY36" s="15" t="str">
        <f>IF(OR($B36="",FY$2=""),"",SUMIFS(INDEX(Tbl_Marks,MATCH($B36,Tbl_Student_Names,0),),Entry!$A$4:$H$4,FY$2,Entry!$A$5:$H$5,FY$1) / SUMIFS(Entry!$C$6:$H$6,Entry!$C$4:$H$4,FY$2,Entry!$C$5:$H$5,FY$1))</f>
        <v/>
      </c>
      <c r="FZ36" s="15" t="str">
        <f>IF(OR($B36="",FZ$2=""),"",SUMIFS(INDEX(Tbl_Marks,MATCH($B36,Tbl_Student_Names,0),),Entry!$A$4:$H$4,FZ$2,Entry!$A$5:$H$5,FZ$1) / SUMIFS(Entry!$C$6:$H$6,Entry!$C$4:$H$4,FZ$2,Entry!$C$5:$H$5,FZ$1))</f>
        <v/>
      </c>
      <c r="GA36" s="15" t="str">
        <f>IF(OR($B36="",GA$2=""),"",SUMIFS(INDEX(Tbl_Marks,MATCH($B36,Tbl_Student_Names,0),),Entry!$A$4:$H$4,GA$2,Entry!$A$5:$H$5,GA$1) / SUMIFS(Entry!$C$6:$H$6,Entry!$C$4:$H$4,GA$2,Entry!$C$5:$H$5,GA$1))</f>
        <v/>
      </c>
      <c r="GB36" s="15" t="str">
        <f>IF(OR($B36="",GB$2=""),"",SUMIFS(INDEX(Tbl_Marks,MATCH($B36,Tbl_Student_Names,0),),Entry!$A$4:$H$4,GB$2,Entry!$A$5:$H$5,GB$1) / SUMIFS(Entry!$C$6:$H$6,Entry!$C$4:$H$4,GB$2,Entry!$C$5:$H$5,GB$1))</f>
        <v/>
      </c>
      <c r="GC36" s="15" t="str">
        <f>IF(OR($B36="",GC$2=""),"",SUMIFS(INDEX(Tbl_Marks,MATCH($B36,Tbl_Student_Names,0),),Entry!$A$4:$H$4,GC$2,Entry!$A$5:$H$5,GC$1) / SUMIFS(Entry!$C$6:$H$6,Entry!$C$4:$H$4,GC$2,Entry!$C$5:$H$5,GC$1))</f>
        <v/>
      </c>
      <c r="GD36" s="15" t="str">
        <f>IF(OR($B36="",GD$2=""),"",SUMIFS(INDEX(Tbl_Marks,MATCH($B36,Tbl_Student_Names,0),),Entry!$A$4:$H$4,GD$2,Entry!$A$5:$H$5,GD$1) / SUMIFS(Entry!$C$6:$H$6,Entry!$C$4:$H$4,GD$2,Entry!$C$5:$H$5,GD$1))</f>
        <v/>
      </c>
      <c r="GE36" s="15" t="str">
        <f>IF(OR($B36="",GE$2=""),"",SUMIFS(INDEX(Tbl_Marks,MATCH($B36,Tbl_Student_Names,0),),Entry!$A$4:$H$4,GE$2,Entry!$A$5:$H$5,GE$1) / SUMIFS(Entry!$C$6:$H$6,Entry!$C$4:$H$4,GE$2,Entry!$C$5:$H$5,GE$1))</f>
        <v/>
      </c>
      <c r="GF36" s="15" t="str">
        <f>IF(OR($B36="",GF$2=""),"",SUMIFS(INDEX(Tbl_Marks,MATCH($B36,Tbl_Student_Names,0),),Entry!$A$4:$H$4,GF$2,Entry!$A$5:$H$5,GF$1) / SUMIFS(Entry!$C$6:$H$6,Entry!$C$4:$H$4,GF$2,Entry!$C$5:$H$5,GF$1))</f>
        <v/>
      </c>
      <c r="GG36" s="15" t="str">
        <f>IF(OR($B36="",GG$2=""),"",SUMIFS(INDEX(Tbl_Marks,MATCH($B36,Tbl_Student_Names,0),),Entry!$A$4:$H$4,GG$2,Entry!$A$5:$H$5,GG$1) / SUMIFS(Entry!$C$6:$H$6,Entry!$C$4:$H$4,GG$2,Entry!$C$5:$H$5,GG$1))</f>
        <v/>
      </c>
      <c r="GH36" s="15" t="str">
        <f>IF(OR($B36="",GH$2=""),"",SUMIFS(INDEX(Tbl_Marks,MATCH($B36,Tbl_Student_Names,0),),Entry!$A$4:$H$4,GH$2,Entry!$A$5:$H$5,GH$1) / SUMIFS(Entry!$C$6:$H$6,Entry!$C$4:$H$4,GH$2,Entry!$C$5:$H$5,GH$1))</f>
        <v/>
      </c>
      <c r="GI36" s="15" t="str">
        <f>IF(OR($B36="",GI$2=""),"",SUMIFS(INDEX(Tbl_Marks,MATCH($B36,Tbl_Student_Names,0),),Entry!$A$4:$H$4,GI$2,Entry!$A$5:$H$5,GI$1) / SUMIFS(Entry!$C$6:$H$6,Entry!$C$4:$H$4,GI$2,Entry!$C$5:$H$5,GI$1))</f>
        <v/>
      </c>
      <c r="GJ36" s="15" t="str">
        <f>IF(OR($B36="",GJ$2=""),"",SUMIFS(INDEX(Tbl_Marks,MATCH($B36,Tbl_Student_Names,0),),Entry!$A$4:$H$4,GJ$2,Entry!$A$5:$H$5,GJ$1) / SUMIFS(Entry!$C$6:$H$6,Entry!$C$4:$H$4,GJ$2,Entry!$C$5:$H$5,GJ$1))</f>
        <v/>
      </c>
      <c r="GK36" s="15" t="str">
        <f>IF(OR($B36="",GK$2=""),"",SUMIFS(INDEX(Tbl_Marks,MATCH($B36,Tbl_Student_Names,0),),Entry!$A$4:$H$4,GK$2,Entry!$A$5:$H$5,GK$1) / SUMIFS(Entry!$C$6:$H$6,Entry!$C$4:$H$4,GK$2,Entry!$C$5:$H$5,GK$1))</f>
        <v/>
      </c>
      <c r="GL36" s="15" t="str">
        <f>IF(OR($B36="",GL$2=""),"",SUMIFS(INDEX(Tbl_Marks,MATCH($B36,Tbl_Student_Names,0),),Entry!$A$4:$H$4,GL$2,Entry!$A$5:$H$5,GL$1) / SUMIFS(Entry!$C$6:$H$6,Entry!$C$4:$H$4,GL$2,Entry!$C$5:$H$5,GL$1))</f>
        <v/>
      </c>
      <c r="GM36" s="15" t="str">
        <f>IF(OR($B36="",GM$2=""),"",SUMIFS(INDEX(Tbl_Marks,MATCH($B36,Tbl_Student_Names,0),),Entry!$A$4:$H$4,GM$2,Entry!$A$5:$H$5,GM$1) / SUMIFS(Entry!$C$6:$H$6,Entry!$C$4:$H$4,GM$2,Entry!$C$5:$H$5,GM$1))</f>
        <v/>
      </c>
      <c r="GN36" s="15" t="str">
        <f>IF(OR($B36="",GN$2=""),"",SUMIFS(INDEX(Tbl_Marks,MATCH($B36,Tbl_Student_Names,0),),Entry!$A$4:$H$4,GN$2,Entry!$A$5:$H$5,GN$1) / SUMIFS(Entry!$C$6:$H$6,Entry!$C$4:$H$4,GN$2,Entry!$C$5:$H$5,GN$1))</f>
        <v/>
      </c>
      <c r="GO36" s="15" t="str">
        <f>IF(OR($B36="",GO$2=""),"",SUMIFS(INDEX(Tbl_Marks,MATCH($B36,Tbl_Student_Names,0),),Entry!$A$4:$H$4,GO$2,Entry!$A$5:$H$5,GO$1) / SUMIFS(Entry!$C$6:$H$6,Entry!$C$4:$H$4,GO$2,Entry!$C$5:$H$5,GO$1))</f>
        <v/>
      </c>
      <c r="GP36" s="15" t="str">
        <f>IF(OR($B36="",GP$2=""),"",SUMIFS(INDEX(Tbl_Marks,MATCH($B36,Tbl_Student_Names,0),),Entry!$A$4:$H$4,GP$2,Entry!$A$5:$H$5,GP$1) / SUMIFS(Entry!$C$6:$H$6,Entry!$C$4:$H$4,GP$2,Entry!$C$5:$H$5,GP$1))</f>
        <v/>
      </c>
      <c r="GQ36" s="32" t="str">
        <f t="array" ref="GQ36">IF(OR(GQ$1="",$B36=""),"",SUMPRODUCT(TRANSPOSE($BC36:$BN36),(Settings!$D$19:$D$30)))</f>
        <v/>
      </c>
      <c r="GR36" s="32" t="str">
        <f t="array" ref="GR36">IF(OR(GR$1="",$B36=""),"",SUMPRODUCT(TRANSPOSE($BO36:$BZ36),(Settings!$D$19:$D$30)))</f>
        <v/>
      </c>
      <c r="GS36" s="32" t="str">
        <f t="array" ref="GS36">IF(OR(GS$1="",$B36=""),"",SUMPRODUCT(TRANSPOSE($CA36:$CL36),(Settings!$D$19:$D$30)))</f>
        <v/>
      </c>
      <c r="GT36" s="32" t="str">
        <f t="array" ref="GT36">IF(OR(GT$1="",$B36=""),"",SUMPRODUCT(TRANSPOSE($CM36:$CX36),(Settings!$D$19:$D$30)))</f>
        <v/>
      </c>
      <c r="GU36" s="32" t="str">
        <f t="array" ref="GU36">IF(OR(GU$1="",$B36=""),"",SUMPRODUCT(TRANSPOSE($CY36:$DJ36),(Settings!$D$19:$D$30)))</f>
        <v/>
      </c>
      <c r="GV36" s="32" t="str">
        <f t="array" ref="GV36">IF(OR(GV$1="",$B36=""),"",SUMPRODUCT(TRANSPOSE($DK36:$DV36),(Settings!$D$19:$D$30)))</f>
        <v/>
      </c>
      <c r="GW36" s="32" t="str">
        <f t="array" ref="GW36">IF(OR(GW$1="",$B36=""),"",SUMPRODUCT(TRANSPOSE($DW36:$EH36),(Settings!$D$19:$D$30)))</f>
        <v/>
      </c>
      <c r="GX36" s="32" t="str">
        <f t="array" ref="GX36">IF(OR(GX$1="",$B36=""),"",SUMPRODUCT(TRANSPOSE($EI36:$ET36),(Settings!$D$19:$D$30)))</f>
        <v/>
      </c>
      <c r="GY36" s="32" t="str">
        <f t="array" ref="GY36">IF(OR(GY$1="",$B36=""),"",SUMPRODUCT(TRANSPOSE($EU36:$FF36),(Settings!$D$19:$D$30)))</f>
        <v/>
      </c>
      <c r="GZ36" s="32" t="str">
        <f t="array" ref="GZ36">IF(OR(GZ$1="",$B36=""),"",SUMPRODUCT(TRANSPOSE($FG36:$FR36),(Settings!$D$19:$D$30)))</f>
        <v/>
      </c>
      <c r="HA36" s="32" t="str">
        <f t="array" ref="HA36">IF(OR(HA$1="",$B36=""),"",SUMPRODUCT(TRANSPOSE($FS36:$GD36),(Settings!$D$19:$D$30)))</f>
        <v/>
      </c>
      <c r="HB36" s="33" t="str">
        <f t="array" ref="HB36">IF(OR(HB$1="",$B36=""),"",SUMPRODUCT(TRANSPOSE($GE36:$GP36),(Settings!$D$19:$D$30)))</f>
        <v/>
      </c>
      <c r="HC36" s="5"/>
      <c r="HD36" s="15" t="str">
        <f>IF(OR(HD$2="",$B36=""),"",SUMIFS(INDEX(Tbl_Marks,MATCH($B36,Tbl_Student_Names,0),),Entry!$A$4:$H$4,HD$2) / SUMIFS(Entry!$C$6:$H$6,Entry!$C$4:$H$4,HD$2))</f>
        <v/>
      </c>
      <c r="HE36" s="15" t="str">
        <f>IF(OR(HE$2="",$B36=""),"",SUMIFS(INDEX(Tbl_Marks,MATCH($B36,Tbl_Student_Names,0),),Entry!$A$4:$H$4,HE$2) / SUMIFS(Entry!$C$6:$H$6,Entry!$C$4:$H$4,HE$2))</f>
        <v/>
      </c>
      <c r="HF36" s="15" t="str">
        <f>IF(OR(HF$2="",$B36=""),"",SUMIFS(INDEX(Tbl_Marks,MATCH($B36,Tbl_Student_Names,0),),Entry!$A$4:$H$4,HF$2) / SUMIFS(Entry!$C$6:$H$6,Entry!$C$4:$H$4,HF$2))</f>
        <v/>
      </c>
      <c r="HG36" s="15" t="str">
        <f>IF(OR(HG$2="",$B36=""),"",SUMIFS(INDEX(Tbl_Marks,MATCH($B36,Tbl_Student_Names,0),),Entry!$A$4:$H$4,HG$2) / SUMIFS(Entry!$C$6:$H$6,Entry!$C$4:$H$4,HG$2))</f>
        <v/>
      </c>
      <c r="HH36" s="15" t="str">
        <f>IF(OR(HH$2="",$B36=""),"",SUMIFS(INDEX(Tbl_Marks,MATCH($B36,Tbl_Student_Names,0),),Entry!$A$4:$H$4,HH$2) / SUMIFS(Entry!$C$6:$H$6,Entry!$C$4:$H$4,HH$2))</f>
        <v/>
      </c>
      <c r="HI36" s="15" t="str">
        <f>IF(OR(HI$2="",$B36=""),"",SUMIFS(INDEX(Tbl_Marks,MATCH($B36,Tbl_Student_Names,0),),Entry!$A$4:$H$4,HI$2) / SUMIFS(Entry!$C$6:$H$6,Entry!$C$4:$H$4,HI$2))</f>
        <v/>
      </c>
      <c r="HJ36" s="15" t="str">
        <f>IF(OR(HJ$2="",$B36=""),"",SUMIFS(INDEX(Tbl_Marks,MATCH($B36,Tbl_Student_Names,0),),Entry!$A$4:$H$4,HJ$2) / SUMIFS(Entry!$C$6:$H$6,Entry!$C$4:$H$4,HJ$2))</f>
        <v/>
      </c>
      <c r="HK36" s="15" t="str">
        <f>IF(OR(HK$2="",$B36=""),"",SUMIFS(INDEX(Tbl_Marks,MATCH($B36,Tbl_Student_Names,0),),Entry!$A$4:$H$4,HK$2) / SUMIFS(Entry!$C$6:$H$6,Entry!$C$4:$H$4,HK$2))</f>
        <v/>
      </c>
      <c r="HL36" s="15" t="str">
        <f>IF(OR(HL$2="",$B36=""),"",SUMIFS(INDEX(Tbl_Marks,MATCH($B36,Tbl_Student_Names,0),),Entry!$A$4:$H$4,HL$2) / SUMIFS(Entry!$C$6:$H$6,Entry!$C$4:$H$4,HL$2))</f>
        <v/>
      </c>
      <c r="HM36" s="15" t="str">
        <f>IF(OR(HM$2="",$B36=""),"",SUMIFS(INDEX(Tbl_Marks,MATCH($B36,Tbl_Student_Names,0),),Entry!$A$4:$H$4,HM$2) / SUMIFS(Entry!$C$6:$H$6,Entry!$C$4:$H$4,HM$2))</f>
        <v/>
      </c>
      <c r="HN36" s="15" t="str">
        <f>IF(OR(HN$2="",$B36=""),"",SUMIFS(INDEX(Tbl_Marks,MATCH($B36,Tbl_Student_Names,0),),Entry!$A$4:$H$4,HN$2) / SUMIFS(Entry!$C$6:$H$6,Entry!$C$4:$H$4,HN$2))</f>
        <v/>
      </c>
      <c r="HO36" s="15" t="str">
        <f>IF(OR(HO$2="",$B36=""),"",SUMIFS(INDEX(Tbl_Marks,MATCH($B36,Tbl_Student_Names,0),),Entry!$A$4:$H$4,HO$2) / SUMIFS(Entry!$C$6:$H$6,Entry!$C$4:$H$4,HO$2))</f>
        <v/>
      </c>
      <c r="HP36" s="15" t="str">
        <f t="shared" si="40"/>
        <v/>
      </c>
    </row>
    <row r="37" spans="1:224" customFormat="1" x14ac:dyDescent="0.25">
      <c r="A37">
        <f t="shared" si="63"/>
        <v>0</v>
      </c>
      <c r="B37" t="str">
        <f t="shared" si="64"/>
        <v/>
      </c>
      <c r="C37" t="str">
        <f>IF(OR($B37="",C$2=""),"",SUMIF(Entry!$A$4:$H$4,C$2,INDEX(Tbl_Marks,MATCH($B37,Tbl_Student_Names,0),)))</f>
        <v/>
      </c>
      <c r="D37" t="str">
        <f>IF(OR($B37="",D$2=""),"",SUMIF(Entry!$A$4:$H$4,D$2,INDEX(Tbl_Marks,MATCH($B37,Tbl_Student_Names,0),)))</f>
        <v/>
      </c>
      <c r="E37" t="str">
        <f>IF(OR($B37="",E$2=""),"",SUMIF(Entry!$A$4:$H$4,E$2,INDEX(Tbl_Marks,MATCH($B37,Tbl_Student_Names,0),)))</f>
        <v/>
      </c>
      <c r="F37" t="str">
        <f>IF(OR($B37="",F$2=""),"",SUMIF(Entry!$A$4:$H$4,F$2,INDEX(Tbl_Marks,MATCH($B37,Tbl_Student_Names,0),)))</f>
        <v/>
      </c>
      <c r="G37" t="str">
        <f>IF(OR($B37="",G$2=""),"",SUMIF(Entry!$A$4:$H$4,G$2,INDEX(Tbl_Marks,MATCH($B37,Tbl_Student_Names,0),)))</f>
        <v/>
      </c>
      <c r="H37" t="str">
        <f>IF(OR($B37="",H$2=""),"",SUMIF(Entry!$A$4:$H$4,H$2,INDEX(Tbl_Marks,MATCH($B37,Tbl_Student_Names,0),)))</f>
        <v/>
      </c>
      <c r="I37" t="str">
        <f>IF(OR($B37="",I$2=""),"",SUMIF(Entry!$A$4:$H$4,I$2,INDEX(Tbl_Marks,MATCH($B37,Tbl_Student_Names,0),)))</f>
        <v/>
      </c>
      <c r="J37" t="str">
        <f>IF(OR($B37="",J$2=""),"",SUMIF(Entry!$A$4:$H$4,J$2,INDEX(Tbl_Marks,MATCH($B37,Tbl_Student_Names,0),)))</f>
        <v/>
      </c>
      <c r="K37" t="str">
        <f>IF(OR($B37="",K$2=""),"",SUMIF(Entry!$A$4:$H$4,K$2,INDEX(Tbl_Marks,MATCH($B37,Tbl_Student_Names,0),)))</f>
        <v/>
      </c>
      <c r="L37" t="str">
        <f>IF(OR($B37="",L$2=""),"",SUMIF(Entry!$A$4:$H$4,L$2,INDEX(Tbl_Marks,MATCH($B37,Tbl_Student_Names,0),)))</f>
        <v/>
      </c>
      <c r="M37" t="str">
        <f>IF(OR($B37="",M$2=""),"",SUMIF(Entry!$A$4:$H$4,M$2,INDEX(Tbl_Marks,MATCH($B37,Tbl_Student_Names,0),)))</f>
        <v/>
      </c>
      <c r="N37" t="str">
        <f>IF(OR($B37="",N$2=""),"",SUMIF(Entry!$A$4:$H$4,N$2,INDEX(Tbl_Marks,MATCH($B37,Tbl_Student_Names,0),)))</f>
        <v/>
      </c>
      <c r="O37" s="12" t="str">
        <f t="shared" si="65"/>
        <v/>
      </c>
      <c r="P37" s="24" t="str">
        <f t="array" ref="P37">IF(OR($B37="",P$2=""),"",IF(MIN(IF(Help_Lookup_Tests=P$2,$BC37:$GP37,""))&gt;=I_PassPercentage,"PASS","FAIL"))</f>
        <v/>
      </c>
      <c r="Q37" s="24" t="str">
        <f t="array" ref="Q37">IF(OR($B37="",Q$2=""),"",IF(MIN(IF(Help_Lookup_Tests=Q$2,$BC37:$GP37,""))&gt;=I_PassPercentage,"PASS","FAIL"))</f>
        <v/>
      </c>
      <c r="R37" s="24" t="str">
        <f t="array" ref="R37">IF(OR($B37="",R$2=""),"",IF(MIN(IF(Help_Lookup_Tests=R$2,$BC37:$GP37,""))&gt;=I_PassPercentage,"PASS","FAIL"))</f>
        <v/>
      </c>
      <c r="S37" s="24" t="str">
        <f t="array" ref="S37">IF(OR($B37="",S$2=""),"",IF(MIN(IF(Help_Lookup_Tests=S$2,$BC37:$GP37,""))&gt;=I_PassPercentage,"PASS","FAIL"))</f>
        <v/>
      </c>
      <c r="T37" s="24" t="str">
        <f t="array" ref="T37">IF(OR($B37="",T$2=""),"",IF(MIN(IF(Help_Lookup_Tests=T$2,$BC37:$GP37,""))&gt;=I_PassPercentage,"PASS","FAIL"))</f>
        <v/>
      </c>
      <c r="U37" s="24" t="str">
        <f t="array" ref="U37">IF(OR($B37="",U$2=""),"",IF(MIN(IF(Help_Lookup_Tests=U$2,$BC37:$GP37,""))&gt;=I_PassPercentage,"PASS","FAIL"))</f>
        <v/>
      </c>
      <c r="V37" s="24" t="str">
        <f t="array" ref="V37">IF(OR($B37="",V$2=""),"",IF(MIN(IF(Help_Lookup_Tests=V$2,$BC37:$GP37,""))&gt;=I_PassPercentage,"PASS","FAIL"))</f>
        <v/>
      </c>
      <c r="W37" s="24" t="str">
        <f t="array" ref="W37">IF(OR($B37="",W$2=""),"",IF(MIN(IF(Help_Lookup_Tests=W$2,$BC37:$GP37,""))&gt;=I_PassPercentage,"PASS","FAIL"))</f>
        <v/>
      </c>
      <c r="X37" s="24" t="str">
        <f t="array" ref="X37">IF(OR($B37="",X$2=""),"",IF(MIN(IF(Help_Lookup_Tests=X$2,$BC37:$GP37,""))&gt;=I_PassPercentage,"PASS","FAIL"))</f>
        <v/>
      </c>
      <c r="Y37" s="24" t="str">
        <f t="array" ref="Y37">IF(OR($B37="",Y$2=""),"",IF(MIN(IF(Help_Lookup_Tests=Y$2,$BC37:$GP37,""))&gt;=I_PassPercentage,"PASS","FAIL"))</f>
        <v/>
      </c>
      <c r="Z37" s="24" t="str">
        <f t="array" ref="Z37">IF(OR($B37="",Z$2=""),"",IF(MIN(IF(Help_Lookup_Tests=Z$2,$BC37:$GP37,""))&gt;=I_PassPercentage,"PASS","FAIL"))</f>
        <v/>
      </c>
      <c r="AA37" s="24" t="str">
        <f t="array" ref="AA37">IF(OR($B37="",AA$2=""),"",IF(MIN(IF(Help_Lookup_Tests=AA$2,$BC37:$GP37,""))&gt;=I_PassPercentage,"PASS","FAIL"))</f>
        <v/>
      </c>
      <c r="AB37" s="20" t="str">
        <f t="array" ref="AB37">IF(OR($B37=""),"",IF(MIN(IF($GQ$2:$HB$2="FINAL",$GQ37:$HB37,""))&gt;=I_PassPercentage,"PASS","FAIL"))</f>
        <v/>
      </c>
      <c r="AC37" t="str">
        <f t="shared" si="36"/>
        <v/>
      </c>
      <c r="AD37" t="str">
        <f t="shared" si="41"/>
        <v/>
      </c>
      <c r="AE37" t="str">
        <f t="shared" si="42"/>
        <v/>
      </c>
      <c r="AF37" t="str">
        <f t="shared" si="43"/>
        <v/>
      </c>
      <c r="AG37" t="str">
        <f t="shared" si="44"/>
        <v/>
      </c>
      <c r="AH37" t="str">
        <f t="shared" si="45"/>
        <v/>
      </c>
      <c r="AI37" t="str">
        <f t="shared" si="46"/>
        <v/>
      </c>
      <c r="AJ37" t="str">
        <f t="shared" si="47"/>
        <v/>
      </c>
      <c r="AK37" t="str">
        <f t="shared" si="48"/>
        <v/>
      </c>
      <c r="AL37" t="str">
        <f t="shared" si="49"/>
        <v/>
      </c>
      <c r="AM37" t="str">
        <f t="shared" si="50"/>
        <v/>
      </c>
      <c r="AN37" t="str">
        <f t="shared" si="51"/>
        <v/>
      </c>
      <c r="AO37" s="34" t="str">
        <f t="shared" si="37"/>
        <v/>
      </c>
      <c r="AP37" s="22" t="str">
        <f t="shared" si="38"/>
        <v/>
      </c>
      <c r="AQ37" s="22" t="str">
        <f t="shared" si="52"/>
        <v/>
      </c>
      <c r="AR37" s="22" t="str">
        <f t="shared" si="53"/>
        <v/>
      </c>
      <c r="AS37" s="22" t="str">
        <f t="shared" si="54"/>
        <v/>
      </c>
      <c r="AT37" s="22" t="str">
        <f t="shared" si="55"/>
        <v/>
      </c>
      <c r="AU37" s="22" t="str">
        <f t="shared" si="56"/>
        <v/>
      </c>
      <c r="AV37" s="22" t="str">
        <f t="shared" si="57"/>
        <v/>
      </c>
      <c r="AW37" s="22" t="str">
        <f t="shared" si="58"/>
        <v/>
      </c>
      <c r="AX37" s="22" t="str">
        <f t="shared" si="59"/>
        <v/>
      </c>
      <c r="AY37" s="22" t="str">
        <f t="shared" si="60"/>
        <v/>
      </c>
      <c r="AZ37" s="22" t="str">
        <f t="shared" si="61"/>
        <v/>
      </c>
      <c r="BA37" s="22" t="str">
        <f t="shared" si="62"/>
        <v/>
      </c>
      <c r="BB37" s="23" t="str">
        <f t="shared" si="39"/>
        <v/>
      </c>
      <c r="BC37" s="15" t="str">
        <f>IF(OR($B37="",BC$2=""),"",SUMIFS(INDEX(Tbl_Marks,MATCH($B37,Tbl_Student_Names,0),),Entry!$A$4:$H$4,BC$2,Entry!$A$5:$H$5,BC$1) / SUMIFS(Entry!$C$6:$H$6,Entry!$C$4:$H$4,BC$2,Entry!$C$5:$H$5,BC$1))</f>
        <v/>
      </c>
      <c r="BD37" s="15" t="str">
        <f>IF(OR($B37="",BD$2=""),"",SUMIFS(INDEX(Tbl_Marks,MATCH($B37,Tbl_Student_Names,0),),Entry!$A$4:$H$4,BD$2,Entry!$A$5:$H$5,BD$1) / SUMIFS(Entry!$C$6:$H$6,Entry!$C$4:$H$4,BD$2,Entry!$C$5:$H$5,BD$1))</f>
        <v/>
      </c>
      <c r="BE37" s="15" t="str">
        <f>IF(OR($B37="",BE$2=""),"",SUMIFS(INDEX(Tbl_Marks,MATCH($B37,Tbl_Student_Names,0),),Entry!$A$4:$H$4,BE$2,Entry!$A$5:$H$5,BE$1) / SUMIFS(Entry!$C$6:$H$6,Entry!$C$4:$H$4,BE$2,Entry!$C$5:$H$5,BE$1))</f>
        <v/>
      </c>
      <c r="BF37" s="15" t="str">
        <f>IF(OR($B37="",BF$2=""),"",SUMIFS(INDEX(Tbl_Marks,MATCH($B37,Tbl_Student_Names,0),),Entry!$A$4:$H$4,BF$2,Entry!$A$5:$H$5,BF$1) / SUMIFS(Entry!$C$6:$H$6,Entry!$C$4:$H$4,BF$2,Entry!$C$5:$H$5,BF$1))</f>
        <v/>
      </c>
      <c r="BG37" s="15" t="str">
        <f>IF(OR($B37="",BG$2=""),"",SUMIFS(INDEX(Tbl_Marks,MATCH($B37,Tbl_Student_Names,0),),Entry!$A$4:$H$4,BG$2,Entry!$A$5:$H$5,BG$1) / SUMIFS(Entry!$C$6:$H$6,Entry!$C$4:$H$4,BG$2,Entry!$C$5:$H$5,BG$1))</f>
        <v/>
      </c>
      <c r="BH37" s="15" t="str">
        <f>IF(OR($B37="",BH$2=""),"",SUMIFS(INDEX(Tbl_Marks,MATCH($B37,Tbl_Student_Names,0),),Entry!$A$4:$H$4,BH$2,Entry!$A$5:$H$5,BH$1) / SUMIFS(Entry!$C$6:$H$6,Entry!$C$4:$H$4,BH$2,Entry!$C$5:$H$5,BH$1))</f>
        <v/>
      </c>
      <c r="BI37" s="15" t="str">
        <f>IF(OR($B37="",BI$2=""),"",SUMIFS(INDEX(Tbl_Marks,MATCH($B37,Tbl_Student_Names,0),),Entry!$A$4:$H$4,BI$2,Entry!$A$5:$H$5,BI$1) / SUMIFS(Entry!$C$6:$H$6,Entry!$C$4:$H$4,BI$2,Entry!$C$5:$H$5,BI$1))</f>
        <v/>
      </c>
      <c r="BJ37" s="15" t="str">
        <f>IF(OR($B37="",BJ$2=""),"",SUMIFS(INDEX(Tbl_Marks,MATCH($B37,Tbl_Student_Names,0),),Entry!$A$4:$H$4,BJ$2,Entry!$A$5:$H$5,BJ$1) / SUMIFS(Entry!$C$6:$H$6,Entry!$C$4:$H$4,BJ$2,Entry!$C$5:$H$5,BJ$1))</f>
        <v/>
      </c>
      <c r="BK37" s="15" t="str">
        <f>IF(OR($B37="",BK$2=""),"",SUMIFS(INDEX(Tbl_Marks,MATCH($B37,Tbl_Student_Names,0),),Entry!$A$4:$H$4,BK$2,Entry!$A$5:$H$5,BK$1) / SUMIFS(Entry!$C$6:$H$6,Entry!$C$4:$H$4,BK$2,Entry!$C$5:$H$5,BK$1))</f>
        <v/>
      </c>
      <c r="BL37" s="15" t="str">
        <f>IF(OR($B37="",BL$2=""),"",SUMIFS(INDEX(Tbl_Marks,MATCH($B37,Tbl_Student_Names,0),),Entry!$A$4:$H$4,BL$2,Entry!$A$5:$H$5,BL$1) / SUMIFS(Entry!$C$6:$H$6,Entry!$C$4:$H$4,BL$2,Entry!$C$5:$H$5,BL$1))</f>
        <v/>
      </c>
      <c r="BM37" s="15" t="str">
        <f>IF(OR($B37="",BM$2=""),"",SUMIFS(INDEX(Tbl_Marks,MATCH($B37,Tbl_Student_Names,0),),Entry!$A$4:$H$4,BM$2,Entry!$A$5:$H$5,BM$1) / SUMIFS(Entry!$C$6:$H$6,Entry!$C$4:$H$4,BM$2,Entry!$C$5:$H$5,BM$1))</f>
        <v/>
      </c>
      <c r="BN37" s="15" t="str">
        <f>IF(OR($B37="",BN$2=""),"",SUMIFS(INDEX(Tbl_Marks,MATCH($B37,Tbl_Student_Names,0),),Entry!$A$4:$H$4,BN$2,Entry!$A$5:$H$5,BN$1) / SUMIFS(Entry!$C$6:$H$6,Entry!$C$4:$H$4,BN$2,Entry!$C$5:$H$5,BN$1))</f>
        <v/>
      </c>
      <c r="BO37" s="15" t="str">
        <f>IF(OR($B37="",BO$2=""),"",SUMIFS(INDEX(Tbl_Marks,MATCH($B37,Tbl_Student_Names,0),),Entry!$A$4:$H$4,BO$2,Entry!$A$5:$H$5,BO$1) / SUMIFS(Entry!$C$6:$H$6,Entry!$C$4:$H$4,BO$2,Entry!$C$5:$H$5,BO$1))</f>
        <v/>
      </c>
      <c r="BP37" s="15" t="str">
        <f>IF(OR($B37="",BP$2=""),"",SUMIFS(INDEX(Tbl_Marks,MATCH($B37,Tbl_Student_Names,0),),Entry!$A$4:$H$4,BP$2,Entry!$A$5:$H$5,BP$1) / SUMIFS(Entry!$C$6:$H$6,Entry!$C$4:$H$4,BP$2,Entry!$C$5:$H$5,BP$1))</f>
        <v/>
      </c>
      <c r="BQ37" s="15" t="str">
        <f>IF(OR($B37="",BQ$2=""),"",SUMIFS(INDEX(Tbl_Marks,MATCH($B37,Tbl_Student_Names,0),),Entry!$A$4:$H$4,BQ$2,Entry!$A$5:$H$5,BQ$1) / SUMIFS(Entry!$C$6:$H$6,Entry!$C$4:$H$4,BQ$2,Entry!$C$5:$H$5,BQ$1))</f>
        <v/>
      </c>
      <c r="BR37" s="15" t="str">
        <f>IF(OR($B37="",BR$2=""),"",SUMIFS(INDEX(Tbl_Marks,MATCH($B37,Tbl_Student_Names,0),),Entry!$A$4:$H$4,BR$2,Entry!$A$5:$H$5,BR$1) / SUMIFS(Entry!$C$6:$H$6,Entry!$C$4:$H$4,BR$2,Entry!$C$5:$H$5,BR$1))</f>
        <v/>
      </c>
      <c r="BS37" s="15" t="str">
        <f>IF(OR($B37="",BS$2=""),"",SUMIFS(INDEX(Tbl_Marks,MATCH($B37,Tbl_Student_Names,0),),Entry!$A$4:$H$4,BS$2,Entry!$A$5:$H$5,BS$1) / SUMIFS(Entry!$C$6:$H$6,Entry!$C$4:$H$4,BS$2,Entry!$C$5:$H$5,BS$1))</f>
        <v/>
      </c>
      <c r="BT37" s="15" t="str">
        <f>IF(OR($B37="",BT$2=""),"",SUMIFS(INDEX(Tbl_Marks,MATCH($B37,Tbl_Student_Names,0),),Entry!$A$4:$H$4,BT$2,Entry!$A$5:$H$5,BT$1) / SUMIFS(Entry!$C$6:$H$6,Entry!$C$4:$H$4,BT$2,Entry!$C$5:$H$5,BT$1))</f>
        <v/>
      </c>
      <c r="BU37" s="15" t="str">
        <f>IF(OR($B37="",BU$2=""),"",SUMIFS(INDEX(Tbl_Marks,MATCH($B37,Tbl_Student_Names,0),),Entry!$A$4:$H$4,BU$2,Entry!$A$5:$H$5,BU$1) / SUMIFS(Entry!$C$6:$H$6,Entry!$C$4:$H$4,BU$2,Entry!$C$5:$H$5,BU$1))</f>
        <v/>
      </c>
      <c r="BV37" s="15" t="str">
        <f>IF(OR($B37="",BV$2=""),"",SUMIFS(INDEX(Tbl_Marks,MATCH($B37,Tbl_Student_Names,0),),Entry!$A$4:$H$4,BV$2,Entry!$A$5:$H$5,BV$1) / SUMIFS(Entry!$C$6:$H$6,Entry!$C$4:$H$4,BV$2,Entry!$C$5:$H$5,BV$1))</f>
        <v/>
      </c>
      <c r="BW37" s="15" t="str">
        <f>IF(OR($B37="",BW$2=""),"",SUMIFS(INDEX(Tbl_Marks,MATCH($B37,Tbl_Student_Names,0),),Entry!$A$4:$H$4,BW$2,Entry!$A$5:$H$5,BW$1) / SUMIFS(Entry!$C$6:$H$6,Entry!$C$4:$H$4,BW$2,Entry!$C$5:$H$5,BW$1))</f>
        <v/>
      </c>
      <c r="BX37" s="15" t="str">
        <f>IF(OR($B37="",BX$2=""),"",SUMIFS(INDEX(Tbl_Marks,MATCH($B37,Tbl_Student_Names,0),),Entry!$A$4:$H$4,BX$2,Entry!$A$5:$H$5,BX$1) / SUMIFS(Entry!$C$6:$H$6,Entry!$C$4:$H$4,BX$2,Entry!$C$5:$H$5,BX$1))</f>
        <v/>
      </c>
      <c r="BY37" s="15" t="str">
        <f>IF(OR($B37="",BY$2=""),"",SUMIFS(INDEX(Tbl_Marks,MATCH($B37,Tbl_Student_Names,0),),Entry!$A$4:$H$4,BY$2,Entry!$A$5:$H$5,BY$1) / SUMIFS(Entry!$C$6:$H$6,Entry!$C$4:$H$4,BY$2,Entry!$C$5:$H$5,BY$1))</f>
        <v/>
      </c>
      <c r="BZ37" s="15" t="str">
        <f>IF(OR($B37="",BZ$2=""),"",SUMIFS(INDEX(Tbl_Marks,MATCH($B37,Tbl_Student_Names,0),),Entry!$A$4:$H$4,BZ$2,Entry!$A$5:$H$5,BZ$1) / SUMIFS(Entry!$C$6:$H$6,Entry!$C$4:$H$4,BZ$2,Entry!$C$5:$H$5,BZ$1))</f>
        <v/>
      </c>
      <c r="CA37" s="15" t="str">
        <f>IF(OR($B37="",CA$2=""),"",SUMIFS(INDEX(Tbl_Marks,MATCH($B37,Tbl_Student_Names,0),),Entry!$A$4:$H$4,CA$2,Entry!$A$5:$H$5,CA$1) / SUMIFS(Entry!$C$6:$H$6,Entry!$C$4:$H$4,CA$2,Entry!$C$5:$H$5,CA$1))</f>
        <v/>
      </c>
      <c r="CB37" s="15" t="str">
        <f>IF(OR($B37="",CB$2=""),"",SUMIFS(INDEX(Tbl_Marks,MATCH($B37,Tbl_Student_Names,0),),Entry!$A$4:$H$4,CB$2,Entry!$A$5:$H$5,CB$1) / SUMIFS(Entry!$C$6:$H$6,Entry!$C$4:$H$4,CB$2,Entry!$C$5:$H$5,CB$1))</f>
        <v/>
      </c>
      <c r="CC37" s="15" t="str">
        <f>IF(OR($B37="",CC$2=""),"",SUMIFS(INDEX(Tbl_Marks,MATCH($B37,Tbl_Student_Names,0),),Entry!$A$4:$H$4,CC$2,Entry!$A$5:$H$5,CC$1) / SUMIFS(Entry!$C$6:$H$6,Entry!$C$4:$H$4,CC$2,Entry!$C$5:$H$5,CC$1))</f>
        <v/>
      </c>
      <c r="CD37" s="15" t="str">
        <f>IF(OR($B37="",CD$2=""),"",SUMIFS(INDEX(Tbl_Marks,MATCH($B37,Tbl_Student_Names,0),),Entry!$A$4:$H$4,CD$2,Entry!$A$5:$H$5,CD$1) / SUMIFS(Entry!$C$6:$H$6,Entry!$C$4:$H$4,CD$2,Entry!$C$5:$H$5,CD$1))</f>
        <v/>
      </c>
      <c r="CE37" s="15" t="str">
        <f>IF(OR($B37="",CE$2=""),"",SUMIFS(INDEX(Tbl_Marks,MATCH($B37,Tbl_Student_Names,0),),Entry!$A$4:$H$4,CE$2,Entry!$A$5:$H$5,CE$1) / SUMIFS(Entry!$C$6:$H$6,Entry!$C$4:$H$4,CE$2,Entry!$C$5:$H$5,CE$1))</f>
        <v/>
      </c>
      <c r="CF37" s="15" t="str">
        <f>IF(OR($B37="",CF$2=""),"",SUMIFS(INDEX(Tbl_Marks,MATCH($B37,Tbl_Student_Names,0),),Entry!$A$4:$H$4,CF$2,Entry!$A$5:$H$5,CF$1) / SUMIFS(Entry!$C$6:$H$6,Entry!$C$4:$H$4,CF$2,Entry!$C$5:$H$5,CF$1))</f>
        <v/>
      </c>
      <c r="CG37" s="15" t="str">
        <f>IF(OR($B37="",CG$2=""),"",SUMIFS(INDEX(Tbl_Marks,MATCH($B37,Tbl_Student_Names,0),),Entry!$A$4:$H$4,CG$2,Entry!$A$5:$H$5,CG$1) / SUMIFS(Entry!$C$6:$H$6,Entry!$C$4:$H$4,CG$2,Entry!$C$5:$H$5,CG$1))</f>
        <v/>
      </c>
      <c r="CH37" s="15" t="str">
        <f>IF(OR($B37="",CH$2=""),"",SUMIFS(INDEX(Tbl_Marks,MATCH($B37,Tbl_Student_Names,0),),Entry!$A$4:$H$4,CH$2,Entry!$A$5:$H$5,CH$1) / SUMIFS(Entry!$C$6:$H$6,Entry!$C$4:$H$4,CH$2,Entry!$C$5:$H$5,CH$1))</f>
        <v/>
      </c>
      <c r="CI37" s="15" t="str">
        <f>IF(OR($B37="",CI$2=""),"",SUMIFS(INDEX(Tbl_Marks,MATCH($B37,Tbl_Student_Names,0),),Entry!$A$4:$H$4,CI$2,Entry!$A$5:$H$5,CI$1) / SUMIFS(Entry!$C$6:$H$6,Entry!$C$4:$H$4,CI$2,Entry!$C$5:$H$5,CI$1))</f>
        <v/>
      </c>
      <c r="CJ37" s="15" t="str">
        <f>IF(OR($B37="",CJ$2=""),"",SUMIFS(INDEX(Tbl_Marks,MATCH($B37,Tbl_Student_Names,0),),Entry!$A$4:$H$4,CJ$2,Entry!$A$5:$H$5,CJ$1) / SUMIFS(Entry!$C$6:$H$6,Entry!$C$4:$H$4,CJ$2,Entry!$C$5:$H$5,CJ$1))</f>
        <v/>
      </c>
      <c r="CK37" s="15" t="str">
        <f>IF(OR($B37="",CK$2=""),"",SUMIFS(INDEX(Tbl_Marks,MATCH($B37,Tbl_Student_Names,0),),Entry!$A$4:$H$4,CK$2,Entry!$A$5:$H$5,CK$1) / SUMIFS(Entry!$C$6:$H$6,Entry!$C$4:$H$4,CK$2,Entry!$C$5:$H$5,CK$1))</f>
        <v/>
      </c>
      <c r="CL37" s="15" t="str">
        <f>IF(OR($B37="",CL$2=""),"",SUMIFS(INDEX(Tbl_Marks,MATCH($B37,Tbl_Student_Names,0),),Entry!$A$4:$H$4,CL$2,Entry!$A$5:$H$5,CL$1) / SUMIFS(Entry!$C$6:$H$6,Entry!$C$4:$H$4,CL$2,Entry!$C$5:$H$5,CL$1))</f>
        <v/>
      </c>
      <c r="CM37" s="15" t="str">
        <f>IF(OR($B37="",CM$2=""),"",SUMIFS(INDEX(Tbl_Marks,MATCH($B37,Tbl_Student_Names,0),),Entry!$A$4:$H$4,CM$2,Entry!$A$5:$H$5,CM$1) / SUMIFS(Entry!$C$6:$H$6,Entry!$C$4:$H$4,CM$2,Entry!$C$5:$H$5,CM$1))</f>
        <v/>
      </c>
      <c r="CN37" s="15" t="str">
        <f>IF(OR($B37="",CN$2=""),"",SUMIFS(INDEX(Tbl_Marks,MATCH($B37,Tbl_Student_Names,0),),Entry!$A$4:$H$4,CN$2,Entry!$A$5:$H$5,CN$1) / SUMIFS(Entry!$C$6:$H$6,Entry!$C$4:$H$4,CN$2,Entry!$C$5:$H$5,CN$1))</f>
        <v/>
      </c>
      <c r="CO37" s="15" t="str">
        <f>IF(OR($B37="",CO$2=""),"",SUMIFS(INDEX(Tbl_Marks,MATCH($B37,Tbl_Student_Names,0),),Entry!$A$4:$H$4,CO$2,Entry!$A$5:$H$5,CO$1) / SUMIFS(Entry!$C$6:$H$6,Entry!$C$4:$H$4,CO$2,Entry!$C$5:$H$5,CO$1))</f>
        <v/>
      </c>
      <c r="CP37" s="15" t="str">
        <f>IF(OR($B37="",CP$2=""),"",SUMIFS(INDEX(Tbl_Marks,MATCH($B37,Tbl_Student_Names,0),),Entry!$A$4:$H$4,CP$2,Entry!$A$5:$H$5,CP$1) / SUMIFS(Entry!$C$6:$H$6,Entry!$C$4:$H$4,CP$2,Entry!$C$5:$H$5,CP$1))</f>
        <v/>
      </c>
      <c r="CQ37" s="15" t="str">
        <f>IF(OR($B37="",CQ$2=""),"",SUMIFS(INDEX(Tbl_Marks,MATCH($B37,Tbl_Student_Names,0),),Entry!$A$4:$H$4,CQ$2,Entry!$A$5:$H$5,CQ$1) / SUMIFS(Entry!$C$6:$H$6,Entry!$C$4:$H$4,CQ$2,Entry!$C$5:$H$5,CQ$1))</f>
        <v/>
      </c>
      <c r="CR37" s="15" t="str">
        <f>IF(OR($B37="",CR$2=""),"",SUMIFS(INDEX(Tbl_Marks,MATCH($B37,Tbl_Student_Names,0),),Entry!$A$4:$H$4,CR$2,Entry!$A$5:$H$5,CR$1) / SUMIFS(Entry!$C$6:$H$6,Entry!$C$4:$H$4,CR$2,Entry!$C$5:$H$5,CR$1))</f>
        <v/>
      </c>
      <c r="CS37" s="15" t="str">
        <f>IF(OR($B37="",CS$2=""),"",SUMIFS(INDEX(Tbl_Marks,MATCH($B37,Tbl_Student_Names,0),),Entry!$A$4:$H$4,CS$2,Entry!$A$5:$H$5,CS$1) / SUMIFS(Entry!$C$6:$H$6,Entry!$C$4:$H$4,CS$2,Entry!$C$5:$H$5,CS$1))</f>
        <v/>
      </c>
      <c r="CT37" s="15" t="str">
        <f>IF(OR($B37="",CT$2=""),"",SUMIFS(INDEX(Tbl_Marks,MATCH($B37,Tbl_Student_Names,0),),Entry!$A$4:$H$4,CT$2,Entry!$A$5:$H$5,CT$1) / SUMIFS(Entry!$C$6:$H$6,Entry!$C$4:$H$4,CT$2,Entry!$C$5:$H$5,CT$1))</f>
        <v/>
      </c>
      <c r="CU37" s="15" t="str">
        <f>IF(OR($B37="",CU$2=""),"",SUMIFS(INDEX(Tbl_Marks,MATCH($B37,Tbl_Student_Names,0),),Entry!$A$4:$H$4,CU$2,Entry!$A$5:$H$5,CU$1) / SUMIFS(Entry!$C$6:$H$6,Entry!$C$4:$H$4,CU$2,Entry!$C$5:$H$5,CU$1))</f>
        <v/>
      </c>
      <c r="CV37" s="15" t="str">
        <f>IF(OR($B37="",CV$2=""),"",SUMIFS(INDEX(Tbl_Marks,MATCH($B37,Tbl_Student_Names,0),),Entry!$A$4:$H$4,CV$2,Entry!$A$5:$H$5,CV$1) / SUMIFS(Entry!$C$6:$H$6,Entry!$C$4:$H$4,CV$2,Entry!$C$5:$H$5,CV$1))</f>
        <v/>
      </c>
      <c r="CW37" s="15" t="str">
        <f>IF(OR($B37="",CW$2=""),"",SUMIFS(INDEX(Tbl_Marks,MATCH($B37,Tbl_Student_Names,0),),Entry!$A$4:$H$4,CW$2,Entry!$A$5:$H$5,CW$1) / SUMIFS(Entry!$C$6:$H$6,Entry!$C$4:$H$4,CW$2,Entry!$C$5:$H$5,CW$1))</f>
        <v/>
      </c>
      <c r="CX37" s="15" t="str">
        <f>IF(OR($B37="",CX$2=""),"",SUMIFS(INDEX(Tbl_Marks,MATCH($B37,Tbl_Student_Names,0),),Entry!$A$4:$H$4,CX$2,Entry!$A$5:$H$5,CX$1) / SUMIFS(Entry!$C$6:$H$6,Entry!$C$4:$H$4,CX$2,Entry!$C$5:$H$5,CX$1))</f>
        <v/>
      </c>
      <c r="CY37" s="15" t="str">
        <f>IF(OR($B37="",CY$2=""),"",SUMIFS(INDEX(Tbl_Marks,MATCH($B37,Tbl_Student_Names,0),),Entry!$A$4:$H$4,CY$2,Entry!$A$5:$H$5,CY$1) / SUMIFS(Entry!$C$6:$H$6,Entry!$C$4:$H$4,CY$2,Entry!$C$5:$H$5,CY$1))</f>
        <v/>
      </c>
      <c r="CZ37" s="15" t="str">
        <f>IF(OR($B37="",CZ$2=""),"",SUMIFS(INDEX(Tbl_Marks,MATCH($B37,Tbl_Student_Names,0),),Entry!$A$4:$H$4,CZ$2,Entry!$A$5:$H$5,CZ$1) / SUMIFS(Entry!$C$6:$H$6,Entry!$C$4:$H$4,CZ$2,Entry!$C$5:$H$5,CZ$1))</f>
        <v/>
      </c>
      <c r="DA37" s="15" t="str">
        <f>IF(OR($B37="",DA$2=""),"",SUMIFS(INDEX(Tbl_Marks,MATCH($B37,Tbl_Student_Names,0),),Entry!$A$4:$H$4,DA$2,Entry!$A$5:$H$5,DA$1) / SUMIFS(Entry!$C$6:$H$6,Entry!$C$4:$H$4,DA$2,Entry!$C$5:$H$5,DA$1))</f>
        <v/>
      </c>
      <c r="DB37" s="15" t="str">
        <f>IF(OR($B37="",DB$2=""),"",SUMIFS(INDEX(Tbl_Marks,MATCH($B37,Tbl_Student_Names,0),),Entry!$A$4:$H$4,DB$2,Entry!$A$5:$H$5,DB$1) / SUMIFS(Entry!$C$6:$H$6,Entry!$C$4:$H$4,DB$2,Entry!$C$5:$H$5,DB$1))</f>
        <v/>
      </c>
      <c r="DC37" s="15" t="str">
        <f>IF(OR($B37="",DC$2=""),"",SUMIFS(INDEX(Tbl_Marks,MATCH($B37,Tbl_Student_Names,0),),Entry!$A$4:$H$4,DC$2,Entry!$A$5:$H$5,DC$1) / SUMIFS(Entry!$C$6:$H$6,Entry!$C$4:$H$4,DC$2,Entry!$C$5:$H$5,DC$1))</f>
        <v/>
      </c>
      <c r="DD37" s="15" t="str">
        <f>IF(OR($B37="",DD$2=""),"",SUMIFS(INDEX(Tbl_Marks,MATCH($B37,Tbl_Student_Names,0),),Entry!$A$4:$H$4,DD$2,Entry!$A$5:$H$5,DD$1) / SUMIFS(Entry!$C$6:$H$6,Entry!$C$4:$H$4,DD$2,Entry!$C$5:$H$5,DD$1))</f>
        <v/>
      </c>
      <c r="DE37" s="15" t="str">
        <f>IF(OR($B37="",DE$2=""),"",SUMIFS(INDEX(Tbl_Marks,MATCH($B37,Tbl_Student_Names,0),),Entry!$A$4:$H$4,DE$2,Entry!$A$5:$H$5,DE$1) / SUMIFS(Entry!$C$6:$H$6,Entry!$C$4:$H$4,DE$2,Entry!$C$5:$H$5,DE$1))</f>
        <v/>
      </c>
      <c r="DF37" s="15" t="str">
        <f>IF(OR($B37="",DF$2=""),"",SUMIFS(INDEX(Tbl_Marks,MATCH($B37,Tbl_Student_Names,0),),Entry!$A$4:$H$4,DF$2,Entry!$A$5:$H$5,DF$1) / SUMIFS(Entry!$C$6:$H$6,Entry!$C$4:$H$4,DF$2,Entry!$C$5:$H$5,DF$1))</f>
        <v/>
      </c>
      <c r="DG37" s="15" t="str">
        <f>IF(OR($B37="",DG$2=""),"",SUMIFS(INDEX(Tbl_Marks,MATCH($B37,Tbl_Student_Names,0),),Entry!$A$4:$H$4,DG$2,Entry!$A$5:$H$5,DG$1) / SUMIFS(Entry!$C$6:$H$6,Entry!$C$4:$H$4,DG$2,Entry!$C$5:$H$5,DG$1))</f>
        <v/>
      </c>
      <c r="DH37" s="15" t="str">
        <f>IF(OR($B37="",DH$2=""),"",SUMIFS(INDEX(Tbl_Marks,MATCH($B37,Tbl_Student_Names,0),),Entry!$A$4:$H$4,DH$2,Entry!$A$5:$H$5,DH$1) / SUMIFS(Entry!$C$6:$H$6,Entry!$C$4:$H$4,DH$2,Entry!$C$5:$H$5,DH$1))</f>
        <v/>
      </c>
      <c r="DI37" s="15" t="str">
        <f>IF(OR($B37="",DI$2=""),"",SUMIFS(INDEX(Tbl_Marks,MATCH($B37,Tbl_Student_Names,0),),Entry!$A$4:$H$4,DI$2,Entry!$A$5:$H$5,DI$1) / SUMIFS(Entry!$C$6:$H$6,Entry!$C$4:$H$4,DI$2,Entry!$C$5:$H$5,DI$1))</f>
        <v/>
      </c>
      <c r="DJ37" s="15" t="str">
        <f>IF(OR($B37="",DJ$2=""),"",SUMIFS(INDEX(Tbl_Marks,MATCH($B37,Tbl_Student_Names,0),),Entry!$A$4:$H$4,DJ$2,Entry!$A$5:$H$5,DJ$1) / SUMIFS(Entry!$C$6:$H$6,Entry!$C$4:$H$4,DJ$2,Entry!$C$5:$H$5,DJ$1))</f>
        <v/>
      </c>
      <c r="DK37" s="15" t="str">
        <f>IF(OR($B37="",DK$2=""),"",SUMIFS(INDEX(Tbl_Marks,MATCH($B37,Tbl_Student_Names,0),),Entry!$A$4:$H$4,DK$2,Entry!$A$5:$H$5,DK$1) / SUMIFS(Entry!$C$6:$H$6,Entry!$C$4:$H$4,DK$2,Entry!$C$5:$H$5,DK$1))</f>
        <v/>
      </c>
      <c r="DL37" s="15" t="str">
        <f>IF(OR($B37="",DL$2=""),"",SUMIFS(INDEX(Tbl_Marks,MATCH($B37,Tbl_Student_Names,0),),Entry!$A$4:$H$4,DL$2,Entry!$A$5:$H$5,DL$1) / SUMIFS(Entry!$C$6:$H$6,Entry!$C$4:$H$4,DL$2,Entry!$C$5:$H$5,DL$1))</f>
        <v/>
      </c>
      <c r="DM37" s="15" t="str">
        <f>IF(OR($B37="",DM$2=""),"",SUMIFS(INDEX(Tbl_Marks,MATCH($B37,Tbl_Student_Names,0),),Entry!$A$4:$H$4,DM$2,Entry!$A$5:$H$5,DM$1) / SUMIFS(Entry!$C$6:$H$6,Entry!$C$4:$H$4,DM$2,Entry!$C$5:$H$5,DM$1))</f>
        <v/>
      </c>
      <c r="DN37" s="15" t="str">
        <f>IF(OR($B37="",DN$2=""),"",SUMIFS(INDEX(Tbl_Marks,MATCH($B37,Tbl_Student_Names,0),),Entry!$A$4:$H$4,DN$2,Entry!$A$5:$H$5,DN$1) / SUMIFS(Entry!$C$6:$H$6,Entry!$C$4:$H$4,DN$2,Entry!$C$5:$H$5,DN$1))</f>
        <v/>
      </c>
      <c r="DO37" s="15" t="str">
        <f>IF(OR($B37="",DO$2=""),"",SUMIFS(INDEX(Tbl_Marks,MATCH($B37,Tbl_Student_Names,0),),Entry!$A$4:$H$4,DO$2,Entry!$A$5:$H$5,DO$1) / SUMIFS(Entry!$C$6:$H$6,Entry!$C$4:$H$4,DO$2,Entry!$C$5:$H$5,DO$1))</f>
        <v/>
      </c>
      <c r="DP37" s="15" t="str">
        <f>IF(OR($B37="",DP$2=""),"",SUMIFS(INDEX(Tbl_Marks,MATCH($B37,Tbl_Student_Names,0),),Entry!$A$4:$H$4,DP$2,Entry!$A$5:$H$5,DP$1) / SUMIFS(Entry!$C$6:$H$6,Entry!$C$4:$H$4,DP$2,Entry!$C$5:$H$5,DP$1))</f>
        <v/>
      </c>
      <c r="DQ37" s="15" t="str">
        <f>IF(OR($B37="",DQ$2=""),"",SUMIFS(INDEX(Tbl_Marks,MATCH($B37,Tbl_Student_Names,0),),Entry!$A$4:$H$4,DQ$2,Entry!$A$5:$H$5,DQ$1) / SUMIFS(Entry!$C$6:$H$6,Entry!$C$4:$H$4,DQ$2,Entry!$C$5:$H$5,DQ$1))</f>
        <v/>
      </c>
      <c r="DR37" s="15" t="str">
        <f>IF(OR($B37="",DR$2=""),"",SUMIFS(INDEX(Tbl_Marks,MATCH($B37,Tbl_Student_Names,0),),Entry!$A$4:$H$4,DR$2,Entry!$A$5:$H$5,DR$1) / SUMIFS(Entry!$C$6:$H$6,Entry!$C$4:$H$4,DR$2,Entry!$C$5:$H$5,DR$1))</f>
        <v/>
      </c>
      <c r="DS37" s="15" t="str">
        <f>IF(OR($B37="",DS$2=""),"",SUMIFS(INDEX(Tbl_Marks,MATCH($B37,Tbl_Student_Names,0),),Entry!$A$4:$H$4,DS$2,Entry!$A$5:$H$5,DS$1) / SUMIFS(Entry!$C$6:$H$6,Entry!$C$4:$H$4,DS$2,Entry!$C$5:$H$5,DS$1))</f>
        <v/>
      </c>
      <c r="DT37" s="15" t="str">
        <f>IF(OR($B37="",DT$2=""),"",SUMIFS(INDEX(Tbl_Marks,MATCH($B37,Tbl_Student_Names,0),),Entry!$A$4:$H$4,DT$2,Entry!$A$5:$H$5,DT$1) / SUMIFS(Entry!$C$6:$H$6,Entry!$C$4:$H$4,DT$2,Entry!$C$5:$H$5,DT$1))</f>
        <v/>
      </c>
      <c r="DU37" s="15" t="str">
        <f>IF(OR($B37="",DU$2=""),"",SUMIFS(INDEX(Tbl_Marks,MATCH($B37,Tbl_Student_Names,0),),Entry!$A$4:$H$4,DU$2,Entry!$A$5:$H$5,DU$1) / SUMIFS(Entry!$C$6:$H$6,Entry!$C$4:$H$4,DU$2,Entry!$C$5:$H$5,DU$1))</f>
        <v/>
      </c>
      <c r="DV37" s="15" t="str">
        <f>IF(OR($B37="",DV$2=""),"",SUMIFS(INDEX(Tbl_Marks,MATCH($B37,Tbl_Student_Names,0),),Entry!$A$4:$H$4,DV$2,Entry!$A$5:$H$5,DV$1) / SUMIFS(Entry!$C$6:$H$6,Entry!$C$4:$H$4,DV$2,Entry!$C$5:$H$5,DV$1))</f>
        <v/>
      </c>
      <c r="DW37" s="15" t="str">
        <f>IF(OR($B37="",DW$2=""),"",SUMIFS(INDEX(Tbl_Marks,MATCH($B37,Tbl_Student_Names,0),),Entry!$A$4:$H$4,DW$2,Entry!$A$5:$H$5,DW$1) / SUMIFS(Entry!$C$6:$H$6,Entry!$C$4:$H$4,DW$2,Entry!$C$5:$H$5,DW$1))</f>
        <v/>
      </c>
      <c r="DX37" s="15" t="str">
        <f>IF(OR($B37="",DX$2=""),"",SUMIFS(INDEX(Tbl_Marks,MATCH($B37,Tbl_Student_Names,0),),Entry!$A$4:$H$4,DX$2,Entry!$A$5:$H$5,DX$1) / SUMIFS(Entry!$C$6:$H$6,Entry!$C$4:$H$4,DX$2,Entry!$C$5:$H$5,DX$1))</f>
        <v/>
      </c>
      <c r="DY37" s="15" t="str">
        <f>IF(OR($B37="",DY$2=""),"",SUMIFS(INDEX(Tbl_Marks,MATCH($B37,Tbl_Student_Names,0),),Entry!$A$4:$H$4,DY$2,Entry!$A$5:$H$5,DY$1) / SUMIFS(Entry!$C$6:$H$6,Entry!$C$4:$H$4,DY$2,Entry!$C$5:$H$5,DY$1))</f>
        <v/>
      </c>
      <c r="DZ37" s="15" t="str">
        <f>IF(OR($B37="",DZ$2=""),"",SUMIFS(INDEX(Tbl_Marks,MATCH($B37,Tbl_Student_Names,0),),Entry!$A$4:$H$4,DZ$2,Entry!$A$5:$H$5,DZ$1) / SUMIFS(Entry!$C$6:$H$6,Entry!$C$4:$H$4,DZ$2,Entry!$C$5:$H$5,DZ$1))</f>
        <v/>
      </c>
      <c r="EA37" s="15" t="str">
        <f>IF(OR($B37="",EA$2=""),"",SUMIFS(INDEX(Tbl_Marks,MATCH($B37,Tbl_Student_Names,0),),Entry!$A$4:$H$4,EA$2,Entry!$A$5:$H$5,EA$1) / SUMIFS(Entry!$C$6:$H$6,Entry!$C$4:$H$4,EA$2,Entry!$C$5:$H$5,EA$1))</f>
        <v/>
      </c>
      <c r="EB37" s="15" t="str">
        <f>IF(OR($B37="",EB$2=""),"",SUMIFS(INDEX(Tbl_Marks,MATCH($B37,Tbl_Student_Names,0),),Entry!$A$4:$H$4,EB$2,Entry!$A$5:$H$5,EB$1) / SUMIFS(Entry!$C$6:$H$6,Entry!$C$4:$H$4,EB$2,Entry!$C$5:$H$5,EB$1))</f>
        <v/>
      </c>
      <c r="EC37" s="15" t="str">
        <f>IF(OR($B37="",EC$2=""),"",SUMIFS(INDEX(Tbl_Marks,MATCH($B37,Tbl_Student_Names,0),),Entry!$A$4:$H$4,EC$2,Entry!$A$5:$H$5,EC$1) / SUMIFS(Entry!$C$6:$H$6,Entry!$C$4:$H$4,EC$2,Entry!$C$5:$H$5,EC$1))</f>
        <v/>
      </c>
      <c r="ED37" s="15" t="str">
        <f>IF(OR($B37="",ED$2=""),"",SUMIFS(INDEX(Tbl_Marks,MATCH($B37,Tbl_Student_Names,0),),Entry!$A$4:$H$4,ED$2,Entry!$A$5:$H$5,ED$1) / SUMIFS(Entry!$C$6:$H$6,Entry!$C$4:$H$4,ED$2,Entry!$C$5:$H$5,ED$1))</f>
        <v/>
      </c>
      <c r="EE37" s="15" t="str">
        <f>IF(OR($B37="",EE$2=""),"",SUMIFS(INDEX(Tbl_Marks,MATCH($B37,Tbl_Student_Names,0),),Entry!$A$4:$H$4,EE$2,Entry!$A$5:$H$5,EE$1) / SUMIFS(Entry!$C$6:$H$6,Entry!$C$4:$H$4,EE$2,Entry!$C$5:$H$5,EE$1))</f>
        <v/>
      </c>
      <c r="EF37" s="15" t="str">
        <f>IF(OR($B37="",EF$2=""),"",SUMIFS(INDEX(Tbl_Marks,MATCH($B37,Tbl_Student_Names,0),),Entry!$A$4:$H$4,EF$2,Entry!$A$5:$H$5,EF$1) / SUMIFS(Entry!$C$6:$H$6,Entry!$C$4:$H$4,EF$2,Entry!$C$5:$H$5,EF$1))</f>
        <v/>
      </c>
      <c r="EG37" s="15" t="str">
        <f>IF(OR($B37="",EG$2=""),"",SUMIFS(INDEX(Tbl_Marks,MATCH($B37,Tbl_Student_Names,0),),Entry!$A$4:$H$4,EG$2,Entry!$A$5:$H$5,EG$1) / SUMIFS(Entry!$C$6:$H$6,Entry!$C$4:$H$4,EG$2,Entry!$C$5:$H$5,EG$1))</f>
        <v/>
      </c>
      <c r="EH37" s="15" t="str">
        <f>IF(OR($B37="",EH$2=""),"",SUMIFS(INDEX(Tbl_Marks,MATCH($B37,Tbl_Student_Names,0),),Entry!$A$4:$H$4,EH$2,Entry!$A$5:$H$5,EH$1) / SUMIFS(Entry!$C$6:$H$6,Entry!$C$4:$H$4,EH$2,Entry!$C$5:$H$5,EH$1))</f>
        <v/>
      </c>
      <c r="EI37" s="15" t="str">
        <f>IF(OR($B37="",EI$2=""),"",SUMIFS(INDEX(Tbl_Marks,MATCH($B37,Tbl_Student_Names,0),),Entry!$A$4:$H$4,EI$2,Entry!$A$5:$H$5,EI$1) / SUMIFS(Entry!$C$6:$H$6,Entry!$C$4:$H$4,EI$2,Entry!$C$5:$H$5,EI$1))</f>
        <v/>
      </c>
      <c r="EJ37" s="15" t="str">
        <f>IF(OR($B37="",EJ$2=""),"",SUMIFS(INDEX(Tbl_Marks,MATCH($B37,Tbl_Student_Names,0),),Entry!$A$4:$H$4,EJ$2,Entry!$A$5:$H$5,EJ$1) / SUMIFS(Entry!$C$6:$H$6,Entry!$C$4:$H$4,EJ$2,Entry!$C$5:$H$5,EJ$1))</f>
        <v/>
      </c>
      <c r="EK37" s="15" t="str">
        <f>IF(OR($B37="",EK$2=""),"",SUMIFS(INDEX(Tbl_Marks,MATCH($B37,Tbl_Student_Names,0),),Entry!$A$4:$H$4,EK$2,Entry!$A$5:$H$5,EK$1) / SUMIFS(Entry!$C$6:$H$6,Entry!$C$4:$H$4,EK$2,Entry!$C$5:$H$5,EK$1))</f>
        <v/>
      </c>
      <c r="EL37" s="15" t="str">
        <f>IF(OR($B37="",EL$2=""),"",SUMIFS(INDEX(Tbl_Marks,MATCH($B37,Tbl_Student_Names,0),),Entry!$A$4:$H$4,EL$2,Entry!$A$5:$H$5,EL$1) / SUMIFS(Entry!$C$6:$H$6,Entry!$C$4:$H$4,EL$2,Entry!$C$5:$H$5,EL$1))</f>
        <v/>
      </c>
      <c r="EM37" s="15" t="str">
        <f>IF(OR($B37="",EM$2=""),"",SUMIFS(INDEX(Tbl_Marks,MATCH($B37,Tbl_Student_Names,0),),Entry!$A$4:$H$4,EM$2,Entry!$A$5:$H$5,EM$1) / SUMIFS(Entry!$C$6:$H$6,Entry!$C$4:$H$4,EM$2,Entry!$C$5:$H$5,EM$1))</f>
        <v/>
      </c>
      <c r="EN37" s="15" t="str">
        <f>IF(OR($B37="",EN$2=""),"",SUMIFS(INDEX(Tbl_Marks,MATCH($B37,Tbl_Student_Names,0),),Entry!$A$4:$H$4,EN$2,Entry!$A$5:$H$5,EN$1) / SUMIFS(Entry!$C$6:$H$6,Entry!$C$4:$H$4,EN$2,Entry!$C$5:$H$5,EN$1))</f>
        <v/>
      </c>
      <c r="EO37" s="15" t="str">
        <f>IF(OR($B37="",EO$2=""),"",SUMIFS(INDEX(Tbl_Marks,MATCH($B37,Tbl_Student_Names,0),),Entry!$A$4:$H$4,EO$2,Entry!$A$5:$H$5,EO$1) / SUMIFS(Entry!$C$6:$H$6,Entry!$C$4:$H$4,EO$2,Entry!$C$5:$H$5,EO$1))</f>
        <v/>
      </c>
      <c r="EP37" s="15" t="str">
        <f>IF(OR($B37="",EP$2=""),"",SUMIFS(INDEX(Tbl_Marks,MATCH($B37,Tbl_Student_Names,0),),Entry!$A$4:$H$4,EP$2,Entry!$A$5:$H$5,EP$1) / SUMIFS(Entry!$C$6:$H$6,Entry!$C$4:$H$4,EP$2,Entry!$C$5:$H$5,EP$1))</f>
        <v/>
      </c>
      <c r="EQ37" s="15" t="str">
        <f>IF(OR($B37="",EQ$2=""),"",SUMIFS(INDEX(Tbl_Marks,MATCH($B37,Tbl_Student_Names,0),),Entry!$A$4:$H$4,EQ$2,Entry!$A$5:$H$5,EQ$1) / SUMIFS(Entry!$C$6:$H$6,Entry!$C$4:$H$4,EQ$2,Entry!$C$5:$H$5,EQ$1))</f>
        <v/>
      </c>
      <c r="ER37" s="15" t="str">
        <f>IF(OR($B37="",ER$2=""),"",SUMIFS(INDEX(Tbl_Marks,MATCH($B37,Tbl_Student_Names,0),),Entry!$A$4:$H$4,ER$2,Entry!$A$5:$H$5,ER$1) / SUMIFS(Entry!$C$6:$H$6,Entry!$C$4:$H$4,ER$2,Entry!$C$5:$H$5,ER$1))</f>
        <v/>
      </c>
      <c r="ES37" s="15" t="str">
        <f>IF(OR($B37="",ES$2=""),"",SUMIFS(INDEX(Tbl_Marks,MATCH($B37,Tbl_Student_Names,0),),Entry!$A$4:$H$4,ES$2,Entry!$A$5:$H$5,ES$1) / SUMIFS(Entry!$C$6:$H$6,Entry!$C$4:$H$4,ES$2,Entry!$C$5:$H$5,ES$1))</f>
        <v/>
      </c>
      <c r="ET37" s="15" t="str">
        <f>IF(OR($B37="",ET$2=""),"",SUMIFS(INDEX(Tbl_Marks,MATCH($B37,Tbl_Student_Names,0),),Entry!$A$4:$H$4,ET$2,Entry!$A$5:$H$5,ET$1) / SUMIFS(Entry!$C$6:$H$6,Entry!$C$4:$H$4,ET$2,Entry!$C$5:$H$5,ET$1))</f>
        <v/>
      </c>
      <c r="EU37" s="15" t="str">
        <f>IF(OR($B37="",EU$2=""),"",SUMIFS(INDEX(Tbl_Marks,MATCH($B37,Tbl_Student_Names,0),),Entry!$A$4:$H$4,EU$2,Entry!$A$5:$H$5,EU$1) / SUMIFS(Entry!$C$6:$H$6,Entry!$C$4:$H$4,EU$2,Entry!$C$5:$H$5,EU$1))</f>
        <v/>
      </c>
      <c r="EV37" s="15" t="str">
        <f>IF(OR($B37="",EV$2=""),"",SUMIFS(INDEX(Tbl_Marks,MATCH($B37,Tbl_Student_Names,0),),Entry!$A$4:$H$4,EV$2,Entry!$A$5:$H$5,EV$1) / SUMIFS(Entry!$C$6:$H$6,Entry!$C$4:$H$4,EV$2,Entry!$C$5:$H$5,EV$1))</f>
        <v/>
      </c>
      <c r="EW37" s="15" t="str">
        <f>IF(OR($B37="",EW$2=""),"",SUMIFS(INDEX(Tbl_Marks,MATCH($B37,Tbl_Student_Names,0),),Entry!$A$4:$H$4,EW$2,Entry!$A$5:$H$5,EW$1) / SUMIFS(Entry!$C$6:$H$6,Entry!$C$4:$H$4,EW$2,Entry!$C$5:$H$5,EW$1))</f>
        <v/>
      </c>
      <c r="EX37" s="15" t="str">
        <f>IF(OR($B37="",EX$2=""),"",SUMIFS(INDEX(Tbl_Marks,MATCH($B37,Tbl_Student_Names,0),),Entry!$A$4:$H$4,EX$2,Entry!$A$5:$H$5,EX$1) / SUMIFS(Entry!$C$6:$H$6,Entry!$C$4:$H$4,EX$2,Entry!$C$5:$H$5,EX$1))</f>
        <v/>
      </c>
      <c r="EY37" s="15" t="str">
        <f>IF(OR($B37="",EY$2=""),"",SUMIFS(INDEX(Tbl_Marks,MATCH($B37,Tbl_Student_Names,0),),Entry!$A$4:$H$4,EY$2,Entry!$A$5:$H$5,EY$1) / SUMIFS(Entry!$C$6:$H$6,Entry!$C$4:$H$4,EY$2,Entry!$C$5:$H$5,EY$1))</f>
        <v/>
      </c>
      <c r="EZ37" s="15" t="str">
        <f>IF(OR($B37="",EZ$2=""),"",SUMIFS(INDEX(Tbl_Marks,MATCH($B37,Tbl_Student_Names,0),),Entry!$A$4:$H$4,EZ$2,Entry!$A$5:$H$5,EZ$1) / SUMIFS(Entry!$C$6:$H$6,Entry!$C$4:$H$4,EZ$2,Entry!$C$5:$H$5,EZ$1))</f>
        <v/>
      </c>
      <c r="FA37" s="15" t="str">
        <f>IF(OR($B37="",FA$2=""),"",SUMIFS(INDEX(Tbl_Marks,MATCH($B37,Tbl_Student_Names,0),),Entry!$A$4:$H$4,FA$2,Entry!$A$5:$H$5,FA$1) / SUMIFS(Entry!$C$6:$H$6,Entry!$C$4:$H$4,FA$2,Entry!$C$5:$H$5,FA$1))</f>
        <v/>
      </c>
      <c r="FB37" s="15" t="str">
        <f>IF(OR($B37="",FB$2=""),"",SUMIFS(INDEX(Tbl_Marks,MATCH($B37,Tbl_Student_Names,0),),Entry!$A$4:$H$4,FB$2,Entry!$A$5:$H$5,FB$1) / SUMIFS(Entry!$C$6:$H$6,Entry!$C$4:$H$4,FB$2,Entry!$C$5:$H$5,FB$1))</f>
        <v/>
      </c>
      <c r="FC37" s="15" t="str">
        <f>IF(OR($B37="",FC$2=""),"",SUMIFS(INDEX(Tbl_Marks,MATCH($B37,Tbl_Student_Names,0),),Entry!$A$4:$H$4,FC$2,Entry!$A$5:$H$5,FC$1) / SUMIFS(Entry!$C$6:$H$6,Entry!$C$4:$H$4,FC$2,Entry!$C$5:$H$5,FC$1))</f>
        <v/>
      </c>
      <c r="FD37" s="15" t="str">
        <f>IF(OR($B37="",FD$2=""),"",SUMIFS(INDEX(Tbl_Marks,MATCH($B37,Tbl_Student_Names,0),),Entry!$A$4:$H$4,FD$2,Entry!$A$5:$H$5,FD$1) / SUMIFS(Entry!$C$6:$H$6,Entry!$C$4:$H$4,FD$2,Entry!$C$5:$H$5,FD$1))</f>
        <v/>
      </c>
      <c r="FE37" s="15" t="str">
        <f>IF(OR($B37="",FE$2=""),"",SUMIFS(INDEX(Tbl_Marks,MATCH($B37,Tbl_Student_Names,0),),Entry!$A$4:$H$4,FE$2,Entry!$A$5:$H$5,FE$1) / SUMIFS(Entry!$C$6:$H$6,Entry!$C$4:$H$4,FE$2,Entry!$C$5:$H$5,FE$1))</f>
        <v/>
      </c>
      <c r="FF37" s="15" t="str">
        <f>IF(OR($B37="",FF$2=""),"",SUMIFS(INDEX(Tbl_Marks,MATCH($B37,Tbl_Student_Names,0),),Entry!$A$4:$H$4,FF$2,Entry!$A$5:$H$5,FF$1) / SUMIFS(Entry!$C$6:$H$6,Entry!$C$4:$H$4,FF$2,Entry!$C$5:$H$5,FF$1))</f>
        <v/>
      </c>
      <c r="FG37" s="15" t="str">
        <f>IF(OR($B37="",FG$2=""),"",SUMIFS(INDEX(Tbl_Marks,MATCH($B37,Tbl_Student_Names,0),),Entry!$A$4:$H$4,FG$2,Entry!$A$5:$H$5,FG$1) / SUMIFS(Entry!$C$6:$H$6,Entry!$C$4:$H$4,FG$2,Entry!$C$5:$H$5,FG$1))</f>
        <v/>
      </c>
      <c r="FH37" s="15" t="str">
        <f>IF(OR($B37="",FH$2=""),"",SUMIFS(INDEX(Tbl_Marks,MATCH($B37,Tbl_Student_Names,0),),Entry!$A$4:$H$4,FH$2,Entry!$A$5:$H$5,FH$1) / SUMIFS(Entry!$C$6:$H$6,Entry!$C$4:$H$4,FH$2,Entry!$C$5:$H$5,FH$1))</f>
        <v/>
      </c>
      <c r="FI37" s="15" t="str">
        <f>IF(OR($B37="",FI$2=""),"",SUMIFS(INDEX(Tbl_Marks,MATCH($B37,Tbl_Student_Names,0),),Entry!$A$4:$H$4,FI$2,Entry!$A$5:$H$5,FI$1) / SUMIFS(Entry!$C$6:$H$6,Entry!$C$4:$H$4,FI$2,Entry!$C$5:$H$5,FI$1))</f>
        <v/>
      </c>
      <c r="FJ37" s="15" t="str">
        <f>IF(OR($B37="",FJ$2=""),"",SUMIFS(INDEX(Tbl_Marks,MATCH($B37,Tbl_Student_Names,0),),Entry!$A$4:$H$4,FJ$2,Entry!$A$5:$H$5,FJ$1) / SUMIFS(Entry!$C$6:$H$6,Entry!$C$4:$H$4,FJ$2,Entry!$C$5:$H$5,FJ$1))</f>
        <v/>
      </c>
      <c r="FK37" s="15" t="str">
        <f>IF(OR($B37="",FK$2=""),"",SUMIFS(INDEX(Tbl_Marks,MATCH($B37,Tbl_Student_Names,0),),Entry!$A$4:$H$4,FK$2,Entry!$A$5:$H$5,FK$1) / SUMIFS(Entry!$C$6:$H$6,Entry!$C$4:$H$4,FK$2,Entry!$C$5:$H$5,FK$1))</f>
        <v/>
      </c>
      <c r="FL37" s="15" t="str">
        <f>IF(OR($B37="",FL$2=""),"",SUMIFS(INDEX(Tbl_Marks,MATCH($B37,Tbl_Student_Names,0),),Entry!$A$4:$H$4,FL$2,Entry!$A$5:$H$5,FL$1) / SUMIFS(Entry!$C$6:$H$6,Entry!$C$4:$H$4,FL$2,Entry!$C$5:$H$5,FL$1))</f>
        <v/>
      </c>
      <c r="FM37" s="15" t="str">
        <f>IF(OR($B37="",FM$2=""),"",SUMIFS(INDEX(Tbl_Marks,MATCH($B37,Tbl_Student_Names,0),),Entry!$A$4:$H$4,FM$2,Entry!$A$5:$H$5,FM$1) / SUMIFS(Entry!$C$6:$H$6,Entry!$C$4:$H$4,FM$2,Entry!$C$5:$H$5,FM$1))</f>
        <v/>
      </c>
      <c r="FN37" s="15" t="str">
        <f>IF(OR($B37="",FN$2=""),"",SUMIFS(INDEX(Tbl_Marks,MATCH($B37,Tbl_Student_Names,0),),Entry!$A$4:$H$4,FN$2,Entry!$A$5:$H$5,FN$1) / SUMIFS(Entry!$C$6:$H$6,Entry!$C$4:$H$4,FN$2,Entry!$C$5:$H$5,FN$1))</f>
        <v/>
      </c>
      <c r="FO37" s="15" t="str">
        <f>IF(OR($B37="",FO$2=""),"",SUMIFS(INDEX(Tbl_Marks,MATCH($B37,Tbl_Student_Names,0),),Entry!$A$4:$H$4,FO$2,Entry!$A$5:$H$5,FO$1) / SUMIFS(Entry!$C$6:$H$6,Entry!$C$4:$H$4,FO$2,Entry!$C$5:$H$5,FO$1))</f>
        <v/>
      </c>
      <c r="FP37" s="15" t="str">
        <f>IF(OR($B37="",FP$2=""),"",SUMIFS(INDEX(Tbl_Marks,MATCH($B37,Tbl_Student_Names,0),),Entry!$A$4:$H$4,FP$2,Entry!$A$5:$H$5,FP$1) / SUMIFS(Entry!$C$6:$H$6,Entry!$C$4:$H$4,FP$2,Entry!$C$5:$H$5,FP$1))</f>
        <v/>
      </c>
      <c r="FQ37" s="15" t="str">
        <f>IF(OR($B37="",FQ$2=""),"",SUMIFS(INDEX(Tbl_Marks,MATCH($B37,Tbl_Student_Names,0),),Entry!$A$4:$H$4,FQ$2,Entry!$A$5:$H$5,FQ$1) / SUMIFS(Entry!$C$6:$H$6,Entry!$C$4:$H$4,FQ$2,Entry!$C$5:$H$5,FQ$1))</f>
        <v/>
      </c>
      <c r="FR37" s="15" t="str">
        <f>IF(OR($B37="",FR$2=""),"",SUMIFS(INDEX(Tbl_Marks,MATCH($B37,Tbl_Student_Names,0),),Entry!$A$4:$H$4,FR$2,Entry!$A$5:$H$5,FR$1) / SUMIFS(Entry!$C$6:$H$6,Entry!$C$4:$H$4,FR$2,Entry!$C$5:$H$5,FR$1))</f>
        <v/>
      </c>
      <c r="FS37" s="15" t="str">
        <f>IF(OR($B37="",FS$2=""),"",SUMIFS(INDEX(Tbl_Marks,MATCH($B37,Tbl_Student_Names,0),),Entry!$A$4:$H$4,FS$2,Entry!$A$5:$H$5,FS$1) / SUMIFS(Entry!$C$6:$H$6,Entry!$C$4:$H$4,FS$2,Entry!$C$5:$H$5,FS$1))</f>
        <v/>
      </c>
      <c r="FT37" s="15" t="str">
        <f>IF(OR($B37="",FT$2=""),"",SUMIFS(INDEX(Tbl_Marks,MATCH($B37,Tbl_Student_Names,0),),Entry!$A$4:$H$4,FT$2,Entry!$A$5:$H$5,FT$1) / SUMIFS(Entry!$C$6:$H$6,Entry!$C$4:$H$4,FT$2,Entry!$C$5:$H$5,FT$1))</f>
        <v/>
      </c>
      <c r="FU37" s="15" t="str">
        <f>IF(OR($B37="",FU$2=""),"",SUMIFS(INDEX(Tbl_Marks,MATCH($B37,Tbl_Student_Names,0),),Entry!$A$4:$H$4,FU$2,Entry!$A$5:$H$5,FU$1) / SUMIFS(Entry!$C$6:$H$6,Entry!$C$4:$H$4,FU$2,Entry!$C$5:$H$5,FU$1))</f>
        <v/>
      </c>
      <c r="FV37" s="15" t="str">
        <f>IF(OR($B37="",FV$2=""),"",SUMIFS(INDEX(Tbl_Marks,MATCH($B37,Tbl_Student_Names,0),),Entry!$A$4:$H$4,FV$2,Entry!$A$5:$H$5,FV$1) / SUMIFS(Entry!$C$6:$H$6,Entry!$C$4:$H$4,FV$2,Entry!$C$5:$H$5,FV$1))</f>
        <v/>
      </c>
      <c r="FW37" s="15" t="str">
        <f>IF(OR($B37="",FW$2=""),"",SUMIFS(INDEX(Tbl_Marks,MATCH($B37,Tbl_Student_Names,0),),Entry!$A$4:$H$4,FW$2,Entry!$A$5:$H$5,FW$1) / SUMIFS(Entry!$C$6:$H$6,Entry!$C$4:$H$4,FW$2,Entry!$C$5:$H$5,FW$1))</f>
        <v/>
      </c>
      <c r="FX37" s="15" t="str">
        <f>IF(OR($B37="",FX$2=""),"",SUMIFS(INDEX(Tbl_Marks,MATCH($B37,Tbl_Student_Names,0),),Entry!$A$4:$H$4,FX$2,Entry!$A$5:$H$5,FX$1) / SUMIFS(Entry!$C$6:$H$6,Entry!$C$4:$H$4,FX$2,Entry!$C$5:$H$5,FX$1))</f>
        <v/>
      </c>
      <c r="FY37" s="15" t="str">
        <f>IF(OR($B37="",FY$2=""),"",SUMIFS(INDEX(Tbl_Marks,MATCH($B37,Tbl_Student_Names,0),),Entry!$A$4:$H$4,FY$2,Entry!$A$5:$H$5,FY$1) / SUMIFS(Entry!$C$6:$H$6,Entry!$C$4:$H$4,FY$2,Entry!$C$5:$H$5,FY$1))</f>
        <v/>
      </c>
      <c r="FZ37" s="15" t="str">
        <f>IF(OR($B37="",FZ$2=""),"",SUMIFS(INDEX(Tbl_Marks,MATCH($B37,Tbl_Student_Names,0),),Entry!$A$4:$H$4,FZ$2,Entry!$A$5:$H$5,FZ$1) / SUMIFS(Entry!$C$6:$H$6,Entry!$C$4:$H$4,FZ$2,Entry!$C$5:$H$5,FZ$1))</f>
        <v/>
      </c>
      <c r="GA37" s="15" t="str">
        <f>IF(OR($B37="",GA$2=""),"",SUMIFS(INDEX(Tbl_Marks,MATCH($B37,Tbl_Student_Names,0),),Entry!$A$4:$H$4,GA$2,Entry!$A$5:$H$5,GA$1) / SUMIFS(Entry!$C$6:$H$6,Entry!$C$4:$H$4,GA$2,Entry!$C$5:$H$5,GA$1))</f>
        <v/>
      </c>
      <c r="GB37" s="15" t="str">
        <f>IF(OR($B37="",GB$2=""),"",SUMIFS(INDEX(Tbl_Marks,MATCH($B37,Tbl_Student_Names,0),),Entry!$A$4:$H$4,GB$2,Entry!$A$5:$H$5,GB$1) / SUMIFS(Entry!$C$6:$H$6,Entry!$C$4:$H$4,GB$2,Entry!$C$5:$H$5,GB$1))</f>
        <v/>
      </c>
      <c r="GC37" s="15" t="str">
        <f>IF(OR($B37="",GC$2=""),"",SUMIFS(INDEX(Tbl_Marks,MATCH($B37,Tbl_Student_Names,0),),Entry!$A$4:$H$4,GC$2,Entry!$A$5:$H$5,GC$1) / SUMIFS(Entry!$C$6:$H$6,Entry!$C$4:$H$4,GC$2,Entry!$C$5:$H$5,GC$1))</f>
        <v/>
      </c>
      <c r="GD37" s="15" t="str">
        <f>IF(OR($B37="",GD$2=""),"",SUMIFS(INDEX(Tbl_Marks,MATCH($B37,Tbl_Student_Names,0),),Entry!$A$4:$H$4,GD$2,Entry!$A$5:$H$5,GD$1) / SUMIFS(Entry!$C$6:$H$6,Entry!$C$4:$H$4,GD$2,Entry!$C$5:$H$5,GD$1))</f>
        <v/>
      </c>
      <c r="GE37" s="15" t="str">
        <f>IF(OR($B37="",GE$2=""),"",SUMIFS(INDEX(Tbl_Marks,MATCH($B37,Tbl_Student_Names,0),),Entry!$A$4:$H$4,GE$2,Entry!$A$5:$H$5,GE$1) / SUMIFS(Entry!$C$6:$H$6,Entry!$C$4:$H$4,GE$2,Entry!$C$5:$H$5,GE$1))</f>
        <v/>
      </c>
      <c r="GF37" s="15" t="str">
        <f>IF(OR($B37="",GF$2=""),"",SUMIFS(INDEX(Tbl_Marks,MATCH($B37,Tbl_Student_Names,0),),Entry!$A$4:$H$4,GF$2,Entry!$A$5:$H$5,GF$1) / SUMIFS(Entry!$C$6:$H$6,Entry!$C$4:$H$4,GF$2,Entry!$C$5:$H$5,GF$1))</f>
        <v/>
      </c>
      <c r="GG37" s="15" t="str">
        <f>IF(OR($B37="",GG$2=""),"",SUMIFS(INDEX(Tbl_Marks,MATCH($B37,Tbl_Student_Names,0),),Entry!$A$4:$H$4,GG$2,Entry!$A$5:$H$5,GG$1) / SUMIFS(Entry!$C$6:$H$6,Entry!$C$4:$H$4,GG$2,Entry!$C$5:$H$5,GG$1))</f>
        <v/>
      </c>
      <c r="GH37" s="15" t="str">
        <f>IF(OR($B37="",GH$2=""),"",SUMIFS(INDEX(Tbl_Marks,MATCH($B37,Tbl_Student_Names,0),),Entry!$A$4:$H$4,GH$2,Entry!$A$5:$H$5,GH$1) / SUMIFS(Entry!$C$6:$H$6,Entry!$C$4:$H$4,GH$2,Entry!$C$5:$H$5,GH$1))</f>
        <v/>
      </c>
      <c r="GI37" s="15" t="str">
        <f>IF(OR($B37="",GI$2=""),"",SUMIFS(INDEX(Tbl_Marks,MATCH($B37,Tbl_Student_Names,0),),Entry!$A$4:$H$4,GI$2,Entry!$A$5:$H$5,GI$1) / SUMIFS(Entry!$C$6:$H$6,Entry!$C$4:$H$4,GI$2,Entry!$C$5:$H$5,GI$1))</f>
        <v/>
      </c>
      <c r="GJ37" s="15" t="str">
        <f>IF(OR($B37="",GJ$2=""),"",SUMIFS(INDEX(Tbl_Marks,MATCH($B37,Tbl_Student_Names,0),),Entry!$A$4:$H$4,GJ$2,Entry!$A$5:$H$5,GJ$1) / SUMIFS(Entry!$C$6:$H$6,Entry!$C$4:$H$4,GJ$2,Entry!$C$5:$H$5,GJ$1))</f>
        <v/>
      </c>
      <c r="GK37" s="15" t="str">
        <f>IF(OR($B37="",GK$2=""),"",SUMIFS(INDEX(Tbl_Marks,MATCH($B37,Tbl_Student_Names,0),),Entry!$A$4:$H$4,GK$2,Entry!$A$5:$H$5,GK$1) / SUMIFS(Entry!$C$6:$H$6,Entry!$C$4:$H$4,GK$2,Entry!$C$5:$H$5,GK$1))</f>
        <v/>
      </c>
      <c r="GL37" s="15" t="str">
        <f>IF(OR($B37="",GL$2=""),"",SUMIFS(INDEX(Tbl_Marks,MATCH($B37,Tbl_Student_Names,0),),Entry!$A$4:$H$4,GL$2,Entry!$A$5:$H$5,GL$1) / SUMIFS(Entry!$C$6:$H$6,Entry!$C$4:$H$4,GL$2,Entry!$C$5:$H$5,GL$1))</f>
        <v/>
      </c>
      <c r="GM37" s="15" t="str">
        <f>IF(OR($B37="",GM$2=""),"",SUMIFS(INDEX(Tbl_Marks,MATCH($B37,Tbl_Student_Names,0),),Entry!$A$4:$H$4,GM$2,Entry!$A$5:$H$5,GM$1) / SUMIFS(Entry!$C$6:$H$6,Entry!$C$4:$H$4,GM$2,Entry!$C$5:$H$5,GM$1))</f>
        <v/>
      </c>
      <c r="GN37" s="15" t="str">
        <f>IF(OR($B37="",GN$2=""),"",SUMIFS(INDEX(Tbl_Marks,MATCH($B37,Tbl_Student_Names,0),),Entry!$A$4:$H$4,GN$2,Entry!$A$5:$H$5,GN$1) / SUMIFS(Entry!$C$6:$H$6,Entry!$C$4:$H$4,GN$2,Entry!$C$5:$H$5,GN$1))</f>
        <v/>
      </c>
      <c r="GO37" s="15" t="str">
        <f>IF(OR($B37="",GO$2=""),"",SUMIFS(INDEX(Tbl_Marks,MATCH($B37,Tbl_Student_Names,0),),Entry!$A$4:$H$4,GO$2,Entry!$A$5:$H$5,GO$1) / SUMIFS(Entry!$C$6:$H$6,Entry!$C$4:$H$4,GO$2,Entry!$C$5:$H$5,GO$1))</f>
        <v/>
      </c>
      <c r="GP37" s="15" t="str">
        <f>IF(OR($B37="",GP$2=""),"",SUMIFS(INDEX(Tbl_Marks,MATCH($B37,Tbl_Student_Names,0),),Entry!$A$4:$H$4,GP$2,Entry!$A$5:$H$5,GP$1) / SUMIFS(Entry!$C$6:$H$6,Entry!$C$4:$H$4,GP$2,Entry!$C$5:$H$5,GP$1))</f>
        <v/>
      </c>
      <c r="GQ37" s="32" t="str">
        <f t="array" ref="GQ37">IF(OR(GQ$1="",$B37=""),"",SUMPRODUCT(TRANSPOSE($BC37:$BN37),(Settings!$D$19:$D$30)))</f>
        <v/>
      </c>
      <c r="GR37" s="32" t="str">
        <f t="array" ref="GR37">IF(OR(GR$1="",$B37=""),"",SUMPRODUCT(TRANSPOSE($BO37:$BZ37),(Settings!$D$19:$D$30)))</f>
        <v/>
      </c>
      <c r="GS37" s="32" t="str">
        <f t="array" ref="GS37">IF(OR(GS$1="",$B37=""),"",SUMPRODUCT(TRANSPOSE($CA37:$CL37),(Settings!$D$19:$D$30)))</f>
        <v/>
      </c>
      <c r="GT37" s="32" t="str">
        <f t="array" ref="GT37">IF(OR(GT$1="",$B37=""),"",SUMPRODUCT(TRANSPOSE($CM37:$CX37),(Settings!$D$19:$D$30)))</f>
        <v/>
      </c>
      <c r="GU37" s="32" t="str">
        <f t="array" ref="GU37">IF(OR(GU$1="",$B37=""),"",SUMPRODUCT(TRANSPOSE($CY37:$DJ37),(Settings!$D$19:$D$30)))</f>
        <v/>
      </c>
      <c r="GV37" s="32" t="str">
        <f t="array" ref="GV37">IF(OR(GV$1="",$B37=""),"",SUMPRODUCT(TRANSPOSE($DK37:$DV37),(Settings!$D$19:$D$30)))</f>
        <v/>
      </c>
      <c r="GW37" s="32" t="str">
        <f t="array" ref="GW37">IF(OR(GW$1="",$B37=""),"",SUMPRODUCT(TRANSPOSE($DW37:$EH37),(Settings!$D$19:$D$30)))</f>
        <v/>
      </c>
      <c r="GX37" s="32" t="str">
        <f t="array" ref="GX37">IF(OR(GX$1="",$B37=""),"",SUMPRODUCT(TRANSPOSE($EI37:$ET37),(Settings!$D$19:$D$30)))</f>
        <v/>
      </c>
      <c r="GY37" s="32" t="str">
        <f t="array" ref="GY37">IF(OR(GY$1="",$B37=""),"",SUMPRODUCT(TRANSPOSE($EU37:$FF37),(Settings!$D$19:$D$30)))</f>
        <v/>
      </c>
      <c r="GZ37" s="32" t="str">
        <f t="array" ref="GZ37">IF(OR(GZ$1="",$B37=""),"",SUMPRODUCT(TRANSPOSE($FG37:$FR37),(Settings!$D$19:$D$30)))</f>
        <v/>
      </c>
      <c r="HA37" s="32" t="str">
        <f t="array" ref="HA37">IF(OR(HA$1="",$B37=""),"",SUMPRODUCT(TRANSPOSE($FS37:$GD37),(Settings!$D$19:$D$30)))</f>
        <v/>
      </c>
      <c r="HB37" s="33" t="str">
        <f t="array" ref="HB37">IF(OR(HB$1="",$B37=""),"",SUMPRODUCT(TRANSPOSE($GE37:$GP37),(Settings!$D$19:$D$30)))</f>
        <v/>
      </c>
      <c r="HC37" s="5"/>
      <c r="HD37" s="15" t="str">
        <f>IF(OR(HD$2="",$B37=""),"",SUMIFS(INDEX(Tbl_Marks,MATCH($B37,Tbl_Student_Names,0),),Entry!$A$4:$H$4,HD$2) / SUMIFS(Entry!$C$6:$H$6,Entry!$C$4:$H$4,HD$2))</f>
        <v/>
      </c>
      <c r="HE37" s="15" t="str">
        <f>IF(OR(HE$2="",$B37=""),"",SUMIFS(INDEX(Tbl_Marks,MATCH($B37,Tbl_Student_Names,0),),Entry!$A$4:$H$4,HE$2) / SUMIFS(Entry!$C$6:$H$6,Entry!$C$4:$H$4,HE$2))</f>
        <v/>
      </c>
      <c r="HF37" s="15" t="str">
        <f>IF(OR(HF$2="",$B37=""),"",SUMIFS(INDEX(Tbl_Marks,MATCH($B37,Tbl_Student_Names,0),),Entry!$A$4:$H$4,HF$2) / SUMIFS(Entry!$C$6:$H$6,Entry!$C$4:$H$4,HF$2))</f>
        <v/>
      </c>
      <c r="HG37" s="15" t="str">
        <f>IF(OR(HG$2="",$B37=""),"",SUMIFS(INDEX(Tbl_Marks,MATCH($B37,Tbl_Student_Names,0),),Entry!$A$4:$H$4,HG$2) / SUMIFS(Entry!$C$6:$H$6,Entry!$C$4:$H$4,HG$2))</f>
        <v/>
      </c>
      <c r="HH37" s="15" t="str">
        <f>IF(OR(HH$2="",$B37=""),"",SUMIFS(INDEX(Tbl_Marks,MATCH($B37,Tbl_Student_Names,0),),Entry!$A$4:$H$4,HH$2) / SUMIFS(Entry!$C$6:$H$6,Entry!$C$4:$H$4,HH$2))</f>
        <v/>
      </c>
      <c r="HI37" s="15" t="str">
        <f>IF(OR(HI$2="",$B37=""),"",SUMIFS(INDEX(Tbl_Marks,MATCH($B37,Tbl_Student_Names,0),),Entry!$A$4:$H$4,HI$2) / SUMIFS(Entry!$C$6:$H$6,Entry!$C$4:$H$4,HI$2))</f>
        <v/>
      </c>
      <c r="HJ37" s="15" t="str">
        <f>IF(OR(HJ$2="",$B37=""),"",SUMIFS(INDEX(Tbl_Marks,MATCH($B37,Tbl_Student_Names,0),),Entry!$A$4:$H$4,HJ$2) / SUMIFS(Entry!$C$6:$H$6,Entry!$C$4:$H$4,HJ$2))</f>
        <v/>
      </c>
      <c r="HK37" s="15" t="str">
        <f>IF(OR(HK$2="",$B37=""),"",SUMIFS(INDEX(Tbl_Marks,MATCH($B37,Tbl_Student_Names,0),),Entry!$A$4:$H$4,HK$2) / SUMIFS(Entry!$C$6:$H$6,Entry!$C$4:$H$4,HK$2))</f>
        <v/>
      </c>
      <c r="HL37" s="15" t="str">
        <f>IF(OR(HL$2="",$B37=""),"",SUMIFS(INDEX(Tbl_Marks,MATCH($B37,Tbl_Student_Names,0),),Entry!$A$4:$H$4,HL$2) / SUMIFS(Entry!$C$6:$H$6,Entry!$C$4:$H$4,HL$2))</f>
        <v/>
      </c>
      <c r="HM37" s="15" t="str">
        <f>IF(OR(HM$2="",$B37=""),"",SUMIFS(INDEX(Tbl_Marks,MATCH($B37,Tbl_Student_Names,0),),Entry!$A$4:$H$4,HM$2) / SUMIFS(Entry!$C$6:$H$6,Entry!$C$4:$H$4,HM$2))</f>
        <v/>
      </c>
      <c r="HN37" s="15" t="str">
        <f>IF(OR(HN$2="",$B37=""),"",SUMIFS(INDEX(Tbl_Marks,MATCH($B37,Tbl_Student_Names,0),),Entry!$A$4:$H$4,HN$2) / SUMIFS(Entry!$C$6:$H$6,Entry!$C$4:$H$4,HN$2))</f>
        <v/>
      </c>
      <c r="HO37" s="15" t="str">
        <f>IF(OR(HO$2="",$B37=""),"",SUMIFS(INDEX(Tbl_Marks,MATCH($B37,Tbl_Student_Names,0),),Entry!$A$4:$H$4,HO$2) / SUMIFS(Entry!$C$6:$H$6,Entry!$C$4:$H$4,HO$2))</f>
        <v/>
      </c>
      <c r="HP37" s="15" t="str">
        <f t="shared" si="40"/>
        <v/>
      </c>
    </row>
    <row r="38" spans="1:224" customFormat="1" x14ac:dyDescent="0.25">
      <c r="A38">
        <f t="shared" si="63"/>
        <v>0</v>
      </c>
      <c r="B38" t="str">
        <f t="shared" si="64"/>
        <v/>
      </c>
      <c r="C38" t="str">
        <f>IF(OR($B38="",C$2=""),"",SUMIF(Entry!$A$4:$H$4,C$2,INDEX(Tbl_Marks,MATCH($B38,Tbl_Student_Names,0),)))</f>
        <v/>
      </c>
      <c r="D38" t="str">
        <f>IF(OR($B38="",D$2=""),"",SUMIF(Entry!$A$4:$H$4,D$2,INDEX(Tbl_Marks,MATCH($B38,Tbl_Student_Names,0),)))</f>
        <v/>
      </c>
      <c r="E38" t="str">
        <f>IF(OR($B38="",E$2=""),"",SUMIF(Entry!$A$4:$H$4,E$2,INDEX(Tbl_Marks,MATCH($B38,Tbl_Student_Names,0),)))</f>
        <v/>
      </c>
      <c r="F38" t="str">
        <f>IF(OR($B38="",F$2=""),"",SUMIF(Entry!$A$4:$H$4,F$2,INDEX(Tbl_Marks,MATCH($B38,Tbl_Student_Names,0),)))</f>
        <v/>
      </c>
      <c r="G38" t="str">
        <f>IF(OR($B38="",G$2=""),"",SUMIF(Entry!$A$4:$H$4,G$2,INDEX(Tbl_Marks,MATCH($B38,Tbl_Student_Names,0),)))</f>
        <v/>
      </c>
      <c r="H38" t="str">
        <f>IF(OR($B38="",H$2=""),"",SUMIF(Entry!$A$4:$H$4,H$2,INDEX(Tbl_Marks,MATCH($B38,Tbl_Student_Names,0),)))</f>
        <v/>
      </c>
      <c r="I38" t="str">
        <f>IF(OR($B38="",I$2=""),"",SUMIF(Entry!$A$4:$H$4,I$2,INDEX(Tbl_Marks,MATCH($B38,Tbl_Student_Names,0),)))</f>
        <v/>
      </c>
      <c r="J38" t="str">
        <f>IF(OR($B38="",J$2=""),"",SUMIF(Entry!$A$4:$H$4,J$2,INDEX(Tbl_Marks,MATCH($B38,Tbl_Student_Names,0),)))</f>
        <v/>
      </c>
      <c r="K38" t="str">
        <f>IF(OR($B38="",K$2=""),"",SUMIF(Entry!$A$4:$H$4,K$2,INDEX(Tbl_Marks,MATCH($B38,Tbl_Student_Names,0),)))</f>
        <v/>
      </c>
      <c r="L38" t="str">
        <f>IF(OR($B38="",L$2=""),"",SUMIF(Entry!$A$4:$H$4,L$2,INDEX(Tbl_Marks,MATCH($B38,Tbl_Student_Names,0),)))</f>
        <v/>
      </c>
      <c r="M38" t="str">
        <f>IF(OR($B38="",M$2=""),"",SUMIF(Entry!$A$4:$H$4,M$2,INDEX(Tbl_Marks,MATCH($B38,Tbl_Student_Names,0),)))</f>
        <v/>
      </c>
      <c r="N38" t="str">
        <f>IF(OR($B38="",N$2=""),"",SUMIF(Entry!$A$4:$H$4,N$2,INDEX(Tbl_Marks,MATCH($B38,Tbl_Student_Names,0),)))</f>
        <v/>
      </c>
      <c r="O38" s="12" t="str">
        <f t="shared" si="65"/>
        <v/>
      </c>
      <c r="P38" s="24" t="str">
        <f t="array" ref="P38">IF(OR($B38="",P$2=""),"",IF(MIN(IF(Help_Lookup_Tests=P$2,$BC38:$GP38,""))&gt;=I_PassPercentage,"PASS","FAIL"))</f>
        <v/>
      </c>
      <c r="Q38" s="24" t="str">
        <f t="array" ref="Q38">IF(OR($B38="",Q$2=""),"",IF(MIN(IF(Help_Lookup_Tests=Q$2,$BC38:$GP38,""))&gt;=I_PassPercentage,"PASS","FAIL"))</f>
        <v/>
      </c>
      <c r="R38" s="24" t="str">
        <f t="array" ref="R38">IF(OR($B38="",R$2=""),"",IF(MIN(IF(Help_Lookup_Tests=R$2,$BC38:$GP38,""))&gt;=I_PassPercentage,"PASS","FAIL"))</f>
        <v/>
      </c>
      <c r="S38" s="24" t="str">
        <f t="array" ref="S38">IF(OR($B38="",S$2=""),"",IF(MIN(IF(Help_Lookup_Tests=S$2,$BC38:$GP38,""))&gt;=I_PassPercentage,"PASS","FAIL"))</f>
        <v/>
      </c>
      <c r="T38" s="24" t="str">
        <f t="array" ref="T38">IF(OR($B38="",T$2=""),"",IF(MIN(IF(Help_Lookup_Tests=T$2,$BC38:$GP38,""))&gt;=I_PassPercentage,"PASS","FAIL"))</f>
        <v/>
      </c>
      <c r="U38" s="24" t="str">
        <f t="array" ref="U38">IF(OR($B38="",U$2=""),"",IF(MIN(IF(Help_Lookup_Tests=U$2,$BC38:$GP38,""))&gt;=I_PassPercentage,"PASS","FAIL"))</f>
        <v/>
      </c>
      <c r="V38" s="24" t="str">
        <f t="array" ref="V38">IF(OR($B38="",V$2=""),"",IF(MIN(IF(Help_Lookup_Tests=V$2,$BC38:$GP38,""))&gt;=I_PassPercentage,"PASS","FAIL"))</f>
        <v/>
      </c>
      <c r="W38" s="24" t="str">
        <f t="array" ref="W38">IF(OR($B38="",W$2=""),"",IF(MIN(IF(Help_Lookup_Tests=W$2,$BC38:$GP38,""))&gt;=I_PassPercentage,"PASS","FAIL"))</f>
        <v/>
      </c>
      <c r="X38" s="24" t="str">
        <f t="array" ref="X38">IF(OR($B38="",X$2=""),"",IF(MIN(IF(Help_Lookup_Tests=X$2,$BC38:$GP38,""))&gt;=I_PassPercentage,"PASS","FAIL"))</f>
        <v/>
      </c>
      <c r="Y38" s="24" t="str">
        <f t="array" ref="Y38">IF(OR($B38="",Y$2=""),"",IF(MIN(IF(Help_Lookup_Tests=Y$2,$BC38:$GP38,""))&gt;=I_PassPercentage,"PASS","FAIL"))</f>
        <v/>
      </c>
      <c r="Z38" s="24" t="str">
        <f t="array" ref="Z38">IF(OR($B38="",Z$2=""),"",IF(MIN(IF(Help_Lookup_Tests=Z$2,$BC38:$GP38,""))&gt;=I_PassPercentage,"PASS","FAIL"))</f>
        <v/>
      </c>
      <c r="AA38" s="24" t="str">
        <f t="array" ref="AA38">IF(OR($B38="",AA$2=""),"",IF(MIN(IF(Help_Lookup_Tests=AA$2,$BC38:$GP38,""))&gt;=I_PassPercentage,"PASS","FAIL"))</f>
        <v/>
      </c>
      <c r="AB38" s="20" t="str">
        <f t="array" ref="AB38">IF(OR($B38=""),"",IF(MIN(IF($GQ$2:$HB$2="FINAL",$GQ38:$HB38,""))&gt;=I_PassPercentage,"PASS","FAIL"))</f>
        <v/>
      </c>
      <c r="AC38" t="str">
        <f t="shared" si="36"/>
        <v/>
      </c>
      <c r="AD38" t="str">
        <f t="shared" si="41"/>
        <v/>
      </c>
      <c r="AE38" t="str">
        <f t="shared" si="42"/>
        <v/>
      </c>
      <c r="AF38" t="str">
        <f t="shared" si="43"/>
        <v/>
      </c>
      <c r="AG38" t="str">
        <f t="shared" si="44"/>
        <v/>
      </c>
      <c r="AH38" t="str">
        <f t="shared" si="45"/>
        <v/>
      </c>
      <c r="AI38" t="str">
        <f t="shared" si="46"/>
        <v/>
      </c>
      <c r="AJ38" t="str">
        <f t="shared" si="47"/>
        <v/>
      </c>
      <c r="AK38" t="str">
        <f t="shared" si="48"/>
        <v/>
      </c>
      <c r="AL38" t="str">
        <f t="shared" si="49"/>
        <v/>
      </c>
      <c r="AM38" t="str">
        <f t="shared" si="50"/>
        <v/>
      </c>
      <c r="AN38" t="str">
        <f t="shared" si="51"/>
        <v/>
      </c>
      <c r="AO38" s="34" t="str">
        <f t="shared" si="37"/>
        <v/>
      </c>
      <c r="AP38" s="22" t="str">
        <f t="shared" si="38"/>
        <v/>
      </c>
      <c r="AQ38" s="22" t="str">
        <f t="shared" si="52"/>
        <v/>
      </c>
      <c r="AR38" s="22" t="str">
        <f t="shared" si="53"/>
        <v/>
      </c>
      <c r="AS38" s="22" t="str">
        <f t="shared" si="54"/>
        <v/>
      </c>
      <c r="AT38" s="22" t="str">
        <f t="shared" si="55"/>
        <v/>
      </c>
      <c r="AU38" s="22" t="str">
        <f t="shared" si="56"/>
        <v/>
      </c>
      <c r="AV38" s="22" t="str">
        <f t="shared" si="57"/>
        <v/>
      </c>
      <c r="AW38" s="22" t="str">
        <f t="shared" si="58"/>
        <v/>
      </c>
      <c r="AX38" s="22" t="str">
        <f t="shared" si="59"/>
        <v/>
      </c>
      <c r="AY38" s="22" t="str">
        <f t="shared" si="60"/>
        <v/>
      </c>
      <c r="AZ38" s="22" t="str">
        <f t="shared" si="61"/>
        <v/>
      </c>
      <c r="BA38" s="22" t="str">
        <f t="shared" si="62"/>
        <v/>
      </c>
      <c r="BB38" s="23" t="str">
        <f t="shared" si="39"/>
        <v/>
      </c>
      <c r="BC38" s="15" t="str">
        <f>IF(OR($B38="",BC$2=""),"",SUMIFS(INDEX(Tbl_Marks,MATCH($B38,Tbl_Student_Names,0),),Entry!$A$4:$H$4,BC$2,Entry!$A$5:$H$5,BC$1) / SUMIFS(Entry!$C$6:$H$6,Entry!$C$4:$H$4,BC$2,Entry!$C$5:$H$5,BC$1))</f>
        <v/>
      </c>
      <c r="BD38" s="15" t="str">
        <f>IF(OR($B38="",BD$2=""),"",SUMIFS(INDEX(Tbl_Marks,MATCH($B38,Tbl_Student_Names,0),),Entry!$A$4:$H$4,BD$2,Entry!$A$5:$H$5,BD$1) / SUMIFS(Entry!$C$6:$H$6,Entry!$C$4:$H$4,BD$2,Entry!$C$5:$H$5,BD$1))</f>
        <v/>
      </c>
      <c r="BE38" s="15" t="str">
        <f>IF(OR($B38="",BE$2=""),"",SUMIFS(INDEX(Tbl_Marks,MATCH($B38,Tbl_Student_Names,0),),Entry!$A$4:$H$4,BE$2,Entry!$A$5:$H$5,BE$1) / SUMIFS(Entry!$C$6:$H$6,Entry!$C$4:$H$4,BE$2,Entry!$C$5:$H$5,BE$1))</f>
        <v/>
      </c>
      <c r="BF38" s="15" t="str">
        <f>IF(OR($B38="",BF$2=""),"",SUMIFS(INDEX(Tbl_Marks,MATCH($B38,Tbl_Student_Names,0),),Entry!$A$4:$H$4,BF$2,Entry!$A$5:$H$5,BF$1) / SUMIFS(Entry!$C$6:$H$6,Entry!$C$4:$H$4,BF$2,Entry!$C$5:$H$5,BF$1))</f>
        <v/>
      </c>
      <c r="BG38" s="15" t="str">
        <f>IF(OR($B38="",BG$2=""),"",SUMIFS(INDEX(Tbl_Marks,MATCH($B38,Tbl_Student_Names,0),),Entry!$A$4:$H$4,BG$2,Entry!$A$5:$H$5,BG$1) / SUMIFS(Entry!$C$6:$H$6,Entry!$C$4:$H$4,BG$2,Entry!$C$5:$H$5,BG$1))</f>
        <v/>
      </c>
      <c r="BH38" s="15" t="str">
        <f>IF(OR($B38="",BH$2=""),"",SUMIFS(INDEX(Tbl_Marks,MATCH($B38,Tbl_Student_Names,0),),Entry!$A$4:$H$4,BH$2,Entry!$A$5:$H$5,BH$1) / SUMIFS(Entry!$C$6:$H$6,Entry!$C$4:$H$4,BH$2,Entry!$C$5:$H$5,BH$1))</f>
        <v/>
      </c>
      <c r="BI38" s="15" t="str">
        <f>IF(OR($B38="",BI$2=""),"",SUMIFS(INDEX(Tbl_Marks,MATCH($B38,Tbl_Student_Names,0),),Entry!$A$4:$H$4,BI$2,Entry!$A$5:$H$5,BI$1) / SUMIFS(Entry!$C$6:$H$6,Entry!$C$4:$H$4,BI$2,Entry!$C$5:$H$5,BI$1))</f>
        <v/>
      </c>
      <c r="BJ38" s="15" t="str">
        <f>IF(OR($B38="",BJ$2=""),"",SUMIFS(INDEX(Tbl_Marks,MATCH($B38,Tbl_Student_Names,0),),Entry!$A$4:$H$4,BJ$2,Entry!$A$5:$H$5,BJ$1) / SUMIFS(Entry!$C$6:$H$6,Entry!$C$4:$H$4,BJ$2,Entry!$C$5:$H$5,BJ$1))</f>
        <v/>
      </c>
      <c r="BK38" s="15" t="str">
        <f>IF(OR($B38="",BK$2=""),"",SUMIFS(INDEX(Tbl_Marks,MATCH($B38,Tbl_Student_Names,0),),Entry!$A$4:$H$4,BK$2,Entry!$A$5:$H$5,BK$1) / SUMIFS(Entry!$C$6:$H$6,Entry!$C$4:$H$4,BK$2,Entry!$C$5:$H$5,BK$1))</f>
        <v/>
      </c>
      <c r="BL38" s="15" t="str">
        <f>IF(OR($B38="",BL$2=""),"",SUMIFS(INDEX(Tbl_Marks,MATCH($B38,Tbl_Student_Names,0),),Entry!$A$4:$H$4,BL$2,Entry!$A$5:$H$5,BL$1) / SUMIFS(Entry!$C$6:$H$6,Entry!$C$4:$H$4,BL$2,Entry!$C$5:$H$5,BL$1))</f>
        <v/>
      </c>
      <c r="BM38" s="15" t="str">
        <f>IF(OR($B38="",BM$2=""),"",SUMIFS(INDEX(Tbl_Marks,MATCH($B38,Tbl_Student_Names,0),),Entry!$A$4:$H$4,BM$2,Entry!$A$5:$H$5,BM$1) / SUMIFS(Entry!$C$6:$H$6,Entry!$C$4:$H$4,BM$2,Entry!$C$5:$H$5,BM$1))</f>
        <v/>
      </c>
      <c r="BN38" s="15" t="str">
        <f>IF(OR($B38="",BN$2=""),"",SUMIFS(INDEX(Tbl_Marks,MATCH($B38,Tbl_Student_Names,0),),Entry!$A$4:$H$4,BN$2,Entry!$A$5:$H$5,BN$1) / SUMIFS(Entry!$C$6:$H$6,Entry!$C$4:$H$4,BN$2,Entry!$C$5:$H$5,BN$1))</f>
        <v/>
      </c>
      <c r="BO38" s="15" t="str">
        <f>IF(OR($B38="",BO$2=""),"",SUMIFS(INDEX(Tbl_Marks,MATCH($B38,Tbl_Student_Names,0),),Entry!$A$4:$H$4,BO$2,Entry!$A$5:$H$5,BO$1) / SUMIFS(Entry!$C$6:$H$6,Entry!$C$4:$H$4,BO$2,Entry!$C$5:$H$5,BO$1))</f>
        <v/>
      </c>
      <c r="BP38" s="15" t="str">
        <f>IF(OR($B38="",BP$2=""),"",SUMIFS(INDEX(Tbl_Marks,MATCH($B38,Tbl_Student_Names,0),),Entry!$A$4:$H$4,BP$2,Entry!$A$5:$H$5,BP$1) / SUMIFS(Entry!$C$6:$H$6,Entry!$C$4:$H$4,BP$2,Entry!$C$5:$H$5,BP$1))</f>
        <v/>
      </c>
      <c r="BQ38" s="15" t="str">
        <f>IF(OR($B38="",BQ$2=""),"",SUMIFS(INDEX(Tbl_Marks,MATCH($B38,Tbl_Student_Names,0),),Entry!$A$4:$H$4,BQ$2,Entry!$A$5:$H$5,BQ$1) / SUMIFS(Entry!$C$6:$H$6,Entry!$C$4:$H$4,BQ$2,Entry!$C$5:$H$5,BQ$1))</f>
        <v/>
      </c>
      <c r="BR38" s="15" t="str">
        <f>IF(OR($B38="",BR$2=""),"",SUMIFS(INDEX(Tbl_Marks,MATCH($B38,Tbl_Student_Names,0),),Entry!$A$4:$H$4,BR$2,Entry!$A$5:$H$5,BR$1) / SUMIFS(Entry!$C$6:$H$6,Entry!$C$4:$H$4,BR$2,Entry!$C$5:$H$5,BR$1))</f>
        <v/>
      </c>
      <c r="BS38" s="15" t="str">
        <f>IF(OR($B38="",BS$2=""),"",SUMIFS(INDEX(Tbl_Marks,MATCH($B38,Tbl_Student_Names,0),),Entry!$A$4:$H$4,BS$2,Entry!$A$5:$H$5,BS$1) / SUMIFS(Entry!$C$6:$H$6,Entry!$C$4:$H$4,BS$2,Entry!$C$5:$H$5,BS$1))</f>
        <v/>
      </c>
      <c r="BT38" s="15" t="str">
        <f>IF(OR($B38="",BT$2=""),"",SUMIFS(INDEX(Tbl_Marks,MATCH($B38,Tbl_Student_Names,0),),Entry!$A$4:$H$4,BT$2,Entry!$A$5:$H$5,BT$1) / SUMIFS(Entry!$C$6:$H$6,Entry!$C$4:$H$4,BT$2,Entry!$C$5:$H$5,BT$1))</f>
        <v/>
      </c>
      <c r="BU38" s="15" t="str">
        <f>IF(OR($B38="",BU$2=""),"",SUMIFS(INDEX(Tbl_Marks,MATCH($B38,Tbl_Student_Names,0),),Entry!$A$4:$H$4,BU$2,Entry!$A$5:$H$5,BU$1) / SUMIFS(Entry!$C$6:$H$6,Entry!$C$4:$H$4,BU$2,Entry!$C$5:$H$5,BU$1))</f>
        <v/>
      </c>
      <c r="BV38" s="15" t="str">
        <f>IF(OR($B38="",BV$2=""),"",SUMIFS(INDEX(Tbl_Marks,MATCH($B38,Tbl_Student_Names,0),),Entry!$A$4:$H$4,BV$2,Entry!$A$5:$H$5,BV$1) / SUMIFS(Entry!$C$6:$H$6,Entry!$C$4:$H$4,BV$2,Entry!$C$5:$H$5,BV$1))</f>
        <v/>
      </c>
      <c r="BW38" s="15" t="str">
        <f>IF(OR($B38="",BW$2=""),"",SUMIFS(INDEX(Tbl_Marks,MATCH($B38,Tbl_Student_Names,0),),Entry!$A$4:$H$4,BW$2,Entry!$A$5:$H$5,BW$1) / SUMIFS(Entry!$C$6:$H$6,Entry!$C$4:$H$4,BW$2,Entry!$C$5:$H$5,BW$1))</f>
        <v/>
      </c>
      <c r="BX38" s="15" t="str">
        <f>IF(OR($B38="",BX$2=""),"",SUMIFS(INDEX(Tbl_Marks,MATCH($B38,Tbl_Student_Names,0),),Entry!$A$4:$H$4,BX$2,Entry!$A$5:$H$5,BX$1) / SUMIFS(Entry!$C$6:$H$6,Entry!$C$4:$H$4,BX$2,Entry!$C$5:$H$5,BX$1))</f>
        <v/>
      </c>
      <c r="BY38" s="15" t="str">
        <f>IF(OR($B38="",BY$2=""),"",SUMIFS(INDEX(Tbl_Marks,MATCH($B38,Tbl_Student_Names,0),),Entry!$A$4:$H$4,BY$2,Entry!$A$5:$H$5,BY$1) / SUMIFS(Entry!$C$6:$H$6,Entry!$C$4:$H$4,BY$2,Entry!$C$5:$H$5,BY$1))</f>
        <v/>
      </c>
      <c r="BZ38" s="15" t="str">
        <f>IF(OR($B38="",BZ$2=""),"",SUMIFS(INDEX(Tbl_Marks,MATCH($B38,Tbl_Student_Names,0),),Entry!$A$4:$H$4,BZ$2,Entry!$A$5:$H$5,BZ$1) / SUMIFS(Entry!$C$6:$H$6,Entry!$C$4:$H$4,BZ$2,Entry!$C$5:$H$5,BZ$1))</f>
        <v/>
      </c>
      <c r="CA38" s="15" t="str">
        <f>IF(OR($B38="",CA$2=""),"",SUMIFS(INDEX(Tbl_Marks,MATCH($B38,Tbl_Student_Names,0),),Entry!$A$4:$H$4,CA$2,Entry!$A$5:$H$5,CA$1) / SUMIFS(Entry!$C$6:$H$6,Entry!$C$4:$H$4,CA$2,Entry!$C$5:$H$5,CA$1))</f>
        <v/>
      </c>
      <c r="CB38" s="15" t="str">
        <f>IF(OR($B38="",CB$2=""),"",SUMIFS(INDEX(Tbl_Marks,MATCH($B38,Tbl_Student_Names,0),),Entry!$A$4:$H$4,CB$2,Entry!$A$5:$H$5,CB$1) / SUMIFS(Entry!$C$6:$H$6,Entry!$C$4:$H$4,CB$2,Entry!$C$5:$H$5,CB$1))</f>
        <v/>
      </c>
      <c r="CC38" s="15" t="str">
        <f>IF(OR($B38="",CC$2=""),"",SUMIFS(INDEX(Tbl_Marks,MATCH($B38,Tbl_Student_Names,0),),Entry!$A$4:$H$4,CC$2,Entry!$A$5:$H$5,CC$1) / SUMIFS(Entry!$C$6:$H$6,Entry!$C$4:$H$4,CC$2,Entry!$C$5:$H$5,CC$1))</f>
        <v/>
      </c>
      <c r="CD38" s="15" t="str">
        <f>IF(OR($B38="",CD$2=""),"",SUMIFS(INDEX(Tbl_Marks,MATCH($B38,Tbl_Student_Names,0),),Entry!$A$4:$H$4,CD$2,Entry!$A$5:$H$5,CD$1) / SUMIFS(Entry!$C$6:$H$6,Entry!$C$4:$H$4,CD$2,Entry!$C$5:$H$5,CD$1))</f>
        <v/>
      </c>
      <c r="CE38" s="15" t="str">
        <f>IF(OR($B38="",CE$2=""),"",SUMIFS(INDEX(Tbl_Marks,MATCH($B38,Tbl_Student_Names,0),),Entry!$A$4:$H$4,CE$2,Entry!$A$5:$H$5,CE$1) / SUMIFS(Entry!$C$6:$H$6,Entry!$C$4:$H$4,CE$2,Entry!$C$5:$H$5,CE$1))</f>
        <v/>
      </c>
      <c r="CF38" s="15" t="str">
        <f>IF(OR($B38="",CF$2=""),"",SUMIFS(INDEX(Tbl_Marks,MATCH($B38,Tbl_Student_Names,0),),Entry!$A$4:$H$4,CF$2,Entry!$A$5:$H$5,CF$1) / SUMIFS(Entry!$C$6:$H$6,Entry!$C$4:$H$4,CF$2,Entry!$C$5:$H$5,CF$1))</f>
        <v/>
      </c>
      <c r="CG38" s="15" t="str">
        <f>IF(OR($B38="",CG$2=""),"",SUMIFS(INDEX(Tbl_Marks,MATCH($B38,Tbl_Student_Names,0),),Entry!$A$4:$H$4,CG$2,Entry!$A$5:$H$5,CG$1) / SUMIFS(Entry!$C$6:$H$6,Entry!$C$4:$H$4,CG$2,Entry!$C$5:$H$5,CG$1))</f>
        <v/>
      </c>
      <c r="CH38" s="15" t="str">
        <f>IF(OR($B38="",CH$2=""),"",SUMIFS(INDEX(Tbl_Marks,MATCH($B38,Tbl_Student_Names,0),),Entry!$A$4:$H$4,CH$2,Entry!$A$5:$H$5,CH$1) / SUMIFS(Entry!$C$6:$H$6,Entry!$C$4:$H$4,CH$2,Entry!$C$5:$H$5,CH$1))</f>
        <v/>
      </c>
      <c r="CI38" s="15" t="str">
        <f>IF(OR($B38="",CI$2=""),"",SUMIFS(INDEX(Tbl_Marks,MATCH($B38,Tbl_Student_Names,0),),Entry!$A$4:$H$4,CI$2,Entry!$A$5:$H$5,CI$1) / SUMIFS(Entry!$C$6:$H$6,Entry!$C$4:$H$4,CI$2,Entry!$C$5:$H$5,CI$1))</f>
        <v/>
      </c>
      <c r="CJ38" s="15" t="str">
        <f>IF(OR($B38="",CJ$2=""),"",SUMIFS(INDEX(Tbl_Marks,MATCH($B38,Tbl_Student_Names,0),),Entry!$A$4:$H$4,CJ$2,Entry!$A$5:$H$5,CJ$1) / SUMIFS(Entry!$C$6:$H$6,Entry!$C$4:$H$4,CJ$2,Entry!$C$5:$H$5,CJ$1))</f>
        <v/>
      </c>
      <c r="CK38" s="15" t="str">
        <f>IF(OR($B38="",CK$2=""),"",SUMIFS(INDEX(Tbl_Marks,MATCH($B38,Tbl_Student_Names,0),),Entry!$A$4:$H$4,CK$2,Entry!$A$5:$H$5,CK$1) / SUMIFS(Entry!$C$6:$H$6,Entry!$C$4:$H$4,CK$2,Entry!$C$5:$H$5,CK$1))</f>
        <v/>
      </c>
      <c r="CL38" s="15" t="str">
        <f>IF(OR($B38="",CL$2=""),"",SUMIFS(INDEX(Tbl_Marks,MATCH($B38,Tbl_Student_Names,0),),Entry!$A$4:$H$4,CL$2,Entry!$A$5:$H$5,CL$1) / SUMIFS(Entry!$C$6:$H$6,Entry!$C$4:$H$4,CL$2,Entry!$C$5:$H$5,CL$1))</f>
        <v/>
      </c>
      <c r="CM38" s="15" t="str">
        <f>IF(OR($B38="",CM$2=""),"",SUMIFS(INDEX(Tbl_Marks,MATCH($B38,Tbl_Student_Names,0),),Entry!$A$4:$H$4,CM$2,Entry!$A$5:$H$5,CM$1) / SUMIFS(Entry!$C$6:$H$6,Entry!$C$4:$H$4,CM$2,Entry!$C$5:$H$5,CM$1))</f>
        <v/>
      </c>
      <c r="CN38" s="15" t="str">
        <f>IF(OR($B38="",CN$2=""),"",SUMIFS(INDEX(Tbl_Marks,MATCH($B38,Tbl_Student_Names,0),),Entry!$A$4:$H$4,CN$2,Entry!$A$5:$H$5,CN$1) / SUMIFS(Entry!$C$6:$H$6,Entry!$C$4:$H$4,CN$2,Entry!$C$5:$H$5,CN$1))</f>
        <v/>
      </c>
      <c r="CO38" s="15" t="str">
        <f>IF(OR($B38="",CO$2=""),"",SUMIFS(INDEX(Tbl_Marks,MATCH($B38,Tbl_Student_Names,0),),Entry!$A$4:$H$4,CO$2,Entry!$A$5:$H$5,CO$1) / SUMIFS(Entry!$C$6:$H$6,Entry!$C$4:$H$4,CO$2,Entry!$C$5:$H$5,CO$1))</f>
        <v/>
      </c>
      <c r="CP38" s="15" t="str">
        <f>IF(OR($B38="",CP$2=""),"",SUMIFS(INDEX(Tbl_Marks,MATCH($B38,Tbl_Student_Names,0),),Entry!$A$4:$H$4,CP$2,Entry!$A$5:$H$5,CP$1) / SUMIFS(Entry!$C$6:$H$6,Entry!$C$4:$H$4,CP$2,Entry!$C$5:$H$5,CP$1))</f>
        <v/>
      </c>
      <c r="CQ38" s="15" t="str">
        <f>IF(OR($B38="",CQ$2=""),"",SUMIFS(INDEX(Tbl_Marks,MATCH($B38,Tbl_Student_Names,0),),Entry!$A$4:$H$4,CQ$2,Entry!$A$5:$H$5,CQ$1) / SUMIFS(Entry!$C$6:$H$6,Entry!$C$4:$H$4,CQ$2,Entry!$C$5:$H$5,CQ$1))</f>
        <v/>
      </c>
      <c r="CR38" s="15" t="str">
        <f>IF(OR($B38="",CR$2=""),"",SUMIFS(INDEX(Tbl_Marks,MATCH($B38,Tbl_Student_Names,0),),Entry!$A$4:$H$4,CR$2,Entry!$A$5:$H$5,CR$1) / SUMIFS(Entry!$C$6:$H$6,Entry!$C$4:$H$4,CR$2,Entry!$C$5:$H$5,CR$1))</f>
        <v/>
      </c>
      <c r="CS38" s="15" t="str">
        <f>IF(OR($B38="",CS$2=""),"",SUMIFS(INDEX(Tbl_Marks,MATCH($B38,Tbl_Student_Names,0),),Entry!$A$4:$H$4,CS$2,Entry!$A$5:$H$5,CS$1) / SUMIFS(Entry!$C$6:$H$6,Entry!$C$4:$H$4,CS$2,Entry!$C$5:$H$5,CS$1))</f>
        <v/>
      </c>
      <c r="CT38" s="15" t="str">
        <f>IF(OR($B38="",CT$2=""),"",SUMIFS(INDEX(Tbl_Marks,MATCH($B38,Tbl_Student_Names,0),),Entry!$A$4:$H$4,CT$2,Entry!$A$5:$H$5,CT$1) / SUMIFS(Entry!$C$6:$H$6,Entry!$C$4:$H$4,CT$2,Entry!$C$5:$H$5,CT$1))</f>
        <v/>
      </c>
      <c r="CU38" s="15" t="str">
        <f>IF(OR($B38="",CU$2=""),"",SUMIFS(INDEX(Tbl_Marks,MATCH($B38,Tbl_Student_Names,0),),Entry!$A$4:$H$4,CU$2,Entry!$A$5:$H$5,CU$1) / SUMIFS(Entry!$C$6:$H$6,Entry!$C$4:$H$4,CU$2,Entry!$C$5:$H$5,CU$1))</f>
        <v/>
      </c>
      <c r="CV38" s="15" t="str">
        <f>IF(OR($B38="",CV$2=""),"",SUMIFS(INDEX(Tbl_Marks,MATCH($B38,Tbl_Student_Names,0),),Entry!$A$4:$H$4,CV$2,Entry!$A$5:$H$5,CV$1) / SUMIFS(Entry!$C$6:$H$6,Entry!$C$4:$H$4,CV$2,Entry!$C$5:$H$5,CV$1))</f>
        <v/>
      </c>
      <c r="CW38" s="15" t="str">
        <f>IF(OR($B38="",CW$2=""),"",SUMIFS(INDEX(Tbl_Marks,MATCH($B38,Tbl_Student_Names,0),),Entry!$A$4:$H$4,CW$2,Entry!$A$5:$H$5,CW$1) / SUMIFS(Entry!$C$6:$H$6,Entry!$C$4:$H$4,CW$2,Entry!$C$5:$H$5,CW$1))</f>
        <v/>
      </c>
      <c r="CX38" s="15" t="str">
        <f>IF(OR($B38="",CX$2=""),"",SUMIFS(INDEX(Tbl_Marks,MATCH($B38,Tbl_Student_Names,0),),Entry!$A$4:$H$4,CX$2,Entry!$A$5:$H$5,CX$1) / SUMIFS(Entry!$C$6:$H$6,Entry!$C$4:$H$4,CX$2,Entry!$C$5:$H$5,CX$1))</f>
        <v/>
      </c>
      <c r="CY38" s="15" t="str">
        <f>IF(OR($B38="",CY$2=""),"",SUMIFS(INDEX(Tbl_Marks,MATCH($B38,Tbl_Student_Names,0),),Entry!$A$4:$H$4,CY$2,Entry!$A$5:$H$5,CY$1) / SUMIFS(Entry!$C$6:$H$6,Entry!$C$4:$H$4,CY$2,Entry!$C$5:$H$5,CY$1))</f>
        <v/>
      </c>
      <c r="CZ38" s="15" t="str">
        <f>IF(OR($B38="",CZ$2=""),"",SUMIFS(INDEX(Tbl_Marks,MATCH($B38,Tbl_Student_Names,0),),Entry!$A$4:$H$4,CZ$2,Entry!$A$5:$H$5,CZ$1) / SUMIFS(Entry!$C$6:$H$6,Entry!$C$4:$H$4,CZ$2,Entry!$C$5:$H$5,CZ$1))</f>
        <v/>
      </c>
      <c r="DA38" s="15" t="str">
        <f>IF(OR($B38="",DA$2=""),"",SUMIFS(INDEX(Tbl_Marks,MATCH($B38,Tbl_Student_Names,0),),Entry!$A$4:$H$4,DA$2,Entry!$A$5:$H$5,DA$1) / SUMIFS(Entry!$C$6:$H$6,Entry!$C$4:$H$4,DA$2,Entry!$C$5:$H$5,DA$1))</f>
        <v/>
      </c>
      <c r="DB38" s="15" t="str">
        <f>IF(OR($B38="",DB$2=""),"",SUMIFS(INDEX(Tbl_Marks,MATCH($B38,Tbl_Student_Names,0),),Entry!$A$4:$H$4,DB$2,Entry!$A$5:$H$5,DB$1) / SUMIFS(Entry!$C$6:$H$6,Entry!$C$4:$H$4,DB$2,Entry!$C$5:$H$5,DB$1))</f>
        <v/>
      </c>
      <c r="DC38" s="15" t="str">
        <f>IF(OR($B38="",DC$2=""),"",SUMIFS(INDEX(Tbl_Marks,MATCH($B38,Tbl_Student_Names,0),),Entry!$A$4:$H$4,DC$2,Entry!$A$5:$H$5,DC$1) / SUMIFS(Entry!$C$6:$H$6,Entry!$C$4:$H$4,DC$2,Entry!$C$5:$H$5,DC$1))</f>
        <v/>
      </c>
      <c r="DD38" s="15" t="str">
        <f>IF(OR($B38="",DD$2=""),"",SUMIFS(INDEX(Tbl_Marks,MATCH($B38,Tbl_Student_Names,0),),Entry!$A$4:$H$4,DD$2,Entry!$A$5:$H$5,DD$1) / SUMIFS(Entry!$C$6:$H$6,Entry!$C$4:$H$4,DD$2,Entry!$C$5:$H$5,DD$1))</f>
        <v/>
      </c>
      <c r="DE38" s="15" t="str">
        <f>IF(OR($B38="",DE$2=""),"",SUMIFS(INDEX(Tbl_Marks,MATCH($B38,Tbl_Student_Names,0),),Entry!$A$4:$H$4,DE$2,Entry!$A$5:$H$5,DE$1) / SUMIFS(Entry!$C$6:$H$6,Entry!$C$4:$H$4,DE$2,Entry!$C$5:$H$5,DE$1))</f>
        <v/>
      </c>
      <c r="DF38" s="15" t="str">
        <f>IF(OR($B38="",DF$2=""),"",SUMIFS(INDEX(Tbl_Marks,MATCH($B38,Tbl_Student_Names,0),),Entry!$A$4:$H$4,DF$2,Entry!$A$5:$H$5,DF$1) / SUMIFS(Entry!$C$6:$H$6,Entry!$C$4:$H$4,DF$2,Entry!$C$5:$H$5,DF$1))</f>
        <v/>
      </c>
      <c r="DG38" s="15" t="str">
        <f>IF(OR($B38="",DG$2=""),"",SUMIFS(INDEX(Tbl_Marks,MATCH($B38,Tbl_Student_Names,0),),Entry!$A$4:$H$4,DG$2,Entry!$A$5:$H$5,DG$1) / SUMIFS(Entry!$C$6:$H$6,Entry!$C$4:$H$4,DG$2,Entry!$C$5:$H$5,DG$1))</f>
        <v/>
      </c>
      <c r="DH38" s="15" t="str">
        <f>IF(OR($B38="",DH$2=""),"",SUMIFS(INDEX(Tbl_Marks,MATCH($B38,Tbl_Student_Names,0),),Entry!$A$4:$H$4,DH$2,Entry!$A$5:$H$5,DH$1) / SUMIFS(Entry!$C$6:$H$6,Entry!$C$4:$H$4,DH$2,Entry!$C$5:$H$5,DH$1))</f>
        <v/>
      </c>
      <c r="DI38" s="15" t="str">
        <f>IF(OR($B38="",DI$2=""),"",SUMIFS(INDEX(Tbl_Marks,MATCH($B38,Tbl_Student_Names,0),),Entry!$A$4:$H$4,DI$2,Entry!$A$5:$H$5,DI$1) / SUMIFS(Entry!$C$6:$H$6,Entry!$C$4:$H$4,DI$2,Entry!$C$5:$H$5,DI$1))</f>
        <v/>
      </c>
      <c r="DJ38" s="15" t="str">
        <f>IF(OR($B38="",DJ$2=""),"",SUMIFS(INDEX(Tbl_Marks,MATCH($B38,Tbl_Student_Names,0),),Entry!$A$4:$H$4,DJ$2,Entry!$A$5:$H$5,DJ$1) / SUMIFS(Entry!$C$6:$H$6,Entry!$C$4:$H$4,DJ$2,Entry!$C$5:$H$5,DJ$1))</f>
        <v/>
      </c>
      <c r="DK38" s="15" t="str">
        <f>IF(OR($B38="",DK$2=""),"",SUMIFS(INDEX(Tbl_Marks,MATCH($B38,Tbl_Student_Names,0),),Entry!$A$4:$H$4,DK$2,Entry!$A$5:$H$5,DK$1) / SUMIFS(Entry!$C$6:$H$6,Entry!$C$4:$H$4,DK$2,Entry!$C$5:$H$5,DK$1))</f>
        <v/>
      </c>
      <c r="DL38" s="15" t="str">
        <f>IF(OR($B38="",DL$2=""),"",SUMIFS(INDEX(Tbl_Marks,MATCH($B38,Tbl_Student_Names,0),),Entry!$A$4:$H$4,DL$2,Entry!$A$5:$H$5,DL$1) / SUMIFS(Entry!$C$6:$H$6,Entry!$C$4:$H$4,DL$2,Entry!$C$5:$H$5,DL$1))</f>
        <v/>
      </c>
      <c r="DM38" s="15" t="str">
        <f>IF(OR($B38="",DM$2=""),"",SUMIFS(INDEX(Tbl_Marks,MATCH($B38,Tbl_Student_Names,0),),Entry!$A$4:$H$4,DM$2,Entry!$A$5:$H$5,DM$1) / SUMIFS(Entry!$C$6:$H$6,Entry!$C$4:$H$4,DM$2,Entry!$C$5:$H$5,DM$1))</f>
        <v/>
      </c>
      <c r="DN38" s="15" t="str">
        <f>IF(OR($B38="",DN$2=""),"",SUMIFS(INDEX(Tbl_Marks,MATCH($B38,Tbl_Student_Names,0),),Entry!$A$4:$H$4,DN$2,Entry!$A$5:$H$5,DN$1) / SUMIFS(Entry!$C$6:$H$6,Entry!$C$4:$H$4,DN$2,Entry!$C$5:$H$5,DN$1))</f>
        <v/>
      </c>
      <c r="DO38" s="15" t="str">
        <f>IF(OR($B38="",DO$2=""),"",SUMIFS(INDEX(Tbl_Marks,MATCH($B38,Tbl_Student_Names,0),),Entry!$A$4:$H$4,DO$2,Entry!$A$5:$H$5,DO$1) / SUMIFS(Entry!$C$6:$H$6,Entry!$C$4:$H$4,DO$2,Entry!$C$5:$H$5,DO$1))</f>
        <v/>
      </c>
      <c r="DP38" s="15" t="str">
        <f>IF(OR($B38="",DP$2=""),"",SUMIFS(INDEX(Tbl_Marks,MATCH($B38,Tbl_Student_Names,0),),Entry!$A$4:$H$4,DP$2,Entry!$A$5:$H$5,DP$1) / SUMIFS(Entry!$C$6:$H$6,Entry!$C$4:$H$4,DP$2,Entry!$C$5:$H$5,DP$1))</f>
        <v/>
      </c>
      <c r="DQ38" s="15" t="str">
        <f>IF(OR($B38="",DQ$2=""),"",SUMIFS(INDEX(Tbl_Marks,MATCH($B38,Tbl_Student_Names,0),),Entry!$A$4:$H$4,DQ$2,Entry!$A$5:$H$5,DQ$1) / SUMIFS(Entry!$C$6:$H$6,Entry!$C$4:$H$4,DQ$2,Entry!$C$5:$H$5,DQ$1))</f>
        <v/>
      </c>
      <c r="DR38" s="15" t="str">
        <f>IF(OR($B38="",DR$2=""),"",SUMIFS(INDEX(Tbl_Marks,MATCH($B38,Tbl_Student_Names,0),),Entry!$A$4:$H$4,DR$2,Entry!$A$5:$H$5,DR$1) / SUMIFS(Entry!$C$6:$H$6,Entry!$C$4:$H$4,DR$2,Entry!$C$5:$H$5,DR$1))</f>
        <v/>
      </c>
      <c r="DS38" s="15" t="str">
        <f>IF(OR($B38="",DS$2=""),"",SUMIFS(INDEX(Tbl_Marks,MATCH($B38,Tbl_Student_Names,0),),Entry!$A$4:$H$4,DS$2,Entry!$A$5:$H$5,DS$1) / SUMIFS(Entry!$C$6:$H$6,Entry!$C$4:$H$4,DS$2,Entry!$C$5:$H$5,DS$1))</f>
        <v/>
      </c>
      <c r="DT38" s="15" t="str">
        <f>IF(OR($B38="",DT$2=""),"",SUMIFS(INDEX(Tbl_Marks,MATCH($B38,Tbl_Student_Names,0),),Entry!$A$4:$H$4,DT$2,Entry!$A$5:$H$5,DT$1) / SUMIFS(Entry!$C$6:$H$6,Entry!$C$4:$H$4,DT$2,Entry!$C$5:$H$5,DT$1))</f>
        <v/>
      </c>
      <c r="DU38" s="15" t="str">
        <f>IF(OR($B38="",DU$2=""),"",SUMIFS(INDEX(Tbl_Marks,MATCH($B38,Tbl_Student_Names,0),),Entry!$A$4:$H$4,DU$2,Entry!$A$5:$H$5,DU$1) / SUMIFS(Entry!$C$6:$H$6,Entry!$C$4:$H$4,DU$2,Entry!$C$5:$H$5,DU$1))</f>
        <v/>
      </c>
      <c r="DV38" s="15" t="str">
        <f>IF(OR($B38="",DV$2=""),"",SUMIFS(INDEX(Tbl_Marks,MATCH($B38,Tbl_Student_Names,0),),Entry!$A$4:$H$4,DV$2,Entry!$A$5:$H$5,DV$1) / SUMIFS(Entry!$C$6:$H$6,Entry!$C$4:$H$4,DV$2,Entry!$C$5:$H$5,DV$1))</f>
        <v/>
      </c>
      <c r="DW38" s="15" t="str">
        <f>IF(OR($B38="",DW$2=""),"",SUMIFS(INDEX(Tbl_Marks,MATCH($B38,Tbl_Student_Names,0),),Entry!$A$4:$H$4,DW$2,Entry!$A$5:$H$5,DW$1) / SUMIFS(Entry!$C$6:$H$6,Entry!$C$4:$H$4,DW$2,Entry!$C$5:$H$5,DW$1))</f>
        <v/>
      </c>
      <c r="DX38" s="15" t="str">
        <f>IF(OR($B38="",DX$2=""),"",SUMIFS(INDEX(Tbl_Marks,MATCH($B38,Tbl_Student_Names,0),),Entry!$A$4:$H$4,DX$2,Entry!$A$5:$H$5,DX$1) / SUMIFS(Entry!$C$6:$H$6,Entry!$C$4:$H$4,DX$2,Entry!$C$5:$H$5,DX$1))</f>
        <v/>
      </c>
      <c r="DY38" s="15" t="str">
        <f>IF(OR($B38="",DY$2=""),"",SUMIFS(INDEX(Tbl_Marks,MATCH($B38,Tbl_Student_Names,0),),Entry!$A$4:$H$4,DY$2,Entry!$A$5:$H$5,DY$1) / SUMIFS(Entry!$C$6:$H$6,Entry!$C$4:$H$4,DY$2,Entry!$C$5:$H$5,DY$1))</f>
        <v/>
      </c>
      <c r="DZ38" s="15" t="str">
        <f>IF(OR($B38="",DZ$2=""),"",SUMIFS(INDEX(Tbl_Marks,MATCH($B38,Tbl_Student_Names,0),),Entry!$A$4:$H$4,DZ$2,Entry!$A$5:$H$5,DZ$1) / SUMIFS(Entry!$C$6:$H$6,Entry!$C$4:$H$4,DZ$2,Entry!$C$5:$H$5,DZ$1))</f>
        <v/>
      </c>
      <c r="EA38" s="15" t="str">
        <f>IF(OR($B38="",EA$2=""),"",SUMIFS(INDEX(Tbl_Marks,MATCH($B38,Tbl_Student_Names,0),),Entry!$A$4:$H$4,EA$2,Entry!$A$5:$H$5,EA$1) / SUMIFS(Entry!$C$6:$H$6,Entry!$C$4:$H$4,EA$2,Entry!$C$5:$H$5,EA$1))</f>
        <v/>
      </c>
      <c r="EB38" s="15" t="str">
        <f>IF(OR($B38="",EB$2=""),"",SUMIFS(INDEX(Tbl_Marks,MATCH($B38,Tbl_Student_Names,0),),Entry!$A$4:$H$4,EB$2,Entry!$A$5:$H$5,EB$1) / SUMIFS(Entry!$C$6:$H$6,Entry!$C$4:$H$4,EB$2,Entry!$C$5:$H$5,EB$1))</f>
        <v/>
      </c>
      <c r="EC38" s="15" t="str">
        <f>IF(OR($B38="",EC$2=""),"",SUMIFS(INDEX(Tbl_Marks,MATCH($B38,Tbl_Student_Names,0),),Entry!$A$4:$H$4,EC$2,Entry!$A$5:$H$5,EC$1) / SUMIFS(Entry!$C$6:$H$6,Entry!$C$4:$H$4,EC$2,Entry!$C$5:$H$5,EC$1))</f>
        <v/>
      </c>
      <c r="ED38" s="15" t="str">
        <f>IF(OR($B38="",ED$2=""),"",SUMIFS(INDEX(Tbl_Marks,MATCH($B38,Tbl_Student_Names,0),),Entry!$A$4:$H$4,ED$2,Entry!$A$5:$H$5,ED$1) / SUMIFS(Entry!$C$6:$H$6,Entry!$C$4:$H$4,ED$2,Entry!$C$5:$H$5,ED$1))</f>
        <v/>
      </c>
      <c r="EE38" s="15" t="str">
        <f>IF(OR($B38="",EE$2=""),"",SUMIFS(INDEX(Tbl_Marks,MATCH($B38,Tbl_Student_Names,0),),Entry!$A$4:$H$4,EE$2,Entry!$A$5:$H$5,EE$1) / SUMIFS(Entry!$C$6:$H$6,Entry!$C$4:$H$4,EE$2,Entry!$C$5:$H$5,EE$1))</f>
        <v/>
      </c>
      <c r="EF38" s="15" t="str">
        <f>IF(OR($B38="",EF$2=""),"",SUMIFS(INDEX(Tbl_Marks,MATCH($B38,Tbl_Student_Names,0),),Entry!$A$4:$H$4,EF$2,Entry!$A$5:$H$5,EF$1) / SUMIFS(Entry!$C$6:$H$6,Entry!$C$4:$H$4,EF$2,Entry!$C$5:$H$5,EF$1))</f>
        <v/>
      </c>
      <c r="EG38" s="15" t="str">
        <f>IF(OR($B38="",EG$2=""),"",SUMIFS(INDEX(Tbl_Marks,MATCH($B38,Tbl_Student_Names,0),),Entry!$A$4:$H$4,EG$2,Entry!$A$5:$H$5,EG$1) / SUMIFS(Entry!$C$6:$H$6,Entry!$C$4:$H$4,EG$2,Entry!$C$5:$H$5,EG$1))</f>
        <v/>
      </c>
      <c r="EH38" s="15" t="str">
        <f>IF(OR($B38="",EH$2=""),"",SUMIFS(INDEX(Tbl_Marks,MATCH($B38,Tbl_Student_Names,0),),Entry!$A$4:$H$4,EH$2,Entry!$A$5:$H$5,EH$1) / SUMIFS(Entry!$C$6:$H$6,Entry!$C$4:$H$4,EH$2,Entry!$C$5:$H$5,EH$1))</f>
        <v/>
      </c>
      <c r="EI38" s="15" t="str">
        <f>IF(OR($B38="",EI$2=""),"",SUMIFS(INDEX(Tbl_Marks,MATCH($B38,Tbl_Student_Names,0),),Entry!$A$4:$H$4,EI$2,Entry!$A$5:$H$5,EI$1) / SUMIFS(Entry!$C$6:$H$6,Entry!$C$4:$H$4,EI$2,Entry!$C$5:$H$5,EI$1))</f>
        <v/>
      </c>
      <c r="EJ38" s="15" t="str">
        <f>IF(OR($B38="",EJ$2=""),"",SUMIFS(INDEX(Tbl_Marks,MATCH($B38,Tbl_Student_Names,0),),Entry!$A$4:$H$4,EJ$2,Entry!$A$5:$H$5,EJ$1) / SUMIFS(Entry!$C$6:$H$6,Entry!$C$4:$H$4,EJ$2,Entry!$C$5:$H$5,EJ$1))</f>
        <v/>
      </c>
      <c r="EK38" s="15" t="str">
        <f>IF(OR($B38="",EK$2=""),"",SUMIFS(INDEX(Tbl_Marks,MATCH($B38,Tbl_Student_Names,0),),Entry!$A$4:$H$4,EK$2,Entry!$A$5:$H$5,EK$1) / SUMIFS(Entry!$C$6:$H$6,Entry!$C$4:$H$4,EK$2,Entry!$C$5:$H$5,EK$1))</f>
        <v/>
      </c>
      <c r="EL38" s="15" t="str">
        <f>IF(OR($B38="",EL$2=""),"",SUMIFS(INDEX(Tbl_Marks,MATCH($B38,Tbl_Student_Names,0),),Entry!$A$4:$H$4,EL$2,Entry!$A$5:$H$5,EL$1) / SUMIFS(Entry!$C$6:$H$6,Entry!$C$4:$H$4,EL$2,Entry!$C$5:$H$5,EL$1))</f>
        <v/>
      </c>
      <c r="EM38" s="15" t="str">
        <f>IF(OR($B38="",EM$2=""),"",SUMIFS(INDEX(Tbl_Marks,MATCH($B38,Tbl_Student_Names,0),),Entry!$A$4:$H$4,EM$2,Entry!$A$5:$H$5,EM$1) / SUMIFS(Entry!$C$6:$H$6,Entry!$C$4:$H$4,EM$2,Entry!$C$5:$H$5,EM$1))</f>
        <v/>
      </c>
      <c r="EN38" s="15" t="str">
        <f>IF(OR($B38="",EN$2=""),"",SUMIFS(INDEX(Tbl_Marks,MATCH($B38,Tbl_Student_Names,0),),Entry!$A$4:$H$4,EN$2,Entry!$A$5:$H$5,EN$1) / SUMIFS(Entry!$C$6:$H$6,Entry!$C$4:$H$4,EN$2,Entry!$C$5:$H$5,EN$1))</f>
        <v/>
      </c>
      <c r="EO38" s="15" t="str">
        <f>IF(OR($B38="",EO$2=""),"",SUMIFS(INDEX(Tbl_Marks,MATCH($B38,Tbl_Student_Names,0),),Entry!$A$4:$H$4,EO$2,Entry!$A$5:$H$5,EO$1) / SUMIFS(Entry!$C$6:$H$6,Entry!$C$4:$H$4,EO$2,Entry!$C$5:$H$5,EO$1))</f>
        <v/>
      </c>
      <c r="EP38" s="15" t="str">
        <f>IF(OR($B38="",EP$2=""),"",SUMIFS(INDEX(Tbl_Marks,MATCH($B38,Tbl_Student_Names,0),),Entry!$A$4:$H$4,EP$2,Entry!$A$5:$H$5,EP$1) / SUMIFS(Entry!$C$6:$H$6,Entry!$C$4:$H$4,EP$2,Entry!$C$5:$H$5,EP$1))</f>
        <v/>
      </c>
      <c r="EQ38" s="15" t="str">
        <f>IF(OR($B38="",EQ$2=""),"",SUMIFS(INDEX(Tbl_Marks,MATCH($B38,Tbl_Student_Names,0),),Entry!$A$4:$H$4,EQ$2,Entry!$A$5:$H$5,EQ$1) / SUMIFS(Entry!$C$6:$H$6,Entry!$C$4:$H$4,EQ$2,Entry!$C$5:$H$5,EQ$1))</f>
        <v/>
      </c>
      <c r="ER38" s="15" t="str">
        <f>IF(OR($B38="",ER$2=""),"",SUMIFS(INDEX(Tbl_Marks,MATCH($B38,Tbl_Student_Names,0),),Entry!$A$4:$H$4,ER$2,Entry!$A$5:$H$5,ER$1) / SUMIFS(Entry!$C$6:$H$6,Entry!$C$4:$H$4,ER$2,Entry!$C$5:$H$5,ER$1))</f>
        <v/>
      </c>
      <c r="ES38" s="15" t="str">
        <f>IF(OR($B38="",ES$2=""),"",SUMIFS(INDEX(Tbl_Marks,MATCH($B38,Tbl_Student_Names,0),),Entry!$A$4:$H$4,ES$2,Entry!$A$5:$H$5,ES$1) / SUMIFS(Entry!$C$6:$H$6,Entry!$C$4:$H$4,ES$2,Entry!$C$5:$H$5,ES$1))</f>
        <v/>
      </c>
      <c r="ET38" s="15" t="str">
        <f>IF(OR($B38="",ET$2=""),"",SUMIFS(INDEX(Tbl_Marks,MATCH($B38,Tbl_Student_Names,0),),Entry!$A$4:$H$4,ET$2,Entry!$A$5:$H$5,ET$1) / SUMIFS(Entry!$C$6:$H$6,Entry!$C$4:$H$4,ET$2,Entry!$C$5:$H$5,ET$1))</f>
        <v/>
      </c>
      <c r="EU38" s="15" t="str">
        <f>IF(OR($B38="",EU$2=""),"",SUMIFS(INDEX(Tbl_Marks,MATCH($B38,Tbl_Student_Names,0),),Entry!$A$4:$H$4,EU$2,Entry!$A$5:$H$5,EU$1) / SUMIFS(Entry!$C$6:$H$6,Entry!$C$4:$H$4,EU$2,Entry!$C$5:$H$5,EU$1))</f>
        <v/>
      </c>
      <c r="EV38" s="15" t="str">
        <f>IF(OR($B38="",EV$2=""),"",SUMIFS(INDEX(Tbl_Marks,MATCH($B38,Tbl_Student_Names,0),),Entry!$A$4:$H$4,EV$2,Entry!$A$5:$H$5,EV$1) / SUMIFS(Entry!$C$6:$H$6,Entry!$C$4:$H$4,EV$2,Entry!$C$5:$H$5,EV$1))</f>
        <v/>
      </c>
      <c r="EW38" s="15" t="str">
        <f>IF(OR($B38="",EW$2=""),"",SUMIFS(INDEX(Tbl_Marks,MATCH($B38,Tbl_Student_Names,0),),Entry!$A$4:$H$4,EW$2,Entry!$A$5:$H$5,EW$1) / SUMIFS(Entry!$C$6:$H$6,Entry!$C$4:$H$4,EW$2,Entry!$C$5:$H$5,EW$1))</f>
        <v/>
      </c>
      <c r="EX38" s="15" t="str">
        <f>IF(OR($B38="",EX$2=""),"",SUMIFS(INDEX(Tbl_Marks,MATCH($B38,Tbl_Student_Names,0),),Entry!$A$4:$H$4,EX$2,Entry!$A$5:$H$5,EX$1) / SUMIFS(Entry!$C$6:$H$6,Entry!$C$4:$H$4,EX$2,Entry!$C$5:$H$5,EX$1))</f>
        <v/>
      </c>
      <c r="EY38" s="15" t="str">
        <f>IF(OR($B38="",EY$2=""),"",SUMIFS(INDEX(Tbl_Marks,MATCH($B38,Tbl_Student_Names,0),),Entry!$A$4:$H$4,EY$2,Entry!$A$5:$H$5,EY$1) / SUMIFS(Entry!$C$6:$H$6,Entry!$C$4:$H$4,EY$2,Entry!$C$5:$H$5,EY$1))</f>
        <v/>
      </c>
      <c r="EZ38" s="15" t="str">
        <f>IF(OR($B38="",EZ$2=""),"",SUMIFS(INDEX(Tbl_Marks,MATCH($B38,Tbl_Student_Names,0),),Entry!$A$4:$H$4,EZ$2,Entry!$A$5:$H$5,EZ$1) / SUMIFS(Entry!$C$6:$H$6,Entry!$C$4:$H$4,EZ$2,Entry!$C$5:$H$5,EZ$1))</f>
        <v/>
      </c>
      <c r="FA38" s="15" t="str">
        <f>IF(OR($B38="",FA$2=""),"",SUMIFS(INDEX(Tbl_Marks,MATCH($B38,Tbl_Student_Names,0),),Entry!$A$4:$H$4,FA$2,Entry!$A$5:$H$5,FA$1) / SUMIFS(Entry!$C$6:$H$6,Entry!$C$4:$H$4,FA$2,Entry!$C$5:$H$5,FA$1))</f>
        <v/>
      </c>
      <c r="FB38" s="15" t="str">
        <f>IF(OR($B38="",FB$2=""),"",SUMIFS(INDEX(Tbl_Marks,MATCH($B38,Tbl_Student_Names,0),),Entry!$A$4:$H$4,FB$2,Entry!$A$5:$H$5,FB$1) / SUMIFS(Entry!$C$6:$H$6,Entry!$C$4:$H$4,FB$2,Entry!$C$5:$H$5,FB$1))</f>
        <v/>
      </c>
      <c r="FC38" s="15" t="str">
        <f>IF(OR($B38="",FC$2=""),"",SUMIFS(INDEX(Tbl_Marks,MATCH($B38,Tbl_Student_Names,0),),Entry!$A$4:$H$4,FC$2,Entry!$A$5:$H$5,FC$1) / SUMIFS(Entry!$C$6:$H$6,Entry!$C$4:$H$4,FC$2,Entry!$C$5:$H$5,FC$1))</f>
        <v/>
      </c>
      <c r="FD38" s="15" t="str">
        <f>IF(OR($B38="",FD$2=""),"",SUMIFS(INDEX(Tbl_Marks,MATCH($B38,Tbl_Student_Names,0),),Entry!$A$4:$H$4,FD$2,Entry!$A$5:$H$5,FD$1) / SUMIFS(Entry!$C$6:$H$6,Entry!$C$4:$H$4,FD$2,Entry!$C$5:$H$5,FD$1))</f>
        <v/>
      </c>
      <c r="FE38" s="15" t="str">
        <f>IF(OR($B38="",FE$2=""),"",SUMIFS(INDEX(Tbl_Marks,MATCH($B38,Tbl_Student_Names,0),),Entry!$A$4:$H$4,FE$2,Entry!$A$5:$H$5,FE$1) / SUMIFS(Entry!$C$6:$H$6,Entry!$C$4:$H$4,FE$2,Entry!$C$5:$H$5,FE$1))</f>
        <v/>
      </c>
      <c r="FF38" s="15" t="str">
        <f>IF(OR($B38="",FF$2=""),"",SUMIFS(INDEX(Tbl_Marks,MATCH($B38,Tbl_Student_Names,0),),Entry!$A$4:$H$4,FF$2,Entry!$A$5:$H$5,FF$1) / SUMIFS(Entry!$C$6:$H$6,Entry!$C$4:$H$4,FF$2,Entry!$C$5:$H$5,FF$1))</f>
        <v/>
      </c>
      <c r="FG38" s="15" t="str">
        <f>IF(OR($B38="",FG$2=""),"",SUMIFS(INDEX(Tbl_Marks,MATCH($B38,Tbl_Student_Names,0),),Entry!$A$4:$H$4,FG$2,Entry!$A$5:$H$5,FG$1) / SUMIFS(Entry!$C$6:$H$6,Entry!$C$4:$H$4,FG$2,Entry!$C$5:$H$5,FG$1))</f>
        <v/>
      </c>
      <c r="FH38" s="15" t="str">
        <f>IF(OR($B38="",FH$2=""),"",SUMIFS(INDEX(Tbl_Marks,MATCH($B38,Tbl_Student_Names,0),),Entry!$A$4:$H$4,FH$2,Entry!$A$5:$H$5,FH$1) / SUMIFS(Entry!$C$6:$H$6,Entry!$C$4:$H$4,FH$2,Entry!$C$5:$H$5,FH$1))</f>
        <v/>
      </c>
      <c r="FI38" s="15" t="str">
        <f>IF(OR($B38="",FI$2=""),"",SUMIFS(INDEX(Tbl_Marks,MATCH($B38,Tbl_Student_Names,0),),Entry!$A$4:$H$4,FI$2,Entry!$A$5:$H$5,FI$1) / SUMIFS(Entry!$C$6:$H$6,Entry!$C$4:$H$4,FI$2,Entry!$C$5:$H$5,FI$1))</f>
        <v/>
      </c>
      <c r="FJ38" s="15" t="str">
        <f>IF(OR($B38="",FJ$2=""),"",SUMIFS(INDEX(Tbl_Marks,MATCH($B38,Tbl_Student_Names,0),),Entry!$A$4:$H$4,FJ$2,Entry!$A$5:$H$5,FJ$1) / SUMIFS(Entry!$C$6:$H$6,Entry!$C$4:$H$4,FJ$2,Entry!$C$5:$H$5,FJ$1))</f>
        <v/>
      </c>
      <c r="FK38" s="15" t="str">
        <f>IF(OR($B38="",FK$2=""),"",SUMIFS(INDEX(Tbl_Marks,MATCH($B38,Tbl_Student_Names,0),),Entry!$A$4:$H$4,FK$2,Entry!$A$5:$H$5,FK$1) / SUMIFS(Entry!$C$6:$H$6,Entry!$C$4:$H$4,FK$2,Entry!$C$5:$H$5,FK$1))</f>
        <v/>
      </c>
      <c r="FL38" s="15" t="str">
        <f>IF(OR($B38="",FL$2=""),"",SUMIFS(INDEX(Tbl_Marks,MATCH($B38,Tbl_Student_Names,0),),Entry!$A$4:$H$4,FL$2,Entry!$A$5:$H$5,FL$1) / SUMIFS(Entry!$C$6:$H$6,Entry!$C$4:$H$4,FL$2,Entry!$C$5:$H$5,FL$1))</f>
        <v/>
      </c>
      <c r="FM38" s="15" t="str">
        <f>IF(OR($B38="",FM$2=""),"",SUMIFS(INDEX(Tbl_Marks,MATCH($B38,Tbl_Student_Names,0),),Entry!$A$4:$H$4,FM$2,Entry!$A$5:$H$5,FM$1) / SUMIFS(Entry!$C$6:$H$6,Entry!$C$4:$H$4,FM$2,Entry!$C$5:$H$5,FM$1))</f>
        <v/>
      </c>
      <c r="FN38" s="15" t="str">
        <f>IF(OR($B38="",FN$2=""),"",SUMIFS(INDEX(Tbl_Marks,MATCH($B38,Tbl_Student_Names,0),),Entry!$A$4:$H$4,FN$2,Entry!$A$5:$H$5,FN$1) / SUMIFS(Entry!$C$6:$H$6,Entry!$C$4:$H$4,FN$2,Entry!$C$5:$H$5,FN$1))</f>
        <v/>
      </c>
      <c r="FO38" s="15" t="str">
        <f>IF(OR($B38="",FO$2=""),"",SUMIFS(INDEX(Tbl_Marks,MATCH($B38,Tbl_Student_Names,0),),Entry!$A$4:$H$4,FO$2,Entry!$A$5:$H$5,FO$1) / SUMIFS(Entry!$C$6:$H$6,Entry!$C$4:$H$4,FO$2,Entry!$C$5:$H$5,FO$1))</f>
        <v/>
      </c>
      <c r="FP38" s="15" t="str">
        <f>IF(OR($B38="",FP$2=""),"",SUMIFS(INDEX(Tbl_Marks,MATCH($B38,Tbl_Student_Names,0),),Entry!$A$4:$H$4,FP$2,Entry!$A$5:$H$5,FP$1) / SUMIFS(Entry!$C$6:$H$6,Entry!$C$4:$H$4,FP$2,Entry!$C$5:$H$5,FP$1))</f>
        <v/>
      </c>
      <c r="FQ38" s="15" t="str">
        <f>IF(OR($B38="",FQ$2=""),"",SUMIFS(INDEX(Tbl_Marks,MATCH($B38,Tbl_Student_Names,0),),Entry!$A$4:$H$4,FQ$2,Entry!$A$5:$H$5,FQ$1) / SUMIFS(Entry!$C$6:$H$6,Entry!$C$4:$H$4,FQ$2,Entry!$C$5:$H$5,FQ$1))</f>
        <v/>
      </c>
      <c r="FR38" s="15" t="str">
        <f>IF(OR($B38="",FR$2=""),"",SUMIFS(INDEX(Tbl_Marks,MATCH($B38,Tbl_Student_Names,0),),Entry!$A$4:$H$4,FR$2,Entry!$A$5:$H$5,FR$1) / SUMIFS(Entry!$C$6:$H$6,Entry!$C$4:$H$4,FR$2,Entry!$C$5:$H$5,FR$1))</f>
        <v/>
      </c>
      <c r="FS38" s="15" t="str">
        <f>IF(OR($B38="",FS$2=""),"",SUMIFS(INDEX(Tbl_Marks,MATCH($B38,Tbl_Student_Names,0),),Entry!$A$4:$H$4,FS$2,Entry!$A$5:$H$5,FS$1) / SUMIFS(Entry!$C$6:$H$6,Entry!$C$4:$H$4,FS$2,Entry!$C$5:$H$5,FS$1))</f>
        <v/>
      </c>
      <c r="FT38" s="15" t="str">
        <f>IF(OR($B38="",FT$2=""),"",SUMIFS(INDEX(Tbl_Marks,MATCH($B38,Tbl_Student_Names,0),),Entry!$A$4:$H$4,FT$2,Entry!$A$5:$H$5,FT$1) / SUMIFS(Entry!$C$6:$H$6,Entry!$C$4:$H$4,FT$2,Entry!$C$5:$H$5,FT$1))</f>
        <v/>
      </c>
      <c r="FU38" s="15" t="str">
        <f>IF(OR($B38="",FU$2=""),"",SUMIFS(INDEX(Tbl_Marks,MATCH($B38,Tbl_Student_Names,0),),Entry!$A$4:$H$4,FU$2,Entry!$A$5:$H$5,FU$1) / SUMIFS(Entry!$C$6:$H$6,Entry!$C$4:$H$4,FU$2,Entry!$C$5:$H$5,FU$1))</f>
        <v/>
      </c>
      <c r="FV38" s="15" t="str">
        <f>IF(OR($B38="",FV$2=""),"",SUMIFS(INDEX(Tbl_Marks,MATCH($B38,Tbl_Student_Names,0),),Entry!$A$4:$H$4,FV$2,Entry!$A$5:$H$5,FV$1) / SUMIFS(Entry!$C$6:$H$6,Entry!$C$4:$H$4,FV$2,Entry!$C$5:$H$5,FV$1))</f>
        <v/>
      </c>
      <c r="FW38" s="15" t="str">
        <f>IF(OR($B38="",FW$2=""),"",SUMIFS(INDEX(Tbl_Marks,MATCH($B38,Tbl_Student_Names,0),),Entry!$A$4:$H$4,FW$2,Entry!$A$5:$H$5,FW$1) / SUMIFS(Entry!$C$6:$H$6,Entry!$C$4:$H$4,FW$2,Entry!$C$5:$H$5,FW$1))</f>
        <v/>
      </c>
      <c r="FX38" s="15" t="str">
        <f>IF(OR($B38="",FX$2=""),"",SUMIFS(INDEX(Tbl_Marks,MATCH($B38,Tbl_Student_Names,0),),Entry!$A$4:$H$4,FX$2,Entry!$A$5:$H$5,FX$1) / SUMIFS(Entry!$C$6:$H$6,Entry!$C$4:$H$4,FX$2,Entry!$C$5:$H$5,FX$1))</f>
        <v/>
      </c>
      <c r="FY38" s="15" t="str">
        <f>IF(OR($B38="",FY$2=""),"",SUMIFS(INDEX(Tbl_Marks,MATCH($B38,Tbl_Student_Names,0),),Entry!$A$4:$H$4,FY$2,Entry!$A$5:$H$5,FY$1) / SUMIFS(Entry!$C$6:$H$6,Entry!$C$4:$H$4,FY$2,Entry!$C$5:$H$5,FY$1))</f>
        <v/>
      </c>
      <c r="FZ38" s="15" t="str">
        <f>IF(OR($B38="",FZ$2=""),"",SUMIFS(INDEX(Tbl_Marks,MATCH($B38,Tbl_Student_Names,0),),Entry!$A$4:$H$4,FZ$2,Entry!$A$5:$H$5,FZ$1) / SUMIFS(Entry!$C$6:$H$6,Entry!$C$4:$H$4,FZ$2,Entry!$C$5:$H$5,FZ$1))</f>
        <v/>
      </c>
      <c r="GA38" s="15" t="str">
        <f>IF(OR($B38="",GA$2=""),"",SUMIFS(INDEX(Tbl_Marks,MATCH($B38,Tbl_Student_Names,0),),Entry!$A$4:$H$4,GA$2,Entry!$A$5:$H$5,GA$1) / SUMIFS(Entry!$C$6:$H$6,Entry!$C$4:$H$4,GA$2,Entry!$C$5:$H$5,GA$1))</f>
        <v/>
      </c>
      <c r="GB38" s="15" t="str">
        <f>IF(OR($B38="",GB$2=""),"",SUMIFS(INDEX(Tbl_Marks,MATCH($B38,Tbl_Student_Names,0),),Entry!$A$4:$H$4,GB$2,Entry!$A$5:$H$5,GB$1) / SUMIFS(Entry!$C$6:$H$6,Entry!$C$4:$H$4,GB$2,Entry!$C$5:$H$5,GB$1))</f>
        <v/>
      </c>
      <c r="GC38" s="15" t="str">
        <f>IF(OR($B38="",GC$2=""),"",SUMIFS(INDEX(Tbl_Marks,MATCH($B38,Tbl_Student_Names,0),),Entry!$A$4:$H$4,GC$2,Entry!$A$5:$H$5,GC$1) / SUMIFS(Entry!$C$6:$H$6,Entry!$C$4:$H$4,GC$2,Entry!$C$5:$H$5,GC$1))</f>
        <v/>
      </c>
      <c r="GD38" s="15" t="str">
        <f>IF(OR($B38="",GD$2=""),"",SUMIFS(INDEX(Tbl_Marks,MATCH($B38,Tbl_Student_Names,0),),Entry!$A$4:$H$4,GD$2,Entry!$A$5:$H$5,GD$1) / SUMIFS(Entry!$C$6:$H$6,Entry!$C$4:$H$4,GD$2,Entry!$C$5:$H$5,GD$1))</f>
        <v/>
      </c>
      <c r="GE38" s="15" t="str">
        <f>IF(OR($B38="",GE$2=""),"",SUMIFS(INDEX(Tbl_Marks,MATCH($B38,Tbl_Student_Names,0),),Entry!$A$4:$H$4,GE$2,Entry!$A$5:$H$5,GE$1) / SUMIFS(Entry!$C$6:$H$6,Entry!$C$4:$H$4,GE$2,Entry!$C$5:$H$5,GE$1))</f>
        <v/>
      </c>
      <c r="GF38" s="15" t="str">
        <f>IF(OR($B38="",GF$2=""),"",SUMIFS(INDEX(Tbl_Marks,MATCH($B38,Tbl_Student_Names,0),),Entry!$A$4:$H$4,GF$2,Entry!$A$5:$H$5,GF$1) / SUMIFS(Entry!$C$6:$H$6,Entry!$C$4:$H$4,GF$2,Entry!$C$5:$H$5,GF$1))</f>
        <v/>
      </c>
      <c r="GG38" s="15" t="str">
        <f>IF(OR($B38="",GG$2=""),"",SUMIFS(INDEX(Tbl_Marks,MATCH($B38,Tbl_Student_Names,0),),Entry!$A$4:$H$4,GG$2,Entry!$A$5:$H$5,GG$1) / SUMIFS(Entry!$C$6:$H$6,Entry!$C$4:$H$4,GG$2,Entry!$C$5:$H$5,GG$1))</f>
        <v/>
      </c>
      <c r="GH38" s="15" t="str">
        <f>IF(OR($B38="",GH$2=""),"",SUMIFS(INDEX(Tbl_Marks,MATCH($B38,Tbl_Student_Names,0),),Entry!$A$4:$H$4,GH$2,Entry!$A$5:$H$5,GH$1) / SUMIFS(Entry!$C$6:$H$6,Entry!$C$4:$H$4,GH$2,Entry!$C$5:$H$5,GH$1))</f>
        <v/>
      </c>
      <c r="GI38" s="15" t="str">
        <f>IF(OR($B38="",GI$2=""),"",SUMIFS(INDEX(Tbl_Marks,MATCH($B38,Tbl_Student_Names,0),),Entry!$A$4:$H$4,GI$2,Entry!$A$5:$H$5,GI$1) / SUMIFS(Entry!$C$6:$H$6,Entry!$C$4:$H$4,GI$2,Entry!$C$5:$H$5,GI$1))</f>
        <v/>
      </c>
      <c r="GJ38" s="15" t="str">
        <f>IF(OR($B38="",GJ$2=""),"",SUMIFS(INDEX(Tbl_Marks,MATCH($B38,Tbl_Student_Names,0),),Entry!$A$4:$H$4,GJ$2,Entry!$A$5:$H$5,GJ$1) / SUMIFS(Entry!$C$6:$H$6,Entry!$C$4:$H$4,GJ$2,Entry!$C$5:$H$5,GJ$1))</f>
        <v/>
      </c>
      <c r="GK38" s="15" t="str">
        <f>IF(OR($B38="",GK$2=""),"",SUMIFS(INDEX(Tbl_Marks,MATCH($B38,Tbl_Student_Names,0),),Entry!$A$4:$H$4,GK$2,Entry!$A$5:$H$5,GK$1) / SUMIFS(Entry!$C$6:$H$6,Entry!$C$4:$H$4,GK$2,Entry!$C$5:$H$5,GK$1))</f>
        <v/>
      </c>
      <c r="GL38" s="15" t="str">
        <f>IF(OR($B38="",GL$2=""),"",SUMIFS(INDEX(Tbl_Marks,MATCH($B38,Tbl_Student_Names,0),),Entry!$A$4:$H$4,GL$2,Entry!$A$5:$H$5,GL$1) / SUMIFS(Entry!$C$6:$H$6,Entry!$C$4:$H$4,GL$2,Entry!$C$5:$H$5,GL$1))</f>
        <v/>
      </c>
      <c r="GM38" s="15" t="str">
        <f>IF(OR($B38="",GM$2=""),"",SUMIFS(INDEX(Tbl_Marks,MATCH($B38,Tbl_Student_Names,0),),Entry!$A$4:$H$4,GM$2,Entry!$A$5:$H$5,GM$1) / SUMIFS(Entry!$C$6:$H$6,Entry!$C$4:$H$4,GM$2,Entry!$C$5:$H$5,GM$1))</f>
        <v/>
      </c>
      <c r="GN38" s="15" t="str">
        <f>IF(OR($B38="",GN$2=""),"",SUMIFS(INDEX(Tbl_Marks,MATCH($B38,Tbl_Student_Names,0),),Entry!$A$4:$H$4,GN$2,Entry!$A$5:$H$5,GN$1) / SUMIFS(Entry!$C$6:$H$6,Entry!$C$4:$H$4,GN$2,Entry!$C$5:$H$5,GN$1))</f>
        <v/>
      </c>
      <c r="GO38" s="15" t="str">
        <f>IF(OR($B38="",GO$2=""),"",SUMIFS(INDEX(Tbl_Marks,MATCH($B38,Tbl_Student_Names,0),),Entry!$A$4:$H$4,GO$2,Entry!$A$5:$H$5,GO$1) / SUMIFS(Entry!$C$6:$H$6,Entry!$C$4:$H$4,GO$2,Entry!$C$5:$H$5,GO$1))</f>
        <v/>
      </c>
      <c r="GP38" s="15" t="str">
        <f>IF(OR($B38="",GP$2=""),"",SUMIFS(INDEX(Tbl_Marks,MATCH($B38,Tbl_Student_Names,0),),Entry!$A$4:$H$4,GP$2,Entry!$A$5:$H$5,GP$1) / SUMIFS(Entry!$C$6:$H$6,Entry!$C$4:$H$4,GP$2,Entry!$C$5:$H$5,GP$1))</f>
        <v/>
      </c>
      <c r="GQ38" s="32" t="str">
        <f t="array" ref="GQ38">IF(OR(GQ$1="",$B38=""),"",SUMPRODUCT(TRANSPOSE($BC38:$BN38),(Settings!$D$19:$D$30)))</f>
        <v/>
      </c>
      <c r="GR38" s="32" t="str">
        <f t="array" ref="GR38">IF(OR(GR$1="",$B38=""),"",SUMPRODUCT(TRANSPOSE($BO38:$BZ38),(Settings!$D$19:$D$30)))</f>
        <v/>
      </c>
      <c r="GS38" s="32" t="str">
        <f t="array" ref="GS38">IF(OR(GS$1="",$B38=""),"",SUMPRODUCT(TRANSPOSE($CA38:$CL38),(Settings!$D$19:$D$30)))</f>
        <v/>
      </c>
      <c r="GT38" s="32" t="str">
        <f t="array" ref="GT38">IF(OR(GT$1="",$B38=""),"",SUMPRODUCT(TRANSPOSE($CM38:$CX38),(Settings!$D$19:$D$30)))</f>
        <v/>
      </c>
      <c r="GU38" s="32" t="str">
        <f t="array" ref="GU38">IF(OR(GU$1="",$B38=""),"",SUMPRODUCT(TRANSPOSE($CY38:$DJ38),(Settings!$D$19:$D$30)))</f>
        <v/>
      </c>
      <c r="GV38" s="32" t="str">
        <f t="array" ref="GV38">IF(OR(GV$1="",$B38=""),"",SUMPRODUCT(TRANSPOSE($DK38:$DV38),(Settings!$D$19:$D$30)))</f>
        <v/>
      </c>
      <c r="GW38" s="32" t="str">
        <f t="array" ref="GW38">IF(OR(GW$1="",$B38=""),"",SUMPRODUCT(TRANSPOSE($DW38:$EH38),(Settings!$D$19:$D$30)))</f>
        <v/>
      </c>
      <c r="GX38" s="32" t="str">
        <f t="array" ref="GX38">IF(OR(GX$1="",$B38=""),"",SUMPRODUCT(TRANSPOSE($EI38:$ET38),(Settings!$D$19:$D$30)))</f>
        <v/>
      </c>
      <c r="GY38" s="32" t="str">
        <f t="array" ref="GY38">IF(OR(GY$1="",$B38=""),"",SUMPRODUCT(TRANSPOSE($EU38:$FF38),(Settings!$D$19:$D$30)))</f>
        <v/>
      </c>
      <c r="GZ38" s="32" t="str">
        <f t="array" ref="GZ38">IF(OR(GZ$1="",$B38=""),"",SUMPRODUCT(TRANSPOSE($FG38:$FR38),(Settings!$D$19:$D$30)))</f>
        <v/>
      </c>
      <c r="HA38" s="32" t="str">
        <f t="array" ref="HA38">IF(OR(HA$1="",$B38=""),"",SUMPRODUCT(TRANSPOSE($FS38:$GD38),(Settings!$D$19:$D$30)))</f>
        <v/>
      </c>
      <c r="HB38" s="33" t="str">
        <f t="array" ref="HB38">IF(OR(HB$1="",$B38=""),"",SUMPRODUCT(TRANSPOSE($GE38:$GP38),(Settings!$D$19:$D$30)))</f>
        <v/>
      </c>
      <c r="HC38" s="5"/>
      <c r="HD38" s="15" t="str">
        <f>IF(OR(HD$2="",$B38=""),"",SUMIFS(INDEX(Tbl_Marks,MATCH($B38,Tbl_Student_Names,0),),Entry!$A$4:$H$4,HD$2) / SUMIFS(Entry!$C$6:$H$6,Entry!$C$4:$H$4,HD$2))</f>
        <v/>
      </c>
      <c r="HE38" s="15" t="str">
        <f>IF(OR(HE$2="",$B38=""),"",SUMIFS(INDEX(Tbl_Marks,MATCH($B38,Tbl_Student_Names,0),),Entry!$A$4:$H$4,HE$2) / SUMIFS(Entry!$C$6:$H$6,Entry!$C$4:$H$4,HE$2))</f>
        <v/>
      </c>
      <c r="HF38" s="15" t="str">
        <f>IF(OR(HF$2="",$B38=""),"",SUMIFS(INDEX(Tbl_Marks,MATCH($B38,Tbl_Student_Names,0),),Entry!$A$4:$H$4,HF$2) / SUMIFS(Entry!$C$6:$H$6,Entry!$C$4:$H$4,HF$2))</f>
        <v/>
      </c>
      <c r="HG38" s="15" t="str">
        <f>IF(OR(HG$2="",$B38=""),"",SUMIFS(INDEX(Tbl_Marks,MATCH($B38,Tbl_Student_Names,0),),Entry!$A$4:$H$4,HG$2) / SUMIFS(Entry!$C$6:$H$6,Entry!$C$4:$H$4,HG$2))</f>
        <v/>
      </c>
      <c r="HH38" s="15" t="str">
        <f>IF(OR(HH$2="",$B38=""),"",SUMIFS(INDEX(Tbl_Marks,MATCH($B38,Tbl_Student_Names,0),),Entry!$A$4:$H$4,HH$2) / SUMIFS(Entry!$C$6:$H$6,Entry!$C$4:$H$4,HH$2))</f>
        <v/>
      </c>
      <c r="HI38" s="15" t="str">
        <f>IF(OR(HI$2="",$B38=""),"",SUMIFS(INDEX(Tbl_Marks,MATCH($B38,Tbl_Student_Names,0),),Entry!$A$4:$H$4,HI$2) / SUMIFS(Entry!$C$6:$H$6,Entry!$C$4:$H$4,HI$2))</f>
        <v/>
      </c>
      <c r="HJ38" s="15" t="str">
        <f>IF(OR(HJ$2="",$B38=""),"",SUMIFS(INDEX(Tbl_Marks,MATCH($B38,Tbl_Student_Names,0),),Entry!$A$4:$H$4,HJ$2) / SUMIFS(Entry!$C$6:$H$6,Entry!$C$4:$H$4,HJ$2))</f>
        <v/>
      </c>
      <c r="HK38" s="15" t="str">
        <f>IF(OR(HK$2="",$B38=""),"",SUMIFS(INDEX(Tbl_Marks,MATCH($B38,Tbl_Student_Names,0),),Entry!$A$4:$H$4,HK$2) / SUMIFS(Entry!$C$6:$H$6,Entry!$C$4:$H$4,HK$2))</f>
        <v/>
      </c>
      <c r="HL38" s="15" t="str">
        <f>IF(OR(HL$2="",$B38=""),"",SUMIFS(INDEX(Tbl_Marks,MATCH($B38,Tbl_Student_Names,0),),Entry!$A$4:$H$4,HL$2) / SUMIFS(Entry!$C$6:$H$6,Entry!$C$4:$H$4,HL$2))</f>
        <v/>
      </c>
      <c r="HM38" s="15" t="str">
        <f>IF(OR(HM$2="",$B38=""),"",SUMIFS(INDEX(Tbl_Marks,MATCH($B38,Tbl_Student_Names,0),),Entry!$A$4:$H$4,HM$2) / SUMIFS(Entry!$C$6:$H$6,Entry!$C$4:$H$4,HM$2))</f>
        <v/>
      </c>
      <c r="HN38" s="15" t="str">
        <f>IF(OR(HN$2="",$B38=""),"",SUMIFS(INDEX(Tbl_Marks,MATCH($B38,Tbl_Student_Names,0),),Entry!$A$4:$H$4,HN$2) / SUMIFS(Entry!$C$6:$H$6,Entry!$C$4:$H$4,HN$2))</f>
        <v/>
      </c>
      <c r="HO38" s="15" t="str">
        <f>IF(OR(HO$2="",$B38=""),"",SUMIFS(INDEX(Tbl_Marks,MATCH($B38,Tbl_Student_Names,0),),Entry!$A$4:$H$4,HO$2) / SUMIFS(Entry!$C$6:$H$6,Entry!$C$4:$H$4,HO$2))</f>
        <v/>
      </c>
      <c r="HP38" s="15" t="str">
        <f t="shared" si="40"/>
        <v/>
      </c>
    </row>
    <row r="39" spans="1:224" customFormat="1" x14ac:dyDescent="0.25">
      <c r="A39">
        <f t="shared" si="63"/>
        <v>0</v>
      </c>
      <c r="B39" t="str">
        <f t="shared" si="64"/>
        <v/>
      </c>
      <c r="C39" t="str">
        <f>IF(OR($B39="",C$2=""),"",SUMIF(Entry!$A$4:$H$4,C$2,INDEX(Tbl_Marks,MATCH($B39,Tbl_Student_Names,0),)))</f>
        <v/>
      </c>
      <c r="D39" t="str">
        <f>IF(OR($B39="",D$2=""),"",SUMIF(Entry!$A$4:$H$4,D$2,INDEX(Tbl_Marks,MATCH($B39,Tbl_Student_Names,0),)))</f>
        <v/>
      </c>
      <c r="E39" t="str">
        <f>IF(OR($B39="",E$2=""),"",SUMIF(Entry!$A$4:$H$4,E$2,INDEX(Tbl_Marks,MATCH($B39,Tbl_Student_Names,0),)))</f>
        <v/>
      </c>
      <c r="F39" t="str">
        <f>IF(OR($B39="",F$2=""),"",SUMIF(Entry!$A$4:$H$4,F$2,INDEX(Tbl_Marks,MATCH($B39,Tbl_Student_Names,0),)))</f>
        <v/>
      </c>
      <c r="G39" t="str">
        <f>IF(OR($B39="",G$2=""),"",SUMIF(Entry!$A$4:$H$4,G$2,INDEX(Tbl_Marks,MATCH($B39,Tbl_Student_Names,0),)))</f>
        <v/>
      </c>
      <c r="H39" t="str">
        <f>IF(OR($B39="",H$2=""),"",SUMIF(Entry!$A$4:$H$4,H$2,INDEX(Tbl_Marks,MATCH($B39,Tbl_Student_Names,0),)))</f>
        <v/>
      </c>
      <c r="I39" t="str">
        <f>IF(OR($B39="",I$2=""),"",SUMIF(Entry!$A$4:$H$4,I$2,INDEX(Tbl_Marks,MATCH($B39,Tbl_Student_Names,0),)))</f>
        <v/>
      </c>
      <c r="J39" t="str">
        <f>IF(OR($B39="",J$2=""),"",SUMIF(Entry!$A$4:$H$4,J$2,INDEX(Tbl_Marks,MATCH($B39,Tbl_Student_Names,0),)))</f>
        <v/>
      </c>
      <c r="K39" t="str">
        <f>IF(OR($B39="",K$2=""),"",SUMIF(Entry!$A$4:$H$4,K$2,INDEX(Tbl_Marks,MATCH($B39,Tbl_Student_Names,0),)))</f>
        <v/>
      </c>
      <c r="L39" t="str">
        <f>IF(OR($B39="",L$2=""),"",SUMIF(Entry!$A$4:$H$4,L$2,INDEX(Tbl_Marks,MATCH($B39,Tbl_Student_Names,0),)))</f>
        <v/>
      </c>
      <c r="M39" t="str">
        <f>IF(OR($B39="",M$2=""),"",SUMIF(Entry!$A$4:$H$4,M$2,INDEX(Tbl_Marks,MATCH($B39,Tbl_Student_Names,0),)))</f>
        <v/>
      </c>
      <c r="N39" t="str">
        <f>IF(OR($B39="",N$2=""),"",SUMIF(Entry!$A$4:$H$4,N$2,INDEX(Tbl_Marks,MATCH($B39,Tbl_Student_Names,0),)))</f>
        <v/>
      </c>
      <c r="O39" s="12" t="str">
        <f t="shared" si="65"/>
        <v/>
      </c>
      <c r="P39" s="24" t="str">
        <f t="array" ref="P39">IF(OR($B39="",P$2=""),"",IF(MIN(IF(Help_Lookup_Tests=P$2,$BC39:$GP39,""))&gt;=I_PassPercentage,"PASS","FAIL"))</f>
        <v/>
      </c>
      <c r="Q39" s="24" t="str">
        <f t="array" ref="Q39">IF(OR($B39="",Q$2=""),"",IF(MIN(IF(Help_Lookup_Tests=Q$2,$BC39:$GP39,""))&gt;=I_PassPercentage,"PASS","FAIL"))</f>
        <v/>
      </c>
      <c r="R39" s="24" t="str">
        <f t="array" ref="R39">IF(OR($B39="",R$2=""),"",IF(MIN(IF(Help_Lookup_Tests=R$2,$BC39:$GP39,""))&gt;=I_PassPercentage,"PASS","FAIL"))</f>
        <v/>
      </c>
      <c r="S39" s="24" t="str">
        <f t="array" ref="S39">IF(OR($B39="",S$2=""),"",IF(MIN(IF(Help_Lookup_Tests=S$2,$BC39:$GP39,""))&gt;=I_PassPercentage,"PASS","FAIL"))</f>
        <v/>
      </c>
      <c r="T39" s="24" t="str">
        <f t="array" ref="T39">IF(OR($B39="",T$2=""),"",IF(MIN(IF(Help_Lookup_Tests=T$2,$BC39:$GP39,""))&gt;=I_PassPercentage,"PASS","FAIL"))</f>
        <v/>
      </c>
      <c r="U39" s="24" t="str">
        <f t="array" ref="U39">IF(OR($B39="",U$2=""),"",IF(MIN(IF(Help_Lookup_Tests=U$2,$BC39:$GP39,""))&gt;=I_PassPercentage,"PASS","FAIL"))</f>
        <v/>
      </c>
      <c r="V39" s="24" t="str">
        <f t="array" ref="V39">IF(OR($B39="",V$2=""),"",IF(MIN(IF(Help_Lookup_Tests=V$2,$BC39:$GP39,""))&gt;=I_PassPercentage,"PASS","FAIL"))</f>
        <v/>
      </c>
      <c r="W39" s="24" t="str">
        <f t="array" ref="W39">IF(OR($B39="",W$2=""),"",IF(MIN(IF(Help_Lookup_Tests=W$2,$BC39:$GP39,""))&gt;=I_PassPercentage,"PASS","FAIL"))</f>
        <v/>
      </c>
      <c r="X39" s="24" t="str">
        <f t="array" ref="X39">IF(OR($B39="",X$2=""),"",IF(MIN(IF(Help_Lookup_Tests=X$2,$BC39:$GP39,""))&gt;=I_PassPercentage,"PASS","FAIL"))</f>
        <v/>
      </c>
      <c r="Y39" s="24" t="str">
        <f t="array" ref="Y39">IF(OR($B39="",Y$2=""),"",IF(MIN(IF(Help_Lookup_Tests=Y$2,$BC39:$GP39,""))&gt;=I_PassPercentage,"PASS","FAIL"))</f>
        <v/>
      </c>
      <c r="Z39" s="24" t="str">
        <f t="array" ref="Z39">IF(OR($B39="",Z$2=""),"",IF(MIN(IF(Help_Lookup_Tests=Z$2,$BC39:$GP39,""))&gt;=I_PassPercentage,"PASS","FAIL"))</f>
        <v/>
      </c>
      <c r="AA39" s="24" t="str">
        <f t="array" ref="AA39">IF(OR($B39="",AA$2=""),"",IF(MIN(IF(Help_Lookup_Tests=AA$2,$BC39:$GP39,""))&gt;=I_PassPercentage,"PASS","FAIL"))</f>
        <v/>
      </c>
      <c r="AB39" s="20" t="str">
        <f t="array" ref="AB39">IF(OR($B39=""),"",IF(MIN(IF($GQ$2:$HB$2="FINAL",$GQ39:$HB39,""))&gt;=I_PassPercentage,"PASS","FAIL"))</f>
        <v/>
      </c>
      <c r="AC39" t="str">
        <f t="shared" si="36"/>
        <v/>
      </c>
      <c r="AD39" t="str">
        <f t="shared" si="41"/>
        <v/>
      </c>
      <c r="AE39" t="str">
        <f t="shared" si="42"/>
        <v/>
      </c>
      <c r="AF39" t="str">
        <f t="shared" si="43"/>
        <v/>
      </c>
      <c r="AG39" t="str">
        <f t="shared" si="44"/>
        <v/>
      </c>
      <c r="AH39" t="str">
        <f t="shared" si="45"/>
        <v/>
      </c>
      <c r="AI39" t="str">
        <f t="shared" si="46"/>
        <v/>
      </c>
      <c r="AJ39" t="str">
        <f t="shared" si="47"/>
        <v/>
      </c>
      <c r="AK39" t="str">
        <f t="shared" si="48"/>
        <v/>
      </c>
      <c r="AL39" t="str">
        <f t="shared" si="49"/>
        <v/>
      </c>
      <c r="AM39" t="str">
        <f t="shared" si="50"/>
        <v/>
      </c>
      <c r="AN39" t="str">
        <f t="shared" si="51"/>
        <v/>
      </c>
      <c r="AO39" s="34" t="str">
        <f t="shared" si="37"/>
        <v/>
      </c>
      <c r="AP39" s="22" t="str">
        <f t="shared" si="38"/>
        <v/>
      </c>
      <c r="AQ39" s="22" t="str">
        <f t="shared" si="52"/>
        <v/>
      </c>
      <c r="AR39" s="22" t="str">
        <f t="shared" si="53"/>
        <v/>
      </c>
      <c r="AS39" s="22" t="str">
        <f t="shared" si="54"/>
        <v/>
      </c>
      <c r="AT39" s="22" t="str">
        <f t="shared" si="55"/>
        <v/>
      </c>
      <c r="AU39" s="22" t="str">
        <f t="shared" si="56"/>
        <v/>
      </c>
      <c r="AV39" s="22" t="str">
        <f t="shared" si="57"/>
        <v/>
      </c>
      <c r="AW39" s="22" t="str">
        <f t="shared" si="58"/>
        <v/>
      </c>
      <c r="AX39" s="22" t="str">
        <f t="shared" si="59"/>
        <v/>
      </c>
      <c r="AY39" s="22" t="str">
        <f t="shared" si="60"/>
        <v/>
      </c>
      <c r="AZ39" s="22" t="str">
        <f t="shared" si="61"/>
        <v/>
      </c>
      <c r="BA39" s="22" t="str">
        <f t="shared" si="62"/>
        <v/>
      </c>
      <c r="BB39" s="23" t="str">
        <f t="shared" si="39"/>
        <v/>
      </c>
      <c r="BC39" s="15" t="str">
        <f>IF(OR($B39="",BC$2=""),"",SUMIFS(INDEX(Tbl_Marks,MATCH($B39,Tbl_Student_Names,0),),Entry!$A$4:$H$4,BC$2,Entry!$A$5:$H$5,BC$1) / SUMIFS(Entry!$C$6:$H$6,Entry!$C$4:$H$4,BC$2,Entry!$C$5:$H$5,BC$1))</f>
        <v/>
      </c>
      <c r="BD39" s="15" t="str">
        <f>IF(OR($B39="",BD$2=""),"",SUMIFS(INDEX(Tbl_Marks,MATCH($B39,Tbl_Student_Names,0),),Entry!$A$4:$H$4,BD$2,Entry!$A$5:$H$5,BD$1) / SUMIFS(Entry!$C$6:$H$6,Entry!$C$4:$H$4,BD$2,Entry!$C$5:$H$5,BD$1))</f>
        <v/>
      </c>
      <c r="BE39" s="15" t="str">
        <f>IF(OR($B39="",BE$2=""),"",SUMIFS(INDEX(Tbl_Marks,MATCH($B39,Tbl_Student_Names,0),),Entry!$A$4:$H$4,BE$2,Entry!$A$5:$H$5,BE$1) / SUMIFS(Entry!$C$6:$H$6,Entry!$C$4:$H$4,BE$2,Entry!$C$5:$H$5,BE$1))</f>
        <v/>
      </c>
      <c r="BF39" s="15" t="str">
        <f>IF(OR($B39="",BF$2=""),"",SUMIFS(INDEX(Tbl_Marks,MATCH($B39,Tbl_Student_Names,0),),Entry!$A$4:$H$4,BF$2,Entry!$A$5:$H$5,BF$1) / SUMIFS(Entry!$C$6:$H$6,Entry!$C$4:$H$4,BF$2,Entry!$C$5:$H$5,BF$1))</f>
        <v/>
      </c>
      <c r="BG39" s="15" t="str">
        <f>IF(OR($B39="",BG$2=""),"",SUMIFS(INDEX(Tbl_Marks,MATCH($B39,Tbl_Student_Names,0),),Entry!$A$4:$H$4,BG$2,Entry!$A$5:$H$5,BG$1) / SUMIFS(Entry!$C$6:$H$6,Entry!$C$4:$H$4,BG$2,Entry!$C$5:$H$5,BG$1))</f>
        <v/>
      </c>
      <c r="BH39" s="15" t="str">
        <f>IF(OR($B39="",BH$2=""),"",SUMIFS(INDEX(Tbl_Marks,MATCH($B39,Tbl_Student_Names,0),),Entry!$A$4:$H$4,BH$2,Entry!$A$5:$H$5,BH$1) / SUMIFS(Entry!$C$6:$H$6,Entry!$C$4:$H$4,BH$2,Entry!$C$5:$H$5,BH$1))</f>
        <v/>
      </c>
      <c r="BI39" s="15" t="str">
        <f>IF(OR($B39="",BI$2=""),"",SUMIFS(INDEX(Tbl_Marks,MATCH($B39,Tbl_Student_Names,0),),Entry!$A$4:$H$4,BI$2,Entry!$A$5:$H$5,BI$1) / SUMIFS(Entry!$C$6:$H$6,Entry!$C$4:$H$4,BI$2,Entry!$C$5:$H$5,BI$1))</f>
        <v/>
      </c>
      <c r="BJ39" s="15" t="str">
        <f>IF(OR($B39="",BJ$2=""),"",SUMIFS(INDEX(Tbl_Marks,MATCH($B39,Tbl_Student_Names,0),),Entry!$A$4:$H$4,BJ$2,Entry!$A$5:$H$5,BJ$1) / SUMIFS(Entry!$C$6:$H$6,Entry!$C$4:$H$4,BJ$2,Entry!$C$5:$H$5,BJ$1))</f>
        <v/>
      </c>
      <c r="BK39" s="15" t="str">
        <f>IF(OR($B39="",BK$2=""),"",SUMIFS(INDEX(Tbl_Marks,MATCH($B39,Tbl_Student_Names,0),),Entry!$A$4:$H$4,BK$2,Entry!$A$5:$H$5,BK$1) / SUMIFS(Entry!$C$6:$H$6,Entry!$C$4:$H$4,BK$2,Entry!$C$5:$H$5,BK$1))</f>
        <v/>
      </c>
      <c r="BL39" s="15" t="str">
        <f>IF(OR($B39="",BL$2=""),"",SUMIFS(INDEX(Tbl_Marks,MATCH($B39,Tbl_Student_Names,0),),Entry!$A$4:$H$4,BL$2,Entry!$A$5:$H$5,BL$1) / SUMIFS(Entry!$C$6:$H$6,Entry!$C$4:$H$4,BL$2,Entry!$C$5:$H$5,BL$1))</f>
        <v/>
      </c>
      <c r="BM39" s="15" t="str">
        <f>IF(OR($B39="",BM$2=""),"",SUMIFS(INDEX(Tbl_Marks,MATCH($B39,Tbl_Student_Names,0),),Entry!$A$4:$H$4,BM$2,Entry!$A$5:$H$5,BM$1) / SUMIFS(Entry!$C$6:$H$6,Entry!$C$4:$H$4,BM$2,Entry!$C$5:$H$5,BM$1))</f>
        <v/>
      </c>
      <c r="BN39" s="15" t="str">
        <f>IF(OR($B39="",BN$2=""),"",SUMIFS(INDEX(Tbl_Marks,MATCH($B39,Tbl_Student_Names,0),),Entry!$A$4:$H$4,BN$2,Entry!$A$5:$H$5,BN$1) / SUMIFS(Entry!$C$6:$H$6,Entry!$C$4:$H$4,BN$2,Entry!$C$5:$H$5,BN$1))</f>
        <v/>
      </c>
      <c r="BO39" s="15" t="str">
        <f>IF(OR($B39="",BO$2=""),"",SUMIFS(INDEX(Tbl_Marks,MATCH($B39,Tbl_Student_Names,0),),Entry!$A$4:$H$4,BO$2,Entry!$A$5:$H$5,BO$1) / SUMIFS(Entry!$C$6:$H$6,Entry!$C$4:$H$4,BO$2,Entry!$C$5:$H$5,BO$1))</f>
        <v/>
      </c>
      <c r="BP39" s="15" t="str">
        <f>IF(OR($B39="",BP$2=""),"",SUMIFS(INDEX(Tbl_Marks,MATCH($B39,Tbl_Student_Names,0),),Entry!$A$4:$H$4,BP$2,Entry!$A$5:$H$5,BP$1) / SUMIFS(Entry!$C$6:$H$6,Entry!$C$4:$H$4,BP$2,Entry!$C$5:$H$5,BP$1))</f>
        <v/>
      </c>
      <c r="BQ39" s="15" t="str">
        <f>IF(OR($B39="",BQ$2=""),"",SUMIFS(INDEX(Tbl_Marks,MATCH($B39,Tbl_Student_Names,0),),Entry!$A$4:$H$4,BQ$2,Entry!$A$5:$H$5,BQ$1) / SUMIFS(Entry!$C$6:$H$6,Entry!$C$4:$H$4,BQ$2,Entry!$C$5:$H$5,BQ$1))</f>
        <v/>
      </c>
      <c r="BR39" s="15" t="str">
        <f>IF(OR($B39="",BR$2=""),"",SUMIFS(INDEX(Tbl_Marks,MATCH($B39,Tbl_Student_Names,0),),Entry!$A$4:$H$4,BR$2,Entry!$A$5:$H$5,BR$1) / SUMIFS(Entry!$C$6:$H$6,Entry!$C$4:$H$4,BR$2,Entry!$C$5:$H$5,BR$1))</f>
        <v/>
      </c>
      <c r="BS39" s="15" t="str">
        <f>IF(OR($B39="",BS$2=""),"",SUMIFS(INDEX(Tbl_Marks,MATCH($B39,Tbl_Student_Names,0),),Entry!$A$4:$H$4,BS$2,Entry!$A$5:$H$5,BS$1) / SUMIFS(Entry!$C$6:$H$6,Entry!$C$4:$H$4,BS$2,Entry!$C$5:$H$5,BS$1))</f>
        <v/>
      </c>
      <c r="BT39" s="15" t="str">
        <f>IF(OR($B39="",BT$2=""),"",SUMIFS(INDEX(Tbl_Marks,MATCH($B39,Tbl_Student_Names,0),),Entry!$A$4:$H$4,BT$2,Entry!$A$5:$H$5,BT$1) / SUMIFS(Entry!$C$6:$H$6,Entry!$C$4:$H$4,BT$2,Entry!$C$5:$H$5,BT$1))</f>
        <v/>
      </c>
      <c r="BU39" s="15" t="str">
        <f>IF(OR($B39="",BU$2=""),"",SUMIFS(INDEX(Tbl_Marks,MATCH($B39,Tbl_Student_Names,0),),Entry!$A$4:$H$4,BU$2,Entry!$A$5:$H$5,BU$1) / SUMIFS(Entry!$C$6:$H$6,Entry!$C$4:$H$4,BU$2,Entry!$C$5:$H$5,BU$1))</f>
        <v/>
      </c>
      <c r="BV39" s="15" t="str">
        <f>IF(OR($B39="",BV$2=""),"",SUMIFS(INDEX(Tbl_Marks,MATCH($B39,Tbl_Student_Names,0),),Entry!$A$4:$H$4,BV$2,Entry!$A$5:$H$5,BV$1) / SUMIFS(Entry!$C$6:$H$6,Entry!$C$4:$H$4,BV$2,Entry!$C$5:$H$5,BV$1))</f>
        <v/>
      </c>
      <c r="BW39" s="15" t="str">
        <f>IF(OR($B39="",BW$2=""),"",SUMIFS(INDEX(Tbl_Marks,MATCH($B39,Tbl_Student_Names,0),),Entry!$A$4:$H$4,BW$2,Entry!$A$5:$H$5,BW$1) / SUMIFS(Entry!$C$6:$H$6,Entry!$C$4:$H$4,BW$2,Entry!$C$5:$H$5,BW$1))</f>
        <v/>
      </c>
      <c r="BX39" s="15" t="str">
        <f>IF(OR($B39="",BX$2=""),"",SUMIFS(INDEX(Tbl_Marks,MATCH($B39,Tbl_Student_Names,0),),Entry!$A$4:$H$4,BX$2,Entry!$A$5:$H$5,BX$1) / SUMIFS(Entry!$C$6:$H$6,Entry!$C$4:$H$4,BX$2,Entry!$C$5:$H$5,BX$1))</f>
        <v/>
      </c>
      <c r="BY39" s="15" t="str">
        <f>IF(OR($B39="",BY$2=""),"",SUMIFS(INDEX(Tbl_Marks,MATCH($B39,Tbl_Student_Names,0),),Entry!$A$4:$H$4,BY$2,Entry!$A$5:$H$5,BY$1) / SUMIFS(Entry!$C$6:$H$6,Entry!$C$4:$H$4,BY$2,Entry!$C$5:$H$5,BY$1))</f>
        <v/>
      </c>
      <c r="BZ39" s="15" t="str">
        <f>IF(OR($B39="",BZ$2=""),"",SUMIFS(INDEX(Tbl_Marks,MATCH($B39,Tbl_Student_Names,0),),Entry!$A$4:$H$4,BZ$2,Entry!$A$5:$H$5,BZ$1) / SUMIFS(Entry!$C$6:$H$6,Entry!$C$4:$H$4,BZ$2,Entry!$C$5:$H$5,BZ$1))</f>
        <v/>
      </c>
      <c r="CA39" s="15" t="str">
        <f>IF(OR($B39="",CA$2=""),"",SUMIFS(INDEX(Tbl_Marks,MATCH($B39,Tbl_Student_Names,0),),Entry!$A$4:$H$4,CA$2,Entry!$A$5:$H$5,CA$1) / SUMIFS(Entry!$C$6:$H$6,Entry!$C$4:$H$4,CA$2,Entry!$C$5:$H$5,CA$1))</f>
        <v/>
      </c>
      <c r="CB39" s="15" t="str">
        <f>IF(OR($B39="",CB$2=""),"",SUMIFS(INDEX(Tbl_Marks,MATCH($B39,Tbl_Student_Names,0),),Entry!$A$4:$H$4,CB$2,Entry!$A$5:$H$5,CB$1) / SUMIFS(Entry!$C$6:$H$6,Entry!$C$4:$H$4,CB$2,Entry!$C$5:$H$5,CB$1))</f>
        <v/>
      </c>
      <c r="CC39" s="15" t="str">
        <f>IF(OR($B39="",CC$2=""),"",SUMIFS(INDEX(Tbl_Marks,MATCH($B39,Tbl_Student_Names,0),),Entry!$A$4:$H$4,CC$2,Entry!$A$5:$H$5,CC$1) / SUMIFS(Entry!$C$6:$H$6,Entry!$C$4:$H$4,CC$2,Entry!$C$5:$H$5,CC$1))</f>
        <v/>
      </c>
      <c r="CD39" s="15" t="str">
        <f>IF(OR($B39="",CD$2=""),"",SUMIFS(INDEX(Tbl_Marks,MATCH($B39,Tbl_Student_Names,0),),Entry!$A$4:$H$4,CD$2,Entry!$A$5:$H$5,CD$1) / SUMIFS(Entry!$C$6:$H$6,Entry!$C$4:$H$4,CD$2,Entry!$C$5:$H$5,CD$1))</f>
        <v/>
      </c>
      <c r="CE39" s="15" t="str">
        <f>IF(OR($B39="",CE$2=""),"",SUMIFS(INDEX(Tbl_Marks,MATCH($B39,Tbl_Student_Names,0),),Entry!$A$4:$H$4,CE$2,Entry!$A$5:$H$5,CE$1) / SUMIFS(Entry!$C$6:$H$6,Entry!$C$4:$H$4,CE$2,Entry!$C$5:$H$5,CE$1))</f>
        <v/>
      </c>
      <c r="CF39" s="15" t="str">
        <f>IF(OR($B39="",CF$2=""),"",SUMIFS(INDEX(Tbl_Marks,MATCH($B39,Tbl_Student_Names,0),),Entry!$A$4:$H$4,CF$2,Entry!$A$5:$H$5,CF$1) / SUMIFS(Entry!$C$6:$H$6,Entry!$C$4:$H$4,CF$2,Entry!$C$5:$H$5,CF$1))</f>
        <v/>
      </c>
      <c r="CG39" s="15" t="str">
        <f>IF(OR($B39="",CG$2=""),"",SUMIFS(INDEX(Tbl_Marks,MATCH($B39,Tbl_Student_Names,0),),Entry!$A$4:$H$4,CG$2,Entry!$A$5:$H$5,CG$1) / SUMIFS(Entry!$C$6:$H$6,Entry!$C$4:$H$4,CG$2,Entry!$C$5:$H$5,CG$1))</f>
        <v/>
      </c>
      <c r="CH39" s="15" t="str">
        <f>IF(OR($B39="",CH$2=""),"",SUMIFS(INDEX(Tbl_Marks,MATCH($B39,Tbl_Student_Names,0),),Entry!$A$4:$H$4,CH$2,Entry!$A$5:$H$5,CH$1) / SUMIFS(Entry!$C$6:$H$6,Entry!$C$4:$H$4,CH$2,Entry!$C$5:$H$5,CH$1))</f>
        <v/>
      </c>
      <c r="CI39" s="15" t="str">
        <f>IF(OR($B39="",CI$2=""),"",SUMIFS(INDEX(Tbl_Marks,MATCH($B39,Tbl_Student_Names,0),),Entry!$A$4:$H$4,CI$2,Entry!$A$5:$H$5,CI$1) / SUMIFS(Entry!$C$6:$H$6,Entry!$C$4:$H$4,CI$2,Entry!$C$5:$H$5,CI$1))</f>
        <v/>
      </c>
      <c r="CJ39" s="15" t="str">
        <f>IF(OR($B39="",CJ$2=""),"",SUMIFS(INDEX(Tbl_Marks,MATCH($B39,Tbl_Student_Names,0),),Entry!$A$4:$H$4,CJ$2,Entry!$A$5:$H$5,CJ$1) / SUMIFS(Entry!$C$6:$H$6,Entry!$C$4:$H$4,CJ$2,Entry!$C$5:$H$5,CJ$1))</f>
        <v/>
      </c>
      <c r="CK39" s="15" t="str">
        <f>IF(OR($B39="",CK$2=""),"",SUMIFS(INDEX(Tbl_Marks,MATCH($B39,Tbl_Student_Names,0),),Entry!$A$4:$H$4,CK$2,Entry!$A$5:$H$5,CK$1) / SUMIFS(Entry!$C$6:$H$6,Entry!$C$4:$H$4,CK$2,Entry!$C$5:$H$5,CK$1))</f>
        <v/>
      </c>
      <c r="CL39" s="15" t="str">
        <f>IF(OR($B39="",CL$2=""),"",SUMIFS(INDEX(Tbl_Marks,MATCH($B39,Tbl_Student_Names,0),),Entry!$A$4:$H$4,CL$2,Entry!$A$5:$H$5,CL$1) / SUMIFS(Entry!$C$6:$H$6,Entry!$C$4:$H$4,CL$2,Entry!$C$5:$H$5,CL$1))</f>
        <v/>
      </c>
      <c r="CM39" s="15" t="str">
        <f>IF(OR($B39="",CM$2=""),"",SUMIFS(INDEX(Tbl_Marks,MATCH($B39,Tbl_Student_Names,0),),Entry!$A$4:$H$4,CM$2,Entry!$A$5:$H$5,CM$1) / SUMIFS(Entry!$C$6:$H$6,Entry!$C$4:$H$4,CM$2,Entry!$C$5:$H$5,CM$1))</f>
        <v/>
      </c>
      <c r="CN39" s="15" t="str">
        <f>IF(OR($B39="",CN$2=""),"",SUMIFS(INDEX(Tbl_Marks,MATCH($B39,Tbl_Student_Names,0),),Entry!$A$4:$H$4,CN$2,Entry!$A$5:$H$5,CN$1) / SUMIFS(Entry!$C$6:$H$6,Entry!$C$4:$H$4,CN$2,Entry!$C$5:$H$5,CN$1))</f>
        <v/>
      </c>
      <c r="CO39" s="15" t="str">
        <f>IF(OR($B39="",CO$2=""),"",SUMIFS(INDEX(Tbl_Marks,MATCH($B39,Tbl_Student_Names,0),),Entry!$A$4:$H$4,CO$2,Entry!$A$5:$H$5,CO$1) / SUMIFS(Entry!$C$6:$H$6,Entry!$C$4:$H$4,CO$2,Entry!$C$5:$H$5,CO$1))</f>
        <v/>
      </c>
      <c r="CP39" s="15" t="str">
        <f>IF(OR($B39="",CP$2=""),"",SUMIFS(INDEX(Tbl_Marks,MATCH($B39,Tbl_Student_Names,0),),Entry!$A$4:$H$4,CP$2,Entry!$A$5:$H$5,CP$1) / SUMIFS(Entry!$C$6:$H$6,Entry!$C$4:$H$4,CP$2,Entry!$C$5:$H$5,CP$1))</f>
        <v/>
      </c>
      <c r="CQ39" s="15" t="str">
        <f>IF(OR($B39="",CQ$2=""),"",SUMIFS(INDEX(Tbl_Marks,MATCH($B39,Tbl_Student_Names,0),),Entry!$A$4:$H$4,CQ$2,Entry!$A$5:$H$5,CQ$1) / SUMIFS(Entry!$C$6:$H$6,Entry!$C$4:$H$4,CQ$2,Entry!$C$5:$H$5,CQ$1))</f>
        <v/>
      </c>
      <c r="CR39" s="15" t="str">
        <f>IF(OR($B39="",CR$2=""),"",SUMIFS(INDEX(Tbl_Marks,MATCH($B39,Tbl_Student_Names,0),),Entry!$A$4:$H$4,CR$2,Entry!$A$5:$H$5,CR$1) / SUMIFS(Entry!$C$6:$H$6,Entry!$C$4:$H$4,CR$2,Entry!$C$5:$H$5,CR$1))</f>
        <v/>
      </c>
      <c r="CS39" s="15" t="str">
        <f>IF(OR($B39="",CS$2=""),"",SUMIFS(INDEX(Tbl_Marks,MATCH($B39,Tbl_Student_Names,0),),Entry!$A$4:$H$4,CS$2,Entry!$A$5:$H$5,CS$1) / SUMIFS(Entry!$C$6:$H$6,Entry!$C$4:$H$4,CS$2,Entry!$C$5:$H$5,CS$1))</f>
        <v/>
      </c>
      <c r="CT39" s="15" t="str">
        <f>IF(OR($B39="",CT$2=""),"",SUMIFS(INDEX(Tbl_Marks,MATCH($B39,Tbl_Student_Names,0),),Entry!$A$4:$H$4,CT$2,Entry!$A$5:$H$5,CT$1) / SUMIFS(Entry!$C$6:$H$6,Entry!$C$4:$H$4,CT$2,Entry!$C$5:$H$5,CT$1))</f>
        <v/>
      </c>
      <c r="CU39" s="15" t="str">
        <f>IF(OR($B39="",CU$2=""),"",SUMIFS(INDEX(Tbl_Marks,MATCH($B39,Tbl_Student_Names,0),),Entry!$A$4:$H$4,CU$2,Entry!$A$5:$H$5,CU$1) / SUMIFS(Entry!$C$6:$H$6,Entry!$C$4:$H$4,CU$2,Entry!$C$5:$H$5,CU$1))</f>
        <v/>
      </c>
      <c r="CV39" s="15" t="str">
        <f>IF(OR($B39="",CV$2=""),"",SUMIFS(INDEX(Tbl_Marks,MATCH($B39,Tbl_Student_Names,0),),Entry!$A$4:$H$4,CV$2,Entry!$A$5:$H$5,CV$1) / SUMIFS(Entry!$C$6:$H$6,Entry!$C$4:$H$4,CV$2,Entry!$C$5:$H$5,CV$1))</f>
        <v/>
      </c>
      <c r="CW39" s="15" t="str">
        <f>IF(OR($B39="",CW$2=""),"",SUMIFS(INDEX(Tbl_Marks,MATCH($B39,Tbl_Student_Names,0),),Entry!$A$4:$H$4,CW$2,Entry!$A$5:$H$5,CW$1) / SUMIFS(Entry!$C$6:$H$6,Entry!$C$4:$H$4,CW$2,Entry!$C$5:$H$5,CW$1))</f>
        <v/>
      </c>
      <c r="CX39" s="15" t="str">
        <f>IF(OR($B39="",CX$2=""),"",SUMIFS(INDEX(Tbl_Marks,MATCH($B39,Tbl_Student_Names,0),),Entry!$A$4:$H$4,CX$2,Entry!$A$5:$H$5,CX$1) / SUMIFS(Entry!$C$6:$H$6,Entry!$C$4:$H$4,CX$2,Entry!$C$5:$H$5,CX$1))</f>
        <v/>
      </c>
      <c r="CY39" s="15" t="str">
        <f>IF(OR($B39="",CY$2=""),"",SUMIFS(INDEX(Tbl_Marks,MATCH($B39,Tbl_Student_Names,0),),Entry!$A$4:$H$4,CY$2,Entry!$A$5:$H$5,CY$1) / SUMIFS(Entry!$C$6:$H$6,Entry!$C$4:$H$4,CY$2,Entry!$C$5:$H$5,CY$1))</f>
        <v/>
      </c>
      <c r="CZ39" s="15" t="str">
        <f>IF(OR($B39="",CZ$2=""),"",SUMIFS(INDEX(Tbl_Marks,MATCH($B39,Tbl_Student_Names,0),),Entry!$A$4:$H$4,CZ$2,Entry!$A$5:$H$5,CZ$1) / SUMIFS(Entry!$C$6:$H$6,Entry!$C$4:$H$4,CZ$2,Entry!$C$5:$H$5,CZ$1))</f>
        <v/>
      </c>
      <c r="DA39" s="15" t="str">
        <f>IF(OR($B39="",DA$2=""),"",SUMIFS(INDEX(Tbl_Marks,MATCH($B39,Tbl_Student_Names,0),),Entry!$A$4:$H$4,DA$2,Entry!$A$5:$H$5,DA$1) / SUMIFS(Entry!$C$6:$H$6,Entry!$C$4:$H$4,DA$2,Entry!$C$5:$H$5,DA$1))</f>
        <v/>
      </c>
      <c r="DB39" s="15" t="str">
        <f>IF(OR($B39="",DB$2=""),"",SUMIFS(INDEX(Tbl_Marks,MATCH($B39,Tbl_Student_Names,0),),Entry!$A$4:$H$4,DB$2,Entry!$A$5:$H$5,DB$1) / SUMIFS(Entry!$C$6:$H$6,Entry!$C$4:$H$4,DB$2,Entry!$C$5:$H$5,DB$1))</f>
        <v/>
      </c>
      <c r="DC39" s="15" t="str">
        <f>IF(OR($B39="",DC$2=""),"",SUMIFS(INDEX(Tbl_Marks,MATCH($B39,Tbl_Student_Names,0),),Entry!$A$4:$H$4,DC$2,Entry!$A$5:$H$5,DC$1) / SUMIFS(Entry!$C$6:$H$6,Entry!$C$4:$H$4,DC$2,Entry!$C$5:$H$5,DC$1))</f>
        <v/>
      </c>
      <c r="DD39" s="15" t="str">
        <f>IF(OR($B39="",DD$2=""),"",SUMIFS(INDEX(Tbl_Marks,MATCH($B39,Tbl_Student_Names,0),),Entry!$A$4:$H$4,DD$2,Entry!$A$5:$H$5,DD$1) / SUMIFS(Entry!$C$6:$H$6,Entry!$C$4:$H$4,DD$2,Entry!$C$5:$H$5,DD$1))</f>
        <v/>
      </c>
      <c r="DE39" s="15" t="str">
        <f>IF(OR($B39="",DE$2=""),"",SUMIFS(INDEX(Tbl_Marks,MATCH($B39,Tbl_Student_Names,0),),Entry!$A$4:$H$4,DE$2,Entry!$A$5:$H$5,DE$1) / SUMIFS(Entry!$C$6:$H$6,Entry!$C$4:$H$4,DE$2,Entry!$C$5:$H$5,DE$1))</f>
        <v/>
      </c>
      <c r="DF39" s="15" t="str">
        <f>IF(OR($B39="",DF$2=""),"",SUMIFS(INDEX(Tbl_Marks,MATCH($B39,Tbl_Student_Names,0),),Entry!$A$4:$H$4,DF$2,Entry!$A$5:$H$5,DF$1) / SUMIFS(Entry!$C$6:$H$6,Entry!$C$4:$H$4,DF$2,Entry!$C$5:$H$5,DF$1))</f>
        <v/>
      </c>
      <c r="DG39" s="15" t="str">
        <f>IF(OR($B39="",DG$2=""),"",SUMIFS(INDEX(Tbl_Marks,MATCH($B39,Tbl_Student_Names,0),),Entry!$A$4:$H$4,DG$2,Entry!$A$5:$H$5,DG$1) / SUMIFS(Entry!$C$6:$H$6,Entry!$C$4:$H$4,DG$2,Entry!$C$5:$H$5,DG$1))</f>
        <v/>
      </c>
      <c r="DH39" s="15" t="str">
        <f>IF(OR($B39="",DH$2=""),"",SUMIFS(INDEX(Tbl_Marks,MATCH($B39,Tbl_Student_Names,0),),Entry!$A$4:$H$4,DH$2,Entry!$A$5:$H$5,DH$1) / SUMIFS(Entry!$C$6:$H$6,Entry!$C$4:$H$4,DH$2,Entry!$C$5:$H$5,DH$1))</f>
        <v/>
      </c>
      <c r="DI39" s="15" t="str">
        <f>IF(OR($B39="",DI$2=""),"",SUMIFS(INDEX(Tbl_Marks,MATCH($B39,Tbl_Student_Names,0),),Entry!$A$4:$H$4,DI$2,Entry!$A$5:$H$5,DI$1) / SUMIFS(Entry!$C$6:$H$6,Entry!$C$4:$H$4,DI$2,Entry!$C$5:$H$5,DI$1))</f>
        <v/>
      </c>
      <c r="DJ39" s="15" t="str">
        <f>IF(OR($B39="",DJ$2=""),"",SUMIFS(INDEX(Tbl_Marks,MATCH($B39,Tbl_Student_Names,0),),Entry!$A$4:$H$4,DJ$2,Entry!$A$5:$H$5,DJ$1) / SUMIFS(Entry!$C$6:$H$6,Entry!$C$4:$H$4,DJ$2,Entry!$C$5:$H$5,DJ$1))</f>
        <v/>
      </c>
      <c r="DK39" s="15" t="str">
        <f>IF(OR($B39="",DK$2=""),"",SUMIFS(INDEX(Tbl_Marks,MATCH($B39,Tbl_Student_Names,0),),Entry!$A$4:$H$4,DK$2,Entry!$A$5:$H$5,DK$1) / SUMIFS(Entry!$C$6:$H$6,Entry!$C$4:$H$4,DK$2,Entry!$C$5:$H$5,DK$1))</f>
        <v/>
      </c>
      <c r="DL39" s="15" t="str">
        <f>IF(OR($B39="",DL$2=""),"",SUMIFS(INDEX(Tbl_Marks,MATCH($B39,Tbl_Student_Names,0),),Entry!$A$4:$H$4,DL$2,Entry!$A$5:$H$5,DL$1) / SUMIFS(Entry!$C$6:$H$6,Entry!$C$4:$H$4,DL$2,Entry!$C$5:$H$5,DL$1))</f>
        <v/>
      </c>
      <c r="DM39" s="15" t="str">
        <f>IF(OR($B39="",DM$2=""),"",SUMIFS(INDEX(Tbl_Marks,MATCH($B39,Tbl_Student_Names,0),),Entry!$A$4:$H$4,DM$2,Entry!$A$5:$H$5,DM$1) / SUMIFS(Entry!$C$6:$H$6,Entry!$C$4:$H$4,DM$2,Entry!$C$5:$H$5,DM$1))</f>
        <v/>
      </c>
      <c r="DN39" s="15" t="str">
        <f>IF(OR($B39="",DN$2=""),"",SUMIFS(INDEX(Tbl_Marks,MATCH($B39,Tbl_Student_Names,0),),Entry!$A$4:$H$4,DN$2,Entry!$A$5:$H$5,DN$1) / SUMIFS(Entry!$C$6:$H$6,Entry!$C$4:$H$4,DN$2,Entry!$C$5:$H$5,DN$1))</f>
        <v/>
      </c>
      <c r="DO39" s="15" t="str">
        <f>IF(OR($B39="",DO$2=""),"",SUMIFS(INDEX(Tbl_Marks,MATCH($B39,Tbl_Student_Names,0),),Entry!$A$4:$H$4,DO$2,Entry!$A$5:$H$5,DO$1) / SUMIFS(Entry!$C$6:$H$6,Entry!$C$4:$H$4,DO$2,Entry!$C$5:$H$5,DO$1))</f>
        <v/>
      </c>
      <c r="DP39" s="15" t="str">
        <f>IF(OR($B39="",DP$2=""),"",SUMIFS(INDEX(Tbl_Marks,MATCH($B39,Tbl_Student_Names,0),),Entry!$A$4:$H$4,DP$2,Entry!$A$5:$H$5,DP$1) / SUMIFS(Entry!$C$6:$H$6,Entry!$C$4:$H$4,DP$2,Entry!$C$5:$H$5,DP$1))</f>
        <v/>
      </c>
      <c r="DQ39" s="15" t="str">
        <f>IF(OR($B39="",DQ$2=""),"",SUMIFS(INDEX(Tbl_Marks,MATCH($B39,Tbl_Student_Names,0),),Entry!$A$4:$H$4,DQ$2,Entry!$A$5:$H$5,DQ$1) / SUMIFS(Entry!$C$6:$H$6,Entry!$C$4:$H$4,DQ$2,Entry!$C$5:$H$5,DQ$1))</f>
        <v/>
      </c>
      <c r="DR39" s="15" t="str">
        <f>IF(OR($B39="",DR$2=""),"",SUMIFS(INDEX(Tbl_Marks,MATCH($B39,Tbl_Student_Names,0),),Entry!$A$4:$H$4,DR$2,Entry!$A$5:$H$5,DR$1) / SUMIFS(Entry!$C$6:$H$6,Entry!$C$4:$H$4,DR$2,Entry!$C$5:$H$5,DR$1))</f>
        <v/>
      </c>
      <c r="DS39" s="15" t="str">
        <f>IF(OR($B39="",DS$2=""),"",SUMIFS(INDEX(Tbl_Marks,MATCH($B39,Tbl_Student_Names,0),),Entry!$A$4:$H$4,DS$2,Entry!$A$5:$H$5,DS$1) / SUMIFS(Entry!$C$6:$H$6,Entry!$C$4:$H$4,DS$2,Entry!$C$5:$H$5,DS$1))</f>
        <v/>
      </c>
      <c r="DT39" s="15" t="str">
        <f>IF(OR($B39="",DT$2=""),"",SUMIFS(INDEX(Tbl_Marks,MATCH($B39,Tbl_Student_Names,0),),Entry!$A$4:$H$4,DT$2,Entry!$A$5:$H$5,DT$1) / SUMIFS(Entry!$C$6:$H$6,Entry!$C$4:$H$4,DT$2,Entry!$C$5:$H$5,DT$1))</f>
        <v/>
      </c>
      <c r="DU39" s="15" t="str">
        <f>IF(OR($B39="",DU$2=""),"",SUMIFS(INDEX(Tbl_Marks,MATCH($B39,Tbl_Student_Names,0),),Entry!$A$4:$H$4,DU$2,Entry!$A$5:$H$5,DU$1) / SUMIFS(Entry!$C$6:$H$6,Entry!$C$4:$H$4,DU$2,Entry!$C$5:$H$5,DU$1))</f>
        <v/>
      </c>
      <c r="DV39" s="15" t="str">
        <f>IF(OR($B39="",DV$2=""),"",SUMIFS(INDEX(Tbl_Marks,MATCH($B39,Tbl_Student_Names,0),),Entry!$A$4:$H$4,DV$2,Entry!$A$5:$H$5,DV$1) / SUMIFS(Entry!$C$6:$H$6,Entry!$C$4:$H$4,DV$2,Entry!$C$5:$H$5,DV$1))</f>
        <v/>
      </c>
      <c r="DW39" s="15" t="str">
        <f>IF(OR($B39="",DW$2=""),"",SUMIFS(INDEX(Tbl_Marks,MATCH($B39,Tbl_Student_Names,0),),Entry!$A$4:$H$4,DW$2,Entry!$A$5:$H$5,DW$1) / SUMIFS(Entry!$C$6:$H$6,Entry!$C$4:$H$4,DW$2,Entry!$C$5:$H$5,DW$1))</f>
        <v/>
      </c>
      <c r="DX39" s="15" t="str">
        <f>IF(OR($B39="",DX$2=""),"",SUMIFS(INDEX(Tbl_Marks,MATCH($B39,Tbl_Student_Names,0),),Entry!$A$4:$H$4,DX$2,Entry!$A$5:$H$5,DX$1) / SUMIFS(Entry!$C$6:$H$6,Entry!$C$4:$H$4,DX$2,Entry!$C$5:$H$5,DX$1))</f>
        <v/>
      </c>
      <c r="DY39" s="15" t="str">
        <f>IF(OR($B39="",DY$2=""),"",SUMIFS(INDEX(Tbl_Marks,MATCH($B39,Tbl_Student_Names,0),),Entry!$A$4:$H$4,DY$2,Entry!$A$5:$H$5,DY$1) / SUMIFS(Entry!$C$6:$H$6,Entry!$C$4:$H$4,DY$2,Entry!$C$5:$H$5,DY$1))</f>
        <v/>
      </c>
      <c r="DZ39" s="15" t="str">
        <f>IF(OR($B39="",DZ$2=""),"",SUMIFS(INDEX(Tbl_Marks,MATCH($B39,Tbl_Student_Names,0),),Entry!$A$4:$H$4,DZ$2,Entry!$A$5:$H$5,DZ$1) / SUMIFS(Entry!$C$6:$H$6,Entry!$C$4:$H$4,DZ$2,Entry!$C$5:$H$5,DZ$1))</f>
        <v/>
      </c>
      <c r="EA39" s="15" t="str">
        <f>IF(OR($B39="",EA$2=""),"",SUMIFS(INDEX(Tbl_Marks,MATCH($B39,Tbl_Student_Names,0),),Entry!$A$4:$H$4,EA$2,Entry!$A$5:$H$5,EA$1) / SUMIFS(Entry!$C$6:$H$6,Entry!$C$4:$H$4,EA$2,Entry!$C$5:$H$5,EA$1))</f>
        <v/>
      </c>
      <c r="EB39" s="15" t="str">
        <f>IF(OR($B39="",EB$2=""),"",SUMIFS(INDEX(Tbl_Marks,MATCH($B39,Tbl_Student_Names,0),),Entry!$A$4:$H$4,EB$2,Entry!$A$5:$H$5,EB$1) / SUMIFS(Entry!$C$6:$H$6,Entry!$C$4:$H$4,EB$2,Entry!$C$5:$H$5,EB$1))</f>
        <v/>
      </c>
      <c r="EC39" s="15" t="str">
        <f>IF(OR($B39="",EC$2=""),"",SUMIFS(INDEX(Tbl_Marks,MATCH($B39,Tbl_Student_Names,0),),Entry!$A$4:$H$4,EC$2,Entry!$A$5:$H$5,EC$1) / SUMIFS(Entry!$C$6:$H$6,Entry!$C$4:$H$4,EC$2,Entry!$C$5:$H$5,EC$1))</f>
        <v/>
      </c>
      <c r="ED39" s="15" t="str">
        <f>IF(OR($B39="",ED$2=""),"",SUMIFS(INDEX(Tbl_Marks,MATCH($B39,Tbl_Student_Names,0),),Entry!$A$4:$H$4,ED$2,Entry!$A$5:$H$5,ED$1) / SUMIFS(Entry!$C$6:$H$6,Entry!$C$4:$H$4,ED$2,Entry!$C$5:$H$5,ED$1))</f>
        <v/>
      </c>
      <c r="EE39" s="15" t="str">
        <f>IF(OR($B39="",EE$2=""),"",SUMIFS(INDEX(Tbl_Marks,MATCH($B39,Tbl_Student_Names,0),),Entry!$A$4:$H$4,EE$2,Entry!$A$5:$H$5,EE$1) / SUMIFS(Entry!$C$6:$H$6,Entry!$C$4:$H$4,EE$2,Entry!$C$5:$H$5,EE$1))</f>
        <v/>
      </c>
      <c r="EF39" s="15" t="str">
        <f>IF(OR($B39="",EF$2=""),"",SUMIFS(INDEX(Tbl_Marks,MATCH($B39,Tbl_Student_Names,0),),Entry!$A$4:$H$4,EF$2,Entry!$A$5:$H$5,EF$1) / SUMIFS(Entry!$C$6:$H$6,Entry!$C$4:$H$4,EF$2,Entry!$C$5:$H$5,EF$1))</f>
        <v/>
      </c>
      <c r="EG39" s="15" t="str">
        <f>IF(OR($B39="",EG$2=""),"",SUMIFS(INDEX(Tbl_Marks,MATCH($B39,Tbl_Student_Names,0),),Entry!$A$4:$H$4,EG$2,Entry!$A$5:$H$5,EG$1) / SUMIFS(Entry!$C$6:$H$6,Entry!$C$4:$H$4,EG$2,Entry!$C$5:$H$5,EG$1))</f>
        <v/>
      </c>
      <c r="EH39" s="15" t="str">
        <f>IF(OR($B39="",EH$2=""),"",SUMIFS(INDEX(Tbl_Marks,MATCH($B39,Tbl_Student_Names,0),),Entry!$A$4:$H$4,EH$2,Entry!$A$5:$H$5,EH$1) / SUMIFS(Entry!$C$6:$H$6,Entry!$C$4:$H$4,EH$2,Entry!$C$5:$H$5,EH$1))</f>
        <v/>
      </c>
      <c r="EI39" s="15" t="str">
        <f>IF(OR($B39="",EI$2=""),"",SUMIFS(INDEX(Tbl_Marks,MATCH($B39,Tbl_Student_Names,0),),Entry!$A$4:$H$4,EI$2,Entry!$A$5:$H$5,EI$1) / SUMIFS(Entry!$C$6:$H$6,Entry!$C$4:$H$4,EI$2,Entry!$C$5:$H$5,EI$1))</f>
        <v/>
      </c>
      <c r="EJ39" s="15" t="str">
        <f>IF(OR($B39="",EJ$2=""),"",SUMIFS(INDEX(Tbl_Marks,MATCH($B39,Tbl_Student_Names,0),),Entry!$A$4:$H$4,EJ$2,Entry!$A$5:$H$5,EJ$1) / SUMIFS(Entry!$C$6:$H$6,Entry!$C$4:$H$4,EJ$2,Entry!$C$5:$H$5,EJ$1))</f>
        <v/>
      </c>
      <c r="EK39" s="15" t="str">
        <f>IF(OR($B39="",EK$2=""),"",SUMIFS(INDEX(Tbl_Marks,MATCH($B39,Tbl_Student_Names,0),),Entry!$A$4:$H$4,EK$2,Entry!$A$5:$H$5,EK$1) / SUMIFS(Entry!$C$6:$H$6,Entry!$C$4:$H$4,EK$2,Entry!$C$5:$H$5,EK$1))</f>
        <v/>
      </c>
      <c r="EL39" s="15" t="str">
        <f>IF(OR($B39="",EL$2=""),"",SUMIFS(INDEX(Tbl_Marks,MATCH($B39,Tbl_Student_Names,0),),Entry!$A$4:$H$4,EL$2,Entry!$A$5:$H$5,EL$1) / SUMIFS(Entry!$C$6:$H$6,Entry!$C$4:$H$4,EL$2,Entry!$C$5:$H$5,EL$1))</f>
        <v/>
      </c>
      <c r="EM39" s="15" t="str">
        <f>IF(OR($B39="",EM$2=""),"",SUMIFS(INDEX(Tbl_Marks,MATCH($B39,Tbl_Student_Names,0),),Entry!$A$4:$H$4,EM$2,Entry!$A$5:$H$5,EM$1) / SUMIFS(Entry!$C$6:$H$6,Entry!$C$4:$H$4,EM$2,Entry!$C$5:$H$5,EM$1))</f>
        <v/>
      </c>
      <c r="EN39" s="15" t="str">
        <f>IF(OR($B39="",EN$2=""),"",SUMIFS(INDEX(Tbl_Marks,MATCH($B39,Tbl_Student_Names,0),),Entry!$A$4:$H$4,EN$2,Entry!$A$5:$H$5,EN$1) / SUMIFS(Entry!$C$6:$H$6,Entry!$C$4:$H$4,EN$2,Entry!$C$5:$H$5,EN$1))</f>
        <v/>
      </c>
      <c r="EO39" s="15" t="str">
        <f>IF(OR($B39="",EO$2=""),"",SUMIFS(INDEX(Tbl_Marks,MATCH($B39,Tbl_Student_Names,0),),Entry!$A$4:$H$4,EO$2,Entry!$A$5:$H$5,EO$1) / SUMIFS(Entry!$C$6:$H$6,Entry!$C$4:$H$4,EO$2,Entry!$C$5:$H$5,EO$1))</f>
        <v/>
      </c>
      <c r="EP39" s="15" t="str">
        <f>IF(OR($B39="",EP$2=""),"",SUMIFS(INDEX(Tbl_Marks,MATCH($B39,Tbl_Student_Names,0),),Entry!$A$4:$H$4,EP$2,Entry!$A$5:$H$5,EP$1) / SUMIFS(Entry!$C$6:$H$6,Entry!$C$4:$H$4,EP$2,Entry!$C$5:$H$5,EP$1))</f>
        <v/>
      </c>
      <c r="EQ39" s="15" t="str">
        <f>IF(OR($B39="",EQ$2=""),"",SUMIFS(INDEX(Tbl_Marks,MATCH($B39,Tbl_Student_Names,0),),Entry!$A$4:$H$4,EQ$2,Entry!$A$5:$H$5,EQ$1) / SUMIFS(Entry!$C$6:$H$6,Entry!$C$4:$H$4,EQ$2,Entry!$C$5:$H$5,EQ$1))</f>
        <v/>
      </c>
      <c r="ER39" s="15" t="str">
        <f>IF(OR($B39="",ER$2=""),"",SUMIFS(INDEX(Tbl_Marks,MATCH($B39,Tbl_Student_Names,0),),Entry!$A$4:$H$4,ER$2,Entry!$A$5:$H$5,ER$1) / SUMIFS(Entry!$C$6:$H$6,Entry!$C$4:$H$4,ER$2,Entry!$C$5:$H$5,ER$1))</f>
        <v/>
      </c>
      <c r="ES39" s="15" t="str">
        <f>IF(OR($B39="",ES$2=""),"",SUMIFS(INDEX(Tbl_Marks,MATCH($B39,Tbl_Student_Names,0),),Entry!$A$4:$H$4,ES$2,Entry!$A$5:$H$5,ES$1) / SUMIFS(Entry!$C$6:$H$6,Entry!$C$4:$H$4,ES$2,Entry!$C$5:$H$5,ES$1))</f>
        <v/>
      </c>
      <c r="ET39" s="15" t="str">
        <f>IF(OR($B39="",ET$2=""),"",SUMIFS(INDEX(Tbl_Marks,MATCH($B39,Tbl_Student_Names,0),),Entry!$A$4:$H$4,ET$2,Entry!$A$5:$H$5,ET$1) / SUMIFS(Entry!$C$6:$H$6,Entry!$C$4:$H$4,ET$2,Entry!$C$5:$H$5,ET$1))</f>
        <v/>
      </c>
      <c r="EU39" s="15" t="str">
        <f>IF(OR($B39="",EU$2=""),"",SUMIFS(INDEX(Tbl_Marks,MATCH($B39,Tbl_Student_Names,0),),Entry!$A$4:$H$4,EU$2,Entry!$A$5:$H$5,EU$1) / SUMIFS(Entry!$C$6:$H$6,Entry!$C$4:$H$4,EU$2,Entry!$C$5:$H$5,EU$1))</f>
        <v/>
      </c>
      <c r="EV39" s="15" t="str">
        <f>IF(OR($B39="",EV$2=""),"",SUMIFS(INDEX(Tbl_Marks,MATCH($B39,Tbl_Student_Names,0),),Entry!$A$4:$H$4,EV$2,Entry!$A$5:$H$5,EV$1) / SUMIFS(Entry!$C$6:$H$6,Entry!$C$4:$H$4,EV$2,Entry!$C$5:$H$5,EV$1))</f>
        <v/>
      </c>
      <c r="EW39" s="15" t="str">
        <f>IF(OR($B39="",EW$2=""),"",SUMIFS(INDEX(Tbl_Marks,MATCH($B39,Tbl_Student_Names,0),),Entry!$A$4:$H$4,EW$2,Entry!$A$5:$H$5,EW$1) / SUMIFS(Entry!$C$6:$H$6,Entry!$C$4:$H$4,EW$2,Entry!$C$5:$H$5,EW$1))</f>
        <v/>
      </c>
      <c r="EX39" s="15" t="str">
        <f>IF(OR($B39="",EX$2=""),"",SUMIFS(INDEX(Tbl_Marks,MATCH($B39,Tbl_Student_Names,0),),Entry!$A$4:$H$4,EX$2,Entry!$A$5:$H$5,EX$1) / SUMIFS(Entry!$C$6:$H$6,Entry!$C$4:$H$4,EX$2,Entry!$C$5:$H$5,EX$1))</f>
        <v/>
      </c>
      <c r="EY39" s="15" t="str">
        <f>IF(OR($B39="",EY$2=""),"",SUMIFS(INDEX(Tbl_Marks,MATCH($B39,Tbl_Student_Names,0),),Entry!$A$4:$H$4,EY$2,Entry!$A$5:$H$5,EY$1) / SUMIFS(Entry!$C$6:$H$6,Entry!$C$4:$H$4,EY$2,Entry!$C$5:$H$5,EY$1))</f>
        <v/>
      </c>
      <c r="EZ39" s="15" t="str">
        <f>IF(OR($B39="",EZ$2=""),"",SUMIFS(INDEX(Tbl_Marks,MATCH($B39,Tbl_Student_Names,0),),Entry!$A$4:$H$4,EZ$2,Entry!$A$5:$H$5,EZ$1) / SUMIFS(Entry!$C$6:$H$6,Entry!$C$4:$H$4,EZ$2,Entry!$C$5:$H$5,EZ$1))</f>
        <v/>
      </c>
      <c r="FA39" s="15" t="str">
        <f>IF(OR($B39="",FA$2=""),"",SUMIFS(INDEX(Tbl_Marks,MATCH($B39,Tbl_Student_Names,0),),Entry!$A$4:$H$4,FA$2,Entry!$A$5:$H$5,FA$1) / SUMIFS(Entry!$C$6:$H$6,Entry!$C$4:$H$4,FA$2,Entry!$C$5:$H$5,FA$1))</f>
        <v/>
      </c>
      <c r="FB39" s="15" t="str">
        <f>IF(OR($B39="",FB$2=""),"",SUMIFS(INDEX(Tbl_Marks,MATCH($B39,Tbl_Student_Names,0),),Entry!$A$4:$H$4,FB$2,Entry!$A$5:$H$5,FB$1) / SUMIFS(Entry!$C$6:$H$6,Entry!$C$4:$H$4,FB$2,Entry!$C$5:$H$5,FB$1))</f>
        <v/>
      </c>
      <c r="FC39" s="15" t="str">
        <f>IF(OR($B39="",FC$2=""),"",SUMIFS(INDEX(Tbl_Marks,MATCH($B39,Tbl_Student_Names,0),),Entry!$A$4:$H$4,FC$2,Entry!$A$5:$H$5,FC$1) / SUMIFS(Entry!$C$6:$H$6,Entry!$C$4:$H$4,FC$2,Entry!$C$5:$H$5,FC$1))</f>
        <v/>
      </c>
      <c r="FD39" s="15" t="str">
        <f>IF(OR($B39="",FD$2=""),"",SUMIFS(INDEX(Tbl_Marks,MATCH($B39,Tbl_Student_Names,0),),Entry!$A$4:$H$4,FD$2,Entry!$A$5:$H$5,FD$1) / SUMIFS(Entry!$C$6:$H$6,Entry!$C$4:$H$4,FD$2,Entry!$C$5:$H$5,FD$1))</f>
        <v/>
      </c>
      <c r="FE39" s="15" t="str">
        <f>IF(OR($B39="",FE$2=""),"",SUMIFS(INDEX(Tbl_Marks,MATCH($B39,Tbl_Student_Names,0),),Entry!$A$4:$H$4,FE$2,Entry!$A$5:$H$5,FE$1) / SUMIFS(Entry!$C$6:$H$6,Entry!$C$4:$H$4,FE$2,Entry!$C$5:$H$5,FE$1))</f>
        <v/>
      </c>
      <c r="FF39" s="15" t="str">
        <f>IF(OR($B39="",FF$2=""),"",SUMIFS(INDEX(Tbl_Marks,MATCH($B39,Tbl_Student_Names,0),),Entry!$A$4:$H$4,FF$2,Entry!$A$5:$H$5,FF$1) / SUMIFS(Entry!$C$6:$H$6,Entry!$C$4:$H$4,FF$2,Entry!$C$5:$H$5,FF$1))</f>
        <v/>
      </c>
      <c r="FG39" s="15" t="str">
        <f>IF(OR($B39="",FG$2=""),"",SUMIFS(INDEX(Tbl_Marks,MATCH($B39,Tbl_Student_Names,0),),Entry!$A$4:$H$4,FG$2,Entry!$A$5:$H$5,FG$1) / SUMIFS(Entry!$C$6:$H$6,Entry!$C$4:$H$4,FG$2,Entry!$C$5:$H$5,FG$1))</f>
        <v/>
      </c>
      <c r="FH39" s="15" t="str">
        <f>IF(OR($B39="",FH$2=""),"",SUMIFS(INDEX(Tbl_Marks,MATCH($B39,Tbl_Student_Names,0),),Entry!$A$4:$H$4,FH$2,Entry!$A$5:$H$5,FH$1) / SUMIFS(Entry!$C$6:$H$6,Entry!$C$4:$H$4,FH$2,Entry!$C$5:$H$5,FH$1))</f>
        <v/>
      </c>
      <c r="FI39" s="15" t="str">
        <f>IF(OR($B39="",FI$2=""),"",SUMIFS(INDEX(Tbl_Marks,MATCH($B39,Tbl_Student_Names,0),),Entry!$A$4:$H$4,FI$2,Entry!$A$5:$H$5,FI$1) / SUMIFS(Entry!$C$6:$H$6,Entry!$C$4:$H$4,FI$2,Entry!$C$5:$H$5,FI$1))</f>
        <v/>
      </c>
      <c r="FJ39" s="15" t="str">
        <f>IF(OR($B39="",FJ$2=""),"",SUMIFS(INDEX(Tbl_Marks,MATCH($B39,Tbl_Student_Names,0),),Entry!$A$4:$H$4,FJ$2,Entry!$A$5:$H$5,FJ$1) / SUMIFS(Entry!$C$6:$H$6,Entry!$C$4:$H$4,FJ$2,Entry!$C$5:$H$5,FJ$1))</f>
        <v/>
      </c>
      <c r="FK39" s="15" t="str">
        <f>IF(OR($B39="",FK$2=""),"",SUMIFS(INDEX(Tbl_Marks,MATCH($B39,Tbl_Student_Names,0),),Entry!$A$4:$H$4,FK$2,Entry!$A$5:$H$5,FK$1) / SUMIFS(Entry!$C$6:$H$6,Entry!$C$4:$H$4,FK$2,Entry!$C$5:$H$5,FK$1))</f>
        <v/>
      </c>
      <c r="FL39" s="15" t="str">
        <f>IF(OR($B39="",FL$2=""),"",SUMIFS(INDEX(Tbl_Marks,MATCH($B39,Tbl_Student_Names,0),),Entry!$A$4:$H$4,FL$2,Entry!$A$5:$H$5,FL$1) / SUMIFS(Entry!$C$6:$H$6,Entry!$C$4:$H$4,FL$2,Entry!$C$5:$H$5,FL$1))</f>
        <v/>
      </c>
      <c r="FM39" s="15" t="str">
        <f>IF(OR($B39="",FM$2=""),"",SUMIFS(INDEX(Tbl_Marks,MATCH($B39,Tbl_Student_Names,0),),Entry!$A$4:$H$4,FM$2,Entry!$A$5:$H$5,FM$1) / SUMIFS(Entry!$C$6:$H$6,Entry!$C$4:$H$4,FM$2,Entry!$C$5:$H$5,FM$1))</f>
        <v/>
      </c>
      <c r="FN39" s="15" t="str">
        <f>IF(OR($B39="",FN$2=""),"",SUMIFS(INDEX(Tbl_Marks,MATCH($B39,Tbl_Student_Names,0),),Entry!$A$4:$H$4,FN$2,Entry!$A$5:$H$5,FN$1) / SUMIFS(Entry!$C$6:$H$6,Entry!$C$4:$H$4,FN$2,Entry!$C$5:$H$5,FN$1))</f>
        <v/>
      </c>
      <c r="FO39" s="15" t="str">
        <f>IF(OR($B39="",FO$2=""),"",SUMIFS(INDEX(Tbl_Marks,MATCH($B39,Tbl_Student_Names,0),),Entry!$A$4:$H$4,FO$2,Entry!$A$5:$H$5,FO$1) / SUMIFS(Entry!$C$6:$H$6,Entry!$C$4:$H$4,FO$2,Entry!$C$5:$H$5,FO$1))</f>
        <v/>
      </c>
      <c r="FP39" s="15" t="str">
        <f>IF(OR($B39="",FP$2=""),"",SUMIFS(INDEX(Tbl_Marks,MATCH($B39,Tbl_Student_Names,0),),Entry!$A$4:$H$4,FP$2,Entry!$A$5:$H$5,FP$1) / SUMIFS(Entry!$C$6:$H$6,Entry!$C$4:$H$4,FP$2,Entry!$C$5:$H$5,FP$1))</f>
        <v/>
      </c>
      <c r="FQ39" s="15" t="str">
        <f>IF(OR($B39="",FQ$2=""),"",SUMIFS(INDEX(Tbl_Marks,MATCH($B39,Tbl_Student_Names,0),),Entry!$A$4:$H$4,FQ$2,Entry!$A$5:$H$5,FQ$1) / SUMIFS(Entry!$C$6:$H$6,Entry!$C$4:$H$4,FQ$2,Entry!$C$5:$H$5,FQ$1))</f>
        <v/>
      </c>
      <c r="FR39" s="15" t="str">
        <f>IF(OR($B39="",FR$2=""),"",SUMIFS(INDEX(Tbl_Marks,MATCH($B39,Tbl_Student_Names,0),),Entry!$A$4:$H$4,FR$2,Entry!$A$5:$H$5,FR$1) / SUMIFS(Entry!$C$6:$H$6,Entry!$C$4:$H$4,FR$2,Entry!$C$5:$H$5,FR$1))</f>
        <v/>
      </c>
      <c r="FS39" s="15" t="str">
        <f>IF(OR($B39="",FS$2=""),"",SUMIFS(INDEX(Tbl_Marks,MATCH($B39,Tbl_Student_Names,0),),Entry!$A$4:$H$4,FS$2,Entry!$A$5:$H$5,FS$1) / SUMIFS(Entry!$C$6:$H$6,Entry!$C$4:$H$4,FS$2,Entry!$C$5:$H$5,FS$1))</f>
        <v/>
      </c>
      <c r="FT39" s="15" t="str">
        <f>IF(OR($B39="",FT$2=""),"",SUMIFS(INDEX(Tbl_Marks,MATCH($B39,Tbl_Student_Names,0),),Entry!$A$4:$H$4,FT$2,Entry!$A$5:$H$5,FT$1) / SUMIFS(Entry!$C$6:$H$6,Entry!$C$4:$H$4,FT$2,Entry!$C$5:$H$5,FT$1))</f>
        <v/>
      </c>
      <c r="FU39" s="15" t="str">
        <f>IF(OR($B39="",FU$2=""),"",SUMIFS(INDEX(Tbl_Marks,MATCH($B39,Tbl_Student_Names,0),),Entry!$A$4:$H$4,FU$2,Entry!$A$5:$H$5,FU$1) / SUMIFS(Entry!$C$6:$H$6,Entry!$C$4:$H$4,FU$2,Entry!$C$5:$H$5,FU$1))</f>
        <v/>
      </c>
      <c r="FV39" s="15" t="str">
        <f>IF(OR($B39="",FV$2=""),"",SUMIFS(INDEX(Tbl_Marks,MATCH($B39,Tbl_Student_Names,0),),Entry!$A$4:$H$4,FV$2,Entry!$A$5:$H$5,FV$1) / SUMIFS(Entry!$C$6:$H$6,Entry!$C$4:$H$4,FV$2,Entry!$C$5:$H$5,FV$1))</f>
        <v/>
      </c>
      <c r="FW39" s="15" t="str">
        <f>IF(OR($B39="",FW$2=""),"",SUMIFS(INDEX(Tbl_Marks,MATCH($B39,Tbl_Student_Names,0),),Entry!$A$4:$H$4,FW$2,Entry!$A$5:$H$5,FW$1) / SUMIFS(Entry!$C$6:$H$6,Entry!$C$4:$H$4,FW$2,Entry!$C$5:$H$5,FW$1))</f>
        <v/>
      </c>
      <c r="FX39" s="15" t="str">
        <f>IF(OR($B39="",FX$2=""),"",SUMIFS(INDEX(Tbl_Marks,MATCH($B39,Tbl_Student_Names,0),),Entry!$A$4:$H$4,FX$2,Entry!$A$5:$H$5,FX$1) / SUMIFS(Entry!$C$6:$H$6,Entry!$C$4:$H$4,FX$2,Entry!$C$5:$H$5,FX$1))</f>
        <v/>
      </c>
      <c r="FY39" s="15" t="str">
        <f>IF(OR($B39="",FY$2=""),"",SUMIFS(INDEX(Tbl_Marks,MATCH($B39,Tbl_Student_Names,0),),Entry!$A$4:$H$4,FY$2,Entry!$A$5:$H$5,FY$1) / SUMIFS(Entry!$C$6:$H$6,Entry!$C$4:$H$4,FY$2,Entry!$C$5:$H$5,FY$1))</f>
        <v/>
      </c>
      <c r="FZ39" s="15" t="str">
        <f>IF(OR($B39="",FZ$2=""),"",SUMIFS(INDEX(Tbl_Marks,MATCH($B39,Tbl_Student_Names,0),),Entry!$A$4:$H$4,FZ$2,Entry!$A$5:$H$5,FZ$1) / SUMIFS(Entry!$C$6:$H$6,Entry!$C$4:$H$4,FZ$2,Entry!$C$5:$H$5,FZ$1))</f>
        <v/>
      </c>
      <c r="GA39" s="15" t="str">
        <f>IF(OR($B39="",GA$2=""),"",SUMIFS(INDEX(Tbl_Marks,MATCH($B39,Tbl_Student_Names,0),),Entry!$A$4:$H$4,GA$2,Entry!$A$5:$H$5,GA$1) / SUMIFS(Entry!$C$6:$H$6,Entry!$C$4:$H$4,GA$2,Entry!$C$5:$H$5,GA$1))</f>
        <v/>
      </c>
      <c r="GB39" s="15" t="str">
        <f>IF(OR($B39="",GB$2=""),"",SUMIFS(INDEX(Tbl_Marks,MATCH($B39,Tbl_Student_Names,0),),Entry!$A$4:$H$4,GB$2,Entry!$A$5:$H$5,GB$1) / SUMIFS(Entry!$C$6:$H$6,Entry!$C$4:$H$4,GB$2,Entry!$C$5:$H$5,GB$1))</f>
        <v/>
      </c>
      <c r="GC39" s="15" t="str">
        <f>IF(OR($B39="",GC$2=""),"",SUMIFS(INDEX(Tbl_Marks,MATCH($B39,Tbl_Student_Names,0),),Entry!$A$4:$H$4,GC$2,Entry!$A$5:$H$5,GC$1) / SUMIFS(Entry!$C$6:$H$6,Entry!$C$4:$H$4,GC$2,Entry!$C$5:$H$5,GC$1))</f>
        <v/>
      </c>
      <c r="GD39" s="15" t="str">
        <f>IF(OR($B39="",GD$2=""),"",SUMIFS(INDEX(Tbl_Marks,MATCH($B39,Tbl_Student_Names,0),),Entry!$A$4:$H$4,GD$2,Entry!$A$5:$H$5,GD$1) / SUMIFS(Entry!$C$6:$H$6,Entry!$C$4:$H$4,GD$2,Entry!$C$5:$H$5,GD$1))</f>
        <v/>
      </c>
      <c r="GE39" s="15" t="str">
        <f>IF(OR($B39="",GE$2=""),"",SUMIFS(INDEX(Tbl_Marks,MATCH($B39,Tbl_Student_Names,0),),Entry!$A$4:$H$4,GE$2,Entry!$A$5:$H$5,GE$1) / SUMIFS(Entry!$C$6:$H$6,Entry!$C$4:$H$4,GE$2,Entry!$C$5:$H$5,GE$1))</f>
        <v/>
      </c>
      <c r="GF39" s="15" t="str">
        <f>IF(OR($B39="",GF$2=""),"",SUMIFS(INDEX(Tbl_Marks,MATCH($B39,Tbl_Student_Names,0),),Entry!$A$4:$H$4,GF$2,Entry!$A$5:$H$5,GF$1) / SUMIFS(Entry!$C$6:$H$6,Entry!$C$4:$H$4,GF$2,Entry!$C$5:$H$5,GF$1))</f>
        <v/>
      </c>
      <c r="GG39" s="15" t="str">
        <f>IF(OR($B39="",GG$2=""),"",SUMIFS(INDEX(Tbl_Marks,MATCH($B39,Tbl_Student_Names,0),),Entry!$A$4:$H$4,GG$2,Entry!$A$5:$H$5,GG$1) / SUMIFS(Entry!$C$6:$H$6,Entry!$C$4:$H$4,GG$2,Entry!$C$5:$H$5,GG$1))</f>
        <v/>
      </c>
      <c r="GH39" s="15" t="str">
        <f>IF(OR($B39="",GH$2=""),"",SUMIFS(INDEX(Tbl_Marks,MATCH($B39,Tbl_Student_Names,0),),Entry!$A$4:$H$4,GH$2,Entry!$A$5:$H$5,GH$1) / SUMIFS(Entry!$C$6:$H$6,Entry!$C$4:$H$4,GH$2,Entry!$C$5:$H$5,GH$1))</f>
        <v/>
      </c>
      <c r="GI39" s="15" t="str">
        <f>IF(OR($B39="",GI$2=""),"",SUMIFS(INDEX(Tbl_Marks,MATCH($B39,Tbl_Student_Names,0),),Entry!$A$4:$H$4,GI$2,Entry!$A$5:$H$5,GI$1) / SUMIFS(Entry!$C$6:$H$6,Entry!$C$4:$H$4,GI$2,Entry!$C$5:$H$5,GI$1))</f>
        <v/>
      </c>
      <c r="GJ39" s="15" t="str">
        <f>IF(OR($B39="",GJ$2=""),"",SUMIFS(INDEX(Tbl_Marks,MATCH($B39,Tbl_Student_Names,0),),Entry!$A$4:$H$4,GJ$2,Entry!$A$5:$H$5,GJ$1) / SUMIFS(Entry!$C$6:$H$6,Entry!$C$4:$H$4,GJ$2,Entry!$C$5:$H$5,GJ$1))</f>
        <v/>
      </c>
      <c r="GK39" s="15" t="str">
        <f>IF(OR($B39="",GK$2=""),"",SUMIFS(INDEX(Tbl_Marks,MATCH($B39,Tbl_Student_Names,0),),Entry!$A$4:$H$4,GK$2,Entry!$A$5:$H$5,GK$1) / SUMIFS(Entry!$C$6:$H$6,Entry!$C$4:$H$4,GK$2,Entry!$C$5:$H$5,GK$1))</f>
        <v/>
      </c>
      <c r="GL39" s="15" t="str">
        <f>IF(OR($B39="",GL$2=""),"",SUMIFS(INDEX(Tbl_Marks,MATCH($B39,Tbl_Student_Names,0),),Entry!$A$4:$H$4,GL$2,Entry!$A$5:$H$5,GL$1) / SUMIFS(Entry!$C$6:$H$6,Entry!$C$4:$H$4,GL$2,Entry!$C$5:$H$5,GL$1))</f>
        <v/>
      </c>
      <c r="GM39" s="15" t="str">
        <f>IF(OR($B39="",GM$2=""),"",SUMIFS(INDEX(Tbl_Marks,MATCH($B39,Tbl_Student_Names,0),),Entry!$A$4:$H$4,GM$2,Entry!$A$5:$H$5,GM$1) / SUMIFS(Entry!$C$6:$H$6,Entry!$C$4:$H$4,GM$2,Entry!$C$5:$H$5,GM$1))</f>
        <v/>
      </c>
      <c r="GN39" s="15" t="str">
        <f>IF(OR($B39="",GN$2=""),"",SUMIFS(INDEX(Tbl_Marks,MATCH($B39,Tbl_Student_Names,0),),Entry!$A$4:$H$4,GN$2,Entry!$A$5:$H$5,GN$1) / SUMIFS(Entry!$C$6:$H$6,Entry!$C$4:$H$4,GN$2,Entry!$C$5:$H$5,GN$1))</f>
        <v/>
      </c>
      <c r="GO39" s="15" t="str">
        <f>IF(OR($B39="",GO$2=""),"",SUMIFS(INDEX(Tbl_Marks,MATCH($B39,Tbl_Student_Names,0),),Entry!$A$4:$H$4,GO$2,Entry!$A$5:$H$5,GO$1) / SUMIFS(Entry!$C$6:$H$6,Entry!$C$4:$H$4,GO$2,Entry!$C$5:$H$5,GO$1))</f>
        <v/>
      </c>
      <c r="GP39" s="15" t="str">
        <f>IF(OR($B39="",GP$2=""),"",SUMIFS(INDEX(Tbl_Marks,MATCH($B39,Tbl_Student_Names,0),),Entry!$A$4:$H$4,GP$2,Entry!$A$5:$H$5,GP$1) / SUMIFS(Entry!$C$6:$H$6,Entry!$C$4:$H$4,GP$2,Entry!$C$5:$H$5,GP$1))</f>
        <v/>
      </c>
      <c r="GQ39" s="32" t="str">
        <f t="array" ref="GQ39">IF(OR(GQ$1="",$B39=""),"",SUMPRODUCT(TRANSPOSE($BC39:$BN39),(Settings!$D$19:$D$30)))</f>
        <v/>
      </c>
      <c r="GR39" s="32" t="str">
        <f t="array" ref="GR39">IF(OR(GR$1="",$B39=""),"",SUMPRODUCT(TRANSPOSE($BO39:$BZ39),(Settings!$D$19:$D$30)))</f>
        <v/>
      </c>
      <c r="GS39" s="32" t="str">
        <f t="array" ref="GS39">IF(OR(GS$1="",$B39=""),"",SUMPRODUCT(TRANSPOSE($CA39:$CL39),(Settings!$D$19:$D$30)))</f>
        <v/>
      </c>
      <c r="GT39" s="32" t="str">
        <f t="array" ref="GT39">IF(OR(GT$1="",$B39=""),"",SUMPRODUCT(TRANSPOSE($CM39:$CX39),(Settings!$D$19:$D$30)))</f>
        <v/>
      </c>
      <c r="GU39" s="32" t="str">
        <f t="array" ref="GU39">IF(OR(GU$1="",$B39=""),"",SUMPRODUCT(TRANSPOSE($CY39:$DJ39),(Settings!$D$19:$D$30)))</f>
        <v/>
      </c>
      <c r="GV39" s="32" t="str">
        <f t="array" ref="GV39">IF(OR(GV$1="",$B39=""),"",SUMPRODUCT(TRANSPOSE($DK39:$DV39),(Settings!$D$19:$D$30)))</f>
        <v/>
      </c>
      <c r="GW39" s="32" t="str">
        <f t="array" ref="GW39">IF(OR(GW$1="",$B39=""),"",SUMPRODUCT(TRANSPOSE($DW39:$EH39),(Settings!$D$19:$D$30)))</f>
        <v/>
      </c>
      <c r="GX39" s="32" t="str">
        <f t="array" ref="GX39">IF(OR(GX$1="",$B39=""),"",SUMPRODUCT(TRANSPOSE($EI39:$ET39),(Settings!$D$19:$D$30)))</f>
        <v/>
      </c>
      <c r="GY39" s="32" t="str">
        <f t="array" ref="GY39">IF(OR(GY$1="",$B39=""),"",SUMPRODUCT(TRANSPOSE($EU39:$FF39),(Settings!$D$19:$D$30)))</f>
        <v/>
      </c>
      <c r="GZ39" s="32" t="str">
        <f t="array" ref="GZ39">IF(OR(GZ$1="",$B39=""),"",SUMPRODUCT(TRANSPOSE($FG39:$FR39),(Settings!$D$19:$D$30)))</f>
        <v/>
      </c>
      <c r="HA39" s="32" t="str">
        <f t="array" ref="HA39">IF(OR(HA$1="",$B39=""),"",SUMPRODUCT(TRANSPOSE($FS39:$GD39),(Settings!$D$19:$D$30)))</f>
        <v/>
      </c>
      <c r="HB39" s="33" t="str">
        <f t="array" ref="HB39">IF(OR(HB$1="",$B39=""),"",SUMPRODUCT(TRANSPOSE($GE39:$GP39),(Settings!$D$19:$D$30)))</f>
        <v/>
      </c>
      <c r="HC39" s="5"/>
      <c r="HD39" s="15" t="str">
        <f>IF(OR(HD$2="",$B39=""),"",SUMIFS(INDEX(Tbl_Marks,MATCH($B39,Tbl_Student_Names,0),),Entry!$A$4:$H$4,HD$2) / SUMIFS(Entry!$C$6:$H$6,Entry!$C$4:$H$4,HD$2))</f>
        <v/>
      </c>
      <c r="HE39" s="15" t="str">
        <f>IF(OR(HE$2="",$B39=""),"",SUMIFS(INDEX(Tbl_Marks,MATCH($B39,Tbl_Student_Names,0),),Entry!$A$4:$H$4,HE$2) / SUMIFS(Entry!$C$6:$H$6,Entry!$C$4:$H$4,HE$2))</f>
        <v/>
      </c>
      <c r="HF39" s="15" t="str">
        <f>IF(OR(HF$2="",$B39=""),"",SUMIFS(INDEX(Tbl_Marks,MATCH($B39,Tbl_Student_Names,0),),Entry!$A$4:$H$4,HF$2) / SUMIFS(Entry!$C$6:$H$6,Entry!$C$4:$H$4,HF$2))</f>
        <v/>
      </c>
      <c r="HG39" s="15" t="str">
        <f>IF(OR(HG$2="",$B39=""),"",SUMIFS(INDEX(Tbl_Marks,MATCH($B39,Tbl_Student_Names,0),),Entry!$A$4:$H$4,HG$2) / SUMIFS(Entry!$C$6:$H$6,Entry!$C$4:$H$4,HG$2))</f>
        <v/>
      </c>
      <c r="HH39" s="15" t="str">
        <f>IF(OR(HH$2="",$B39=""),"",SUMIFS(INDEX(Tbl_Marks,MATCH($B39,Tbl_Student_Names,0),),Entry!$A$4:$H$4,HH$2) / SUMIFS(Entry!$C$6:$H$6,Entry!$C$4:$H$4,HH$2))</f>
        <v/>
      </c>
      <c r="HI39" s="15" t="str">
        <f>IF(OR(HI$2="",$B39=""),"",SUMIFS(INDEX(Tbl_Marks,MATCH($B39,Tbl_Student_Names,0),),Entry!$A$4:$H$4,HI$2) / SUMIFS(Entry!$C$6:$H$6,Entry!$C$4:$H$4,HI$2))</f>
        <v/>
      </c>
      <c r="HJ39" s="15" t="str">
        <f>IF(OR(HJ$2="",$B39=""),"",SUMIFS(INDEX(Tbl_Marks,MATCH($B39,Tbl_Student_Names,0),),Entry!$A$4:$H$4,HJ$2) / SUMIFS(Entry!$C$6:$H$6,Entry!$C$4:$H$4,HJ$2))</f>
        <v/>
      </c>
      <c r="HK39" s="15" t="str">
        <f>IF(OR(HK$2="",$B39=""),"",SUMIFS(INDEX(Tbl_Marks,MATCH($B39,Tbl_Student_Names,0),),Entry!$A$4:$H$4,HK$2) / SUMIFS(Entry!$C$6:$H$6,Entry!$C$4:$H$4,HK$2))</f>
        <v/>
      </c>
      <c r="HL39" s="15" t="str">
        <f>IF(OR(HL$2="",$B39=""),"",SUMIFS(INDEX(Tbl_Marks,MATCH($B39,Tbl_Student_Names,0),),Entry!$A$4:$H$4,HL$2) / SUMIFS(Entry!$C$6:$H$6,Entry!$C$4:$H$4,HL$2))</f>
        <v/>
      </c>
      <c r="HM39" s="15" t="str">
        <f>IF(OR(HM$2="",$B39=""),"",SUMIFS(INDEX(Tbl_Marks,MATCH($B39,Tbl_Student_Names,0),),Entry!$A$4:$H$4,HM$2) / SUMIFS(Entry!$C$6:$H$6,Entry!$C$4:$H$4,HM$2))</f>
        <v/>
      </c>
      <c r="HN39" s="15" t="str">
        <f>IF(OR(HN$2="",$B39=""),"",SUMIFS(INDEX(Tbl_Marks,MATCH($B39,Tbl_Student_Names,0),),Entry!$A$4:$H$4,HN$2) / SUMIFS(Entry!$C$6:$H$6,Entry!$C$4:$H$4,HN$2))</f>
        <v/>
      </c>
      <c r="HO39" s="15" t="str">
        <f>IF(OR(HO$2="",$B39=""),"",SUMIFS(INDEX(Tbl_Marks,MATCH($B39,Tbl_Student_Names,0),),Entry!$A$4:$H$4,HO$2) / SUMIFS(Entry!$C$6:$H$6,Entry!$C$4:$H$4,HO$2))</f>
        <v/>
      </c>
      <c r="HP39" s="15" t="str">
        <f t="shared" si="40"/>
        <v/>
      </c>
    </row>
    <row r="40" spans="1:224" customFormat="1" x14ac:dyDescent="0.25">
      <c r="A40">
        <f t="shared" si="63"/>
        <v>0</v>
      </c>
      <c r="B40" t="str">
        <f t="shared" si="64"/>
        <v/>
      </c>
      <c r="C40" t="str">
        <f>IF(OR($B40="",C$2=""),"",SUMIF(Entry!$A$4:$H$4,C$2,INDEX(Tbl_Marks,MATCH($B40,Tbl_Student_Names,0),)))</f>
        <v/>
      </c>
      <c r="D40" t="str">
        <f>IF(OR($B40="",D$2=""),"",SUMIF(Entry!$A$4:$H$4,D$2,INDEX(Tbl_Marks,MATCH($B40,Tbl_Student_Names,0),)))</f>
        <v/>
      </c>
      <c r="E40" t="str">
        <f>IF(OR($B40="",E$2=""),"",SUMIF(Entry!$A$4:$H$4,E$2,INDEX(Tbl_Marks,MATCH($B40,Tbl_Student_Names,0),)))</f>
        <v/>
      </c>
      <c r="F40" t="str">
        <f>IF(OR($B40="",F$2=""),"",SUMIF(Entry!$A$4:$H$4,F$2,INDEX(Tbl_Marks,MATCH($B40,Tbl_Student_Names,0),)))</f>
        <v/>
      </c>
      <c r="G40" t="str">
        <f>IF(OR($B40="",G$2=""),"",SUMIF(Entry!$A$4:$H$4,G$2,INDEX(Tbl_Marks,MATCH($B40,Tbl_Student_Names,0),)))</f>
        <v/>
      </c>
      <c r="H40" t="str">
        <f>IF(OR($B40="",H$2=""),"",SUMIF(Entry!$A$4:$H$4,H$2,INDEX(Tbl_Marks,MATCH($B40,Tbl_Student_Names,0),)))</f>
        <v/>
      </c>
      <c r="I40" t="str">
        <f>IF(OR($B40="",I$2=""),"",SUMIF(Entry!$A$4:$H$4,I$2,INDEX(Tbl_Marks,MATCH($B40,Tbl_Student_Names,0),)))</f>
        <v/>
      </c>
      <c r="J40" t="str">
        <f>IF(OR($B40="",J$2=""),"",SUMIF(Entry!$A$4:$H$4,J$2,INDEX(Tbl_Marks,MATCH($B40,Tbl_Student_Names,0),)))</f>
        <v/>
      </c>
      <c r="K40" t="str">
        <f>IF(OR($B40="",K$2=""),"",SUMIF(Entry!$A$4:$H$4,K$2,INDEX(Tbl_Marks,MATCH($B40,Tbl_Student_Names,0),)))</f>
        <v/>
      </c>
      <c r="L40" t="str">
        <f>IF(OR($B40="",L$2=""),"",SUMIF(Entry!$A$4:$H$4,L$2,INDEX(Tbl_Marks,MATCH($B40,Tbl_Student_Names,0),)))</f>
        <v/>
      </c>
      <c r="M40" t="str">
        <f>IF(OR($B40="",M$2=""),"",SUMIF(Entry!$A$4:$H$4,M$2,INDEX(Tbl_Marks,MATCH($B40,Tbl_Student_Names,0),)))</f>
        <v/>
      </c>
      <c r="N40" t="str">
        <f>IF(OR($B40="",N$2=""),"",SUMIF(Entry!$A$4:$H$4,N$2,INDEX(Tbl_Marks,MATCH($B40,Tbl_Student_Names,0),)))</f>
        <v/>
      </c>
      <c r="O40" s="12" t="str">
        <f t="shared" si="65"/>
        <v/>
      </c>
      <c r="P40" s="24" t="str">
        <f t="array" ref="P40">IF(OR($B40="",P$2=""),"",IF(MIN(IF(Help_Lookup_Tests=P$2,$BC40:$GP40,""))&gt;=I_PassPercentage,"PASS","FAIL"))</f>
        <v/>
      </c>
      <c r="Q40" s="24" t="str">
        <f t="array" ref="Q40">IF(OR($B40="",Q$2=""),"",IF(MIN(IF(Help_Lookup_Tests=Q$2,$BC40:$GP40,""))&gt;=I_PassPercentage,"PASS","FAIL"))</f>
        <v/>
      </c>
      <c r="R40" s="24" t="str">
        <f t="array" ref="R40">IF(OR($B40="",R$2=""),"",IF(MIN(IF(Help_Lookup_Tests=R$2,$BC40:$GP40,""))&gt;=I_PassPercentage,"PASS","FAIL"))</f>
        <v/>
      </c>
      <c r="S40" s="24" t="str">
        <f t="array" ref="S40">IF(OR($B40="",S$2=""),"",IF(MIN(IF(Help_Lookup_Tests=S$2,$BC40:$GP40,""))&gt;=I_PassPercentage,"PASS","FAIL"))</f>
        <v/>
      </c>
      <c r="T40" s="24" t="str">
        <f t="array" ref="T40">IF(OR($B40="",T$2=""),"",IF(MIN(IF(Help_Lookup_Tests=T$2,$BC40:$GP40,""))&gt;=I_PassPercentage,"PASS","FAIL"))</f>
        <v/>
      </c>
      <c r="U40" s="24" t="str">
        <f t="array" ref="U40">IF(OR($B40="",U$2=""),"",IF(MIN(IF(Help_Lookup_Tests=U$2,$BC40:$GP40,""))&gt;=I_PassPercentage,"PASS","FAIL"))</f>
        <v/>
      </c>
      <c r="V40" s="24" t="str">
        <f t="array" ref="V40">IF(OR($B40="",V$2=""),"",IF(MIN(IF(Help_Lookup_Tests=V$2,$BC40:$GP40,""))&gt;=I_PassPercentage,"PASS","FAIL"))</f>
        <v/>
      </c>
      <c r="W40" s="24" t="str">
        <f t="array" ref="W40">IF(OR($B40="",W$2=""),"",IF(MIN(IF(Help_Lookup_Tests=W$2,$BC40:$GP40,""))&gt;=I_PassPercentage,"PASS","FAIL"))</f>
        <v/>
      </c>
      <c r="X40" s="24" t="str">
        <f t="array" ref="X40">IF(OR($B40="",X$2=""),"",IF(MIN(IF(Help_Lookup_Tests=X$2,$BC40:$GP40,""))&gt;=I_PassPercentage,"PASS","FAIL"))</f>
        <v/>
      </c>
      <c r="Y40" s="24" t="str">
        <f t="array" ref="Y40">IF(OR($B40="",Y$2=""),"",IF(MIN(IF(Help_Lookup_Tests=Y$2,$BC40:$GP40,""))&gt;=I_PassPercentage,"PASS","FAIL"))</f>
        <v/>
      </c>
      <c r="Z40" s="24" t="str">
        <f t="array" ref="Z40">IF(OR($B40="",Z$2=""),"",IF(MIN(IF(Help_Lookup_Tests=Z$2,$BC40:$GP40,""))&gt;=I_PassPercentage,"PASS","FAIL"))</f>
        <v/>
      </c>
      <c r="AA40" s="24" t="str">
        <f t="array" ref="AA40">IF(OR($B40="",AA$2=""),"",IF(MIN(IF(Help_Lookup_Tests=AA$2,$BC40:$GP40,""))&gt;=I_PassPercentage,"PASS","FAIL"))</f>
        <v/>
      </c>
      <c r="AB40" s="20" t="str">
        <f t="array" ref="AB40">IF(OR($B40=""),"",IF(MIN(IF($GQ$2:$HB$2="FINAL",$GQ40:$HB40,""))&gt;=I_PassPercentage,"PASS","FAIL"))</f>
        <v/>
      </c>
      <c r="AC40" t="str">
        <f t="shared" si="36"/>
        <v/>
      </c>
      <c r="AD40" t="str">
        <f t="shared" si="41"/>
        <v/>
      </c>
      <c r="AE40" t="str">
        <f t="shared" si="42"/>
        <v/>
      </c>
      <c r="AF40" t="str">
        <f t="shared" si="43"/>
        <v/>
      </c>
      <c r="AG40" t="str">
        <f t="shared" si="44"/>
        <v/>
      </c>
      <c r="AH40" t="str">
        <f t="shared" si="45"/>
        <v/>
      </c>
      <c r="AI40" t="str">
        <f t="shared" si="46"/>
        <v/>
      </c>
      <c r="AJ40" t="str">
        <f t="shared" si="47"/>
        <v/>
      </c>
      <c r="AK40" t="str">
        <f t="shared" si="48"/>
        <v/>
      </c>
      <c r="AL40" t="str">
        <f t="shared" si="49"/>
        <v/>
      </c>
      <c r="AM40" t="str">
        <f t="shared" si="50"/>
        <v/>
      </c>
      <c r="AN40" t="str">
        <f t="shared" si="51"/>
        <v/>
      </c>
      <c r="AO40" s="34" t="str">
        <f t="shared" si="37"/>
        <v/>
      </c>
      <c r="AP40" s="22" t="str">
        <f t="shared" si="38"/>
        <v/>
      </c>
      <c r="AQ40" s="22" t="str">
        <f t="shared" si="52"/>
        <v/>
      </c>
      <c r="AR40" s="22" t="str">
        <f t="shared" si="53"/>
        <v/>
      </c>
      <c r="AS40" s="22" t="str">
        <f t="shared" si="54"/>
        <v/>
      </c>
      <c r="AT40" s="22" t="str">
        <f t="shared" si="55"/>
        <v/>
      </c>
      <c r="AU40" s="22" t="str">
        <f t="shared" si="56"/>
        <v/>
      </c>
      <c r="AV40" s="22" t="str">
        <f t="shared" si="57"/>
        <v/>
      </c>
      <c r="AW40" s="22" t="str">
        <f t="shared" si="58"/>
        <v/>
      </c>
      <c r="AX40" s="22" t="str">
        <f t="shared" si="59"/>
        <v/>
      </c>
      <c r="AY40" s="22" t="str">
        <f t="shared" si="60"/>
        <v/>
      </c>
      <c r="AZ40" s="22" t="str">
        <f t="shared" si="61"/>
        <v/>
      </c>
      <c r="BA40" s="22" t="str">
        <f t="shared" si="62"/>
        <v/>
      </c>
      <c r="BB40" s="23" t="str">
        <f t="shared" si="39"/>
        <v/>
      </c>
      <c r="BC40" s="15" t="str">
        <f>IF(OR($B40="",BC$2=""),"",SUMIFS(INDEX(Tbl_Marks,MATCH($B40,Tbl_Student_Names,0),),Entry!$A$4:$H$4,BC$2,Entry!$A$5:$H$5,BC$1) / SUMIFS(Entry!$C$6:$H$6,Entry!$C$4:$H$4,BC$2,Entry!$C$5:$H$5,BC$1))</f>
        <v/>
      </c>
      <c r="BD40" s="15" t="str">
        <f>IF(OR($B40="",BD$2=""),"",SUMIFS(INDEX(Tbl_Marks,MATCH($B40,Tbl_Student_Names,0),),Entry!$A$4:$H$4,BD$2,Entry!$A$5:$H$5,BD$1) / SUMIFS(Entry!$C$6:$H$6,Entry!$C$4:$H$4,BD$2,Entry!$C$5:$H$5,BD$1))</f>
        <v/>
      </c>
      <c r="BE40" s="15" t="str">
        <f>IF(OR($B40="",BE$2=""),"",SUMIFS(INDEX(Tbl_Marks,MATCH($B40,Tbl_Student_Names,0),),Entry!$A$4:$H$4,BE$2,Entry!$A$5:$H$5,BE$1) / SUMIFS(Entry!$C$6:$H$6,Entry!$C$4:$H$4,BE$2,Entry!$C$5:$H$5,BE$1))</f>
        <v/>
      </c>
      <c r="BF40" s="15" t="str">
        <f>IF(OR($B40="",BF$2=""),"",SUMIFS(INDEX(Tbl_Marks,MATCH($B40,Tbl_Student_Names,0),),Entry!$A$4:$H$4,BF$2,Entry!$A$5:$H$5,BF$1) / SUMIFS(Entry!$C$6:$H$6,Entry!$C$4:$H$4,BF$2,Entry!$C$5:$H$5,BF$1))</f>
        <v/>
      </c>
      <c r="BG40" s="15" t="str">
        <f>IF(OR($B40="",BG$2=""),"",SUMIFS(INDEX(Tbl_Marks,MATCH($B40,Tbl_Student_Names,0),),Entry!$A$4:$H$4,BG$2,Entry!$A$5:$H$5,BG$1) / SUMIFS(Entry!$C$6:$H$6,Entry!$C$4:$H$4,BG$2,Entry!$C$5:$H$5,BG$1))</f>
        <v/>
      </c>
      <c r="BH40" s="15" t="str">
        <f>IF(OR($B40="",BH$2=""),"",SUMIFS(INDEX(Tbl_Marks,MATCH($B40,Tbl_Student_Names,0),),Entry!$A$4:$H$4,BH$2,Entry!$A$5:$H$5,BH$1) / SUMIFS(Entry!$C$6:$H$6,Entry!$C$4:$H$4,BH$2,Entry!$C$5:$H$5,BH$1))</f>
        <v/>
      </c>
      <c r="BI40" s="15" t="str">
        <f>IF(OR($B40="",BI$2=""),"",SUMIFS(INDEX(Tbl_Marks,MATCH($B40,Tbl_Student_Names,0),),Entry!$A$4:$H$4,BI$2,Entry!$A$5:$H$5,BI$1) / SUMIFS(Entry!$C$6:$H$6,Entry!$C$4:$H$4,BI$2,Entry!$C$5:$H$5,BI$1))</f>
        <v/>
      </c>
      <c r="BJ40" s="15" t="str">
        <f>IF(OR($B40="",BJ$2=""),"",SUMIFS(INDEX(Tbl_Marks,MATCH($B40,Tbl_Student_Names,0),),Entry!$A$4:$H$4,BJ$2,Entry!$A$5:$H$5,BJ$1) / SUMIFS(Entry!$C$6:$H$6,Entry!$C$4:$H$4,BJ$2,Entry!$C$5:$H$5,BJ$1))</f>
        <v/>
      </c>
      <c r="BK40" s="15" t="str">
        <f>IF(OR($B40="",BK$2=""),"",SUMIFS(INDEX(Tbl_Marks,MATCH($B40,Tbl_Student_Names,0),),Entry!$A$4:$H$4,BK$2,Entry!$A$5:$H$5,BK$1) / SUMIFS(Entry!$C$6:$H$6,Entry!$C$4:$H$4,BK$2,Entry!$C$5:$H$5,BK$1))</f>
        <v/>
      </c>
      <c r="BL40" s="15" t="str">
        <f>IF(OR($B40="",BL$2=""),"",SUMIFS(INDEX(Tbl_Marks,MATCH($B40,Tbl_Student_Names,0),),Entry!$A$4:$H$4,BL$2,Entry!$A$5:$H$5,BL$1) / SUMIFS(Entry!$C$6:$H$6,Entry!$C$4:$H$4,BL$2,Entry!$C$5:$H$5,BL$1))</f>
        <v/>
      </c>
      <c r="BM40" s="15" t="str">
        <f>IF(OR($B40="",BM$2=""),"",SUMIFS(INDEX(Tbl_Marks,MATCH($B40,Tbl_Student_Names,0),),Entry!$A$4:$H$4,BM$2,Entry!$A$5:$H$5,BM$1) / SUMIFS(Entry!$C$6:$H$6,Entry!$C$4:$H$4,BM$2,Entry!$C$5:$H$5,BM$1))</f>
        <v/>
      </c>
      <c r="BN40" s="15" t="str">
        <f>IF(OR($B40="",BN$2=""),"",SUMIFS(INDEX(Tbl_Marks,MATCH($B40,Tbl_Student_Names,0),),Entry!$A$4:$H$4,BN$2,Entry!$A$5:$H$5,BN$1) / SUMIFS(Entry!$C$6:$H$6,Entry!$C$4:$H$4,BN$2,Entry!$C$5:$H$5,BN$1))</f>
        <v/>
      </c>
      <c r="BO40" s="15" t="str">
        <f>IF(OR($B40="",BO$2=""),"",SUMIFS(INDEX(Tbl_Marks,MATCH($B40,Tbl_Student_Names,0),),Entry!$A$4:$H$4,BO$2,Entry!$A$5:$H$5,BO$1) / SUMIFS(Entry!$C$6:$H$6,Entry!$C$4:$H$4,BO$2,Entry!$C$5:$H$5,BO$1))</f>
        <v/>
      </c>
      <c r="BP40" s="15" t="str">
        <f>IF(OR($B40="",BP$2=""),"",SUMIFS(INDEX(Tbl_Marks,MATCH($B40,Tbl_Student_Names,0),),Entry!$A$4:$H$4,BP$2,Entry!$A$5:$H$5,BP$1) / SUMIFS(Entry!$C$6:$H$6,Entry!$C$4:$H$4,BP$2,Entry!$C$5:$H$5,BP$1))</f>
        <v/>
      </c>
      <c r="BQ40" s="15" t="str">
        <f>IF(OR($B40="",BQ$2=""),"",SUMIFS(INDEX(Tbl_Marks,MATCH($B40,Tbl_Student_Names,0),),Entry!$A$4:$H$4,BQ$2,Entry!$A$5:$H$5,BQ$1) / SUMIFS(Entry!$C$6:$H$6,Entry!$C$4:$H$4,BQ$2,Entry!$C$5:$H$5,BQ$1))</f>
        <v/>
      </c>
      <c r="BR40" s="15" t="str">
        <f>IF(OR($B40="",BR$2=""),"",SUMIFS(INDEX(Tbl_Marks,MATCH($B40,Tbl_Student_Names,0),),Entry!$A$4:$H$4,BR$2,Entry!$A$5:$H$5,BR$1) / SUMIFS(Entry!$C$6:$H$6,Entry!$C$4:$H$4,BR$2,Entry!$C$5:$H$5,BR$1))</f>
        <v/>
      </c>
      <c r="BS40" s="15" t="str">
        <f>IF(OR($B40="",BS$2=""),"",SUMIFS(INDEX(Tbl_Marks,MATCH($B40,Tbl_Student_Names,0),),Entry!$A$4:$H$4,BS$2,Entry!$A$5:$H$5,BS$1) / SUMIFS(Entry!$C$6:$H$6,Entry!$C$4:$H$4,BS$2,Entry!$C$5:$H$5,BS$1))</f>
        <v/>
      </c>
      <c r="BT40" s="15" t="str">
        <f>IF(OR($B40="",BT$2=""),"",SUMIFS(INDEX(Tbl_Marks,MATCH($B40,Tbl_Student_Names,0),),Entry!$A$4:$H$4,BT$2,Entry!$A$5:$H$5,BT$1) / SUMIFS(Entry!$C$6:$H$6,Entry!$C$4:$H$4,BT$2,Entry!$C$5:$H$5,BT$1))</f>
        <v/>
      </c>
      <c r="BU40" s="15" t="str">
        <f>IF(OR($B40="",BU$2=""),"",SUMIFS(INDEX(Tbl_Marks,MATCH($B40,Tbl_Student_Names,0),),Entry!$A$4:$H$4,BU$2,Entry!$A$5:$H$5,BU$1) / SUMIFS(Entry!$C$6:$H$6,Entry!$C$4:$H$4,BU$2,Entry!$C$5:$H$5,BU$1))</f>
        <v/>
      </c>
      <c r="BV40" s="15" t="str">
        <f>IF(OR($B40="",BV$2=""),"",SUMIFS(INDEX(Tbl_Marks,MATCH($B40,Tbl_Student_Names,0),),Entry!$A$4:$H$4,BV$2,Entry!$A$5:$H$5,BV$1) / SUMIFS(Entry!$C$6:$H$6,Entry!$C$4:$H$4,BV$2,Entry!$C$5:$H$5,BV$1))</f>
        <v/>
      </c>
      <c r="BW40" s="15" t="str">
        <f>IF(OR($B40="",BW$2=""),"",SUMIFS(INDEX(Tbl_Marks,MATCH($B40,Tbl_Student_Names,0),),Entry!$A$4:$H$4,BW$2,Entry!$A$5:$H$5,BW$1) / SUMIFS(Entry!$C$6:$H$6,Entry!$C$4:$H$4,BW$2,Entry!$C$5:$H$5,BW$1))</f>
        <v/>
      </c>
      <c r="BX40" s="15" t="str">
        <f>IF(OR($B40="",BX$2=""),"",SUMIFS(INDEX(Tbl_Marks,MATCH($B40,Tbl_Student_Names,0),),Entry!$A$4:$H$4,BX$2,Entry!$A$5:$H$5,BX$1) / SUMIFS(Entry!$C$6:$H$6,Entry!$C$4:$H$4,BX$2,Entry!$C$5:$H$5,BX$1))</f>
        <v/>
      </c>
      <c r="BY40" s="15" t="str">
        <f>IF(OR($B40="",BY$2=""),"",SUMIFS(INDEX(Tbl_Marks,MATCH($B40,Tbl_Student_Names,0),),Entry!$A$4:$H$4,BY$2,Entry!$A$5:$H$5,BY$1) / SUMIFS(Entry!$C$6:$H$6,Entry!$C$4:$H$4,BY$2,Entry!$C$5:$H$5,BY$1))</f>
        <v/>
      </c>
      <c r="BZ40" s="15" t="str">
        <f>IF(OR($B40="",BZ$2=""),"",SUMIFS(INDEX(Tbl_Marks,MATCH($B40,Tbl_Student_Names,0),),Entry!$A$4:$H$4,BZ$2,Entry!$A$5:$H$5,BZ$1) / SUMIFS(Entry!$C$6:$H$6,Entry!$C$4:$H$4,BZ$2,Entry!$C$5:$H$5,BZ$1))</f>
        <v/>
      </c>
      <c r="CA40" s="15" t="str">
        <f>IF(OR($B40="",CA$2=""),"",SUMIFS(INDEX(Tbl_Marks,MATCH($B40,Tbl_Student_Names,0),),Entry!$A$4:$H$4,CA$2,Entry!$A$5:$H$5,CA$1) / SUMIFS(Entry!$C$6:$H$6,Entry!$C$4:$H$4,CA$2,Entry!$C$5:$H$5,CA$1))</f>
        <v/>
      </c>
      <c r="CB40" s="15" t="str">
        <f>IF(OR($B40="",CB$2=""),"",SUMIFS(INDEX(Tbl_Marks,MATCH($B40,Tbl_Student_Names,0),),Entry!$A$4:$H$4,CB$2,Entry!$A$5:$H$5,CB$1) / SUMIFS(Entry!$C$6:$H$6,Entry!$C$4:$H$4,CB$2,Entry!$C$5:$H$5,CB$1))</f>
        <v/>
      </c>
      <c r="CC40" s="15" t="str">
        <f>IF(OR($B40="",CC$2=""),"",SUMIFS(INDEX(Tbl_Marks,MATCH($B40,Tbl_Student_Names,0),),Entry!$A$4:$H$4,CC$2,Entry!$A$5:$H$5,CC$1) / SUMIFS(Entry!$C$6:$H$6,Entry!$C$4:$H$4,CC$2,Entry!$C$5:$H$5,CC$1))</f>
        <v/>
      </c>
      <c r="CD40" s="15" t="str">
        <f>IF(OR($B40="",CD$2=""),"",SUMIFS(INDEX(Tbl_Marks,MATCH($B40,Tbl_Student_Names,0),),Entry!$A$4:$H$4,CD$2,Entry!$A$5:$H$5,CD$1) / SUMIFS(Entry!$C$6:$H$6,Entry!$C$4:$H$4,CD$2,Entry!$C$5:$H$5,CD$1))</f>
        <v/>
      </c>
      <c r="CE40" s="15" t="str">
        <f>IF(OR($B40="",CE$2=""),"",SUMIFS(INDEX(Tbl_Marks,MATCH($B40,Tbl_Student_Names,0),),Entry!$A$4:$H$4,CE$2,Entry!$A$5:$H$5,CE$1) / SUMIFS(Entry!$C$6:$H$6,Entry!$C$4:$H$4,CE$2,Entry!$C$5:$H$5,CE$1))</f>
        <v/>
      </c>
      <c r="CF40" s="15" t="str">
        <f>IF(OR($B40="",CF$2=""),"",SUMIFS(INDEX(Tbl_Marks,MATCH($B40,Tbl_Student_Names,0),),Entry!$A$4:$H$4,CF$2,Entry!$A$5:$H$5,CF$1) / SUMIFS(Entry!$C$6:$H$6,Entry!$C$4:$H$4,CF$2,Entry!$C$5:$H$5,CF$1))</f>
        <v/>
      </c>
      <c r="CG40" s="15" t="str">
        <f>IF(OR($B40="",CG$2=""),"",SUMIFS(INDEX(Tbl_Marks,MATCH($B40,Tbl_Student_Names,0),),Entry!$A$4:$H$4,CG$2,Entry!$A$5:$H$5,CG$1) / SUMIFS(Entry!$C$6:$H$6,Entry!$C$4:$H$4,CG$2,Entry!$C$5:$H$5,CG$1))</f>
        <v/>
      </c>
      <c r="CH40" s="15" t="str">
        <f>IF(OR($B40="",CH$2=""),"",SUMIFS(INDEX(Tbl_Marks,MATCH($B40,Tbl_Student_Names,0),),Entry!$A$4:$H$4,CH$2,Entry!$A$5:$H$5,CH$1) / SUMIFS(Entry!$C$6:$H$6,Entry!$C$4:$H$4,CH$2,Entry!$C$5:$H$5,CH$1))</f>
        <v/>
      </c>
      <c r="CI40" s="15" t="str">
        <f>IF(OR($B40="",CI$2=""),"",SUMIFS(INDEX(Tbl_Marks,MATCH($B40,Tbl_Student_Names,0),),Entry!$A$4:$H$4,CI$2,Entry!$A$5:$H$5,CI$1) / SUMIFS(Entry!$C$6:$H$6,Entry!$C$4:$H$4,CI$2,Entry!$C$5:$H$5,CI$1))</f>
        <v/>
      </c>
      <c r="CJ40" s="15" t="str">
        <f>IF(OR($B40="",CJ$2=""),"",SUMIFS(INDEX(Tbl_Marks,MATCH($B40,Tbl_Student_Names,0),),Entry!$A$4:$H$4,CJ$2,Entry!$A$5:$H$5,CJ$1) / SUMIFS(Entry!$C$6:$H$6,Entry!$C$4:$H$4,CJ$2,Entry!$C$5:$H$5,CJ$1))</f>
        <v/>
      </c>
      <c r="CK40" s="15" t="str">
        <f>IF(OR($B40="",CK$2=""),"",SUMIFS(INDEX(Tbl_Marks,MATCH($B40,Tbl_Student_Names,0),),Entry!$A$4:$H$4,CK$2,Entry!$A$5:$H$5,CK$1) / SUMIFS(Entry!$C$6:$H$6,Entry!$C$4:$H$4,CK$2,Entry!$C$5:$H$5,CK$1))</f>
        <v/>
      </c>
      <c r="CL40" s="15" t="str">
        <f>IF(OR($B40="",CL$2=""),"",SUMIFS(INDEX(Tbl_Marks,MATCH($B40,Tbl_Student_Names,0),),Entry!$A$4:$H$4,CL$2,Entry!$A$5:$H$5,CL$1) / SUMIFS(Entry!$C$6:$H$6,Entry!$C$4:$H$4,CL$2,Entry!$C$5:$H$5,CL$1))</f>
        <v/>
      </c>
      <c r="CM40" s="15" t="str">
        <f>IF(OR($B40="",CM$2=""),"",SUMIFS(INDEX(Tbl_Marks,MATCH($B40,Tbl_Student_Names,0),),Entry!$A$4:$H$4,CM$2,Entry!$A$5:$H$5,CM$1) / SUMIFS(Entry!$C$6:$H$6,Entry!$C$4:$H$4,CM$2,Entry!$C$5:$H$5,CM$1))</f>
        <v/>
      </c>
      <c r="CN40" s="15" t="str">
        <f>IF(OR($B40="",CN$2=""),"",SUMIFS(INDEX(Tbl_Marks,MATCH($B40,Tbl_Student_Names,0),),Entry!$A$4:$H$4,CN$2,Entry!$A$5:$H$5,CN$1) / SUMIFS(Entry!$C$6:$H$6,Entry!$C$4:$H$4,CN$2,Entry!$C$5:$H$5,CN$1))</f>
        <v/>
      </c>
      <c r="CO40" s="15" t="str">
        <f>IF(OR($B40="",CO$2=""),"",SUMIFS(INDEX(Tbl_Marks,MATCH($B40,Tbl_Student_Names,0),),Entry!$A$4:$H$4,CO$2,Entry!$A$5:$H$5,CO$1) / SUMIFS(Entry!$C$6:$H$6,Entry!$C$4:$H$4,CO$2,Entry!$C$5:$H$5,CO$1))</f>
        <v/>
      </c>
      <c r="CP40" s="15" t="str">
        <f>IF(OR($B40="",CP$2=""),"",SUMIFS(INDEX(Tbl_Marks,MATCH($B40,Tbl_Student_Names,0),),Entry!$A$4:$H$4,CP$2,Entry!$A$5:$H$5,CP$1) / SUMIFS(Entry!$C$6:$H$6,Entry!$C$4:$H$4,CP$2,Entry!$C$5:$H$5,CP$1))</f>
        <v/>
      </c>
      <c r="CQ40" s="15" t="str">
        <f>IF(OR($B40="",CQ$2=""),"",SUMIFS(INDEX(Tbl_Marks,MATCH($B40,Tbl_Student_Names,0),),Entry!$A$4:$H$4,CQ$2,Entry!$A$5:$H$5,CQ$1) / SUMIFS(Entry!$C$6:$H$6,Entry!$C$4:$H$4,CQ$2,Entry!$C$5:$H$5,CQ$1))</f>
        <v/>
      </c>
      <c r="CR40" s="15" t="str">
        <f>IF(OR($B40="",CR$2=""),"",SUMIFS(INDEX(Tbl_Marks,MATCH($B40,Tbl_Student_Names,0),),Entry!$A$4:$H$4,CR$2,Entry!$A$5:$H$5,CR$1) / SUMIFS(Entry!$C$6:$H$6,Entry!$C$4:$H$4,CR$2,Entry!$C$5:$H$5,CR$1))</f>
        <v/>
      </c>
      <c r="CS40" s="15" t="str">
        <f>IF(OR($B40="",CS$2=""),"",SUMIFS(INDEX(Tbl_Marks,MATCH($B40,Tbl_Student_Names,0),),Entry!$A$4:$H$4,CS$2,Entry!$A$5:$H$5,CS$1) / SUMIFS(Entry!$C$6:$H$6,Entry!$C$4:$H$4,CS$2,Entry!$C$5:$H$5,CS$1))</f>
        <v/>
      </c>
      <c r="CT40" s="15" t="str">
        <f>IF(OR($B40="",CT$2=""),"",SUMIFS(INDEX(Tbl_Marks,MATCH($B40,Tbl_Student_Names,0),),Entry!$A$4:$H$4,CT$2,Entry!$A$5:$H$5,CT$1) / SUMIFS(Entry!$C$6:$H$6,Entry!$C$4:$H$4,CT$2,Entry!$C$5:$H$5,CT$1))</f>
        <v/>
      </c>
      <c r="CU40" s="15" t="str">
        <f>IF(OR($B40="",CU$2=""),"",SUMIFS(INDEX(Tbl_Marks,MATCH($B40,Tbl_Student_Names,0),),Entry!$A$4:$H$4,CU$2,Entry!$A$5:$H$5,CU$1) / SUMIFS(Entry!$C$6:$H$6,Entry!$C$4:$H$4,CU$2,Entry!$C$5:$H$5,CU$1))</f>
        <v/>
      </c>
      <c r="CV40" s="15" t="str">
        <f>IF(OR($B40="",CV$2=""),"",SUMIFS(INDEX(Tbl_Marks,MATCH($B40,Tbl_Student_Names,0),),Entry!$A$4:$H$4,CV$2,Entry!$A$5:$H$5,CV$1) / SUMIFS(Entry!$C$6:$H$6,Entry!$C$4:$H$4,CV$2,Entry!$C$5:$H$5,CV$1))</f>
        <v/>
      </c>
      <c r="CW40" s="15" t="str">
        <f>IF(OR($B40="",CW$2=""),"",SUMIFS(INDEX(Tbl_Marks,MATCH($B40,Tbl_Student_Names,0),),Entry!$A$4:$H$4,CW$2,Entry!$A$5:$H$5,CW$1) / SUMIFS(Entry!$C$6:$H$6,Entry!$C$4:$H$4,CW$2,Entry!$C$5:$H$5,CW$1))</f>
        <v/>
      </c>
      <c r="CX40" s="15" t="str">
        <f>IF(OR($B40="",CX$2=""),"",SUMIFS(INDEX(Tbl_Marks,MATCH($B40,Tbl_Student_Names,0),),Entry!$A$4:$H$4,CX$2,Entry!$A$5:$H$5,CX$1) / SUMIFS(Entry!$C$6:$H$6,Entry!$C$4:$H$4,CX$2,Entry!$C$5:$H$5,CX$1))</f>
        <v/>
      </c>
      <c r="CY40" s="15" t="str">
        <f>IF(OR($B40="",CY$2=""),"",SUMIFS(INDEX(Tbl_Marks,MATCH($B40,Tbl_Student_Names,0),),Entry!$A$4:$H$4,CY$2,Entry!$A$5:$H$5,CY$1) / SUMIFS(Entry!$C$6:$H$6,Entry!$C$4:$H$4,CY$2,Entry!$C$5:$H$5,CY$1))</f>
        <v/>
      </c>
      <c r="CZ40" s="15" t="str">
        <f>IF(OR($B40="",CZ$2=""),"",SUMIFS(INDEX(Tbl_Marks,MATCH($B40,Tbl_Student_Names,0),),Entry!$A$4:$H$4,CZ$2,Entry!$A$5:$H$5,CZ$1) / SUMIFS(Entry!$C$6:$H$6,Entry!$C$4:$H$4,CZ$2,Entry!$C$5:$H$5,CZ$1))</f>
        <v/>
      </c>
      <c r="DA40" s="15" t="str">
        <f>IF(OR($B40="",DA$2=""),"",SUMIFS(INDEX(Tbl_Marks,MATCH($B40,Tbl_Student_Names,0),),Entry!$A$4:$H$4,DA$2,Entry!$A$5:$H$5,DA$1) / SUMIFS(Entry!$C$6:$H$6,Entry!$C$4:$H$4,DA$2,Entry!$C$5:$H$5,DA$1))</f>
        <v/>
      </c>
      <c r="DB40" s="15" t="str">
        <f>IF(OR($B40="",DB$2=""),"",SUMIFS(INDEX(Tbl_Marks,MATCH($B40,Tbl_Student_Names,0),),Entry!$A$4:$H$4,DB$2,Entry!$A$5:$H$5,DB$1) / SUMIFS(Entry!$C$6:$H$6,Entry!$C$4:$H$4,DB$2,Entry!$C$5:$H$5,DB$1))</f>
        <v/>
      </c>
      <c r="DC40" s="15" t="str">
        <f>IF(OR($B40="",DC$2=""),"",SUMIFS(INDEX(Tbl_Marks,MATCH($B40,Tbl_Student_Names,0),),Entry!$A$4:$H$4,DC$2,Entry!$A$5:$H$5,DC$1) / SUMIFS(Entry!$C$6:$H$6,Entry!$C$4:$H$4,DC$2,Entry!$C$5:$H$5,DC$1))</f>
        <v/>
      </c>
      <c r="DD40" s="15" t="str">
        <f>IF(OR($B40="",DD$2=""),"",SUMIFS(INDEX(Tbl_Marks,MATCH($B40,Tbl_Student_Names,0),),Entry!$A$4:$H$4,DD$2,Entry!$A$5:$H$5,DD$1) / SUMIFS(Entry!$C$6:$H$6,Entry!$C$4:$H$4,DD$2,Entry!$C$5:$H$5,DD$1))</f>
        <v/>
      </c>
      <c r="DE40" s="15" t="str">
        <f>IF(OR($B40="",DE$2=""),"",SUMIFS(INDEX(Tbl_Marks,MATCH($B40,Tbl_Student_Names,0),),Entry!$A$4:$H$4,DE$2,Entry!$A$5:$H$5,DE$1) / SUMIFS(Entry!$C$6:$H$6,Entry!$C$4:$H$4,DE$2,Entry!$C$5:$H$5,DE$1))</f>
        <v/>
      </c>
      <c r="DF40" s="15" t="str">
        <f>IF(OR($B40="",DF$2=""),"",SUMIFS(INDEX(Tbl_Marks,MATCH($B40,Tbl_Student_Names,0),),Entry!$A$4:$H$4,DF$2,Entry!$A$5:$H$5,DF$1) / SUMIFS(Entry!$C$6:$H$6,Entry!$C$4:$H$4,DF$2,Entry!$C$5:$H$5,DF$1))</f>
        <v/>
      </c>
      <c r="DG40" s="15" t="str">
        <f>IF(OR($B40="",DG$2=""),"",SUMIFS(INDEX(Tbl_Marks,MATCH($B40,Tbl_Student_Names,0),),Entry!$A$4:$H$4,DG$2,Entry!$A$5:$H$5,DG$1) / SUMIFS(Entry!$C$6:$H$6,Entry!$C$4:$H$4,DG$2,Entry!$C$5:$H$5,DG$1))</f>
        <v/>
      </c>
      <c r="DH40" s="15" t="str">
        <f>IF(OR($B40="",DH$2=""),"",SUMIFS(INDEX(Tbl_Marks,MATCH($B40,Tbl_Student_Names,0),),Entry!$A$4:$H$4,DH$2,Entry!$A$5:$H$5,DH$1) / SUMIFS(Entry!$C$6:$H$6,Entry!$C$4:$H$4,DH$2,Entry!$C$5:$H$5,DH$1))</f>
        <v/>
      </c>
      <c r="DI40" s="15" t="str">
        <f>IF(OR($B40="",DI$2=""),"",SUMIFS(INDEX(Tbl_Marks,MATCH($B40,Tbl_Student_Names,0),),Entry!$A$4:$H$4,DI$2,Entry!$A$5:$H$5,DI$1) / SUMIFS(Entry!$C$6:$H$6,Entry!$C$4:$H$4,DI$2,Entry!$C$5:$H$5,DI$1))</f>
        <v/>
      </c>
      <c r="DJ40" s="15" t="str">
        <f>IF(OR($B40="",DJ$2=""),"",SUMIFS(INDEX(Tbl_Marks,MATCH($B40,Tbl_Student_Names,0),),Entry!$A$4:$H$4,DJ$2,Entry!$A$5:$H$5,DJ$1) / SUMIFS(Entry!$C$6:$H$6,Entry!$C$4:$H$4,DJ$2,Entry!$C$5:$H$5,DJ$1))</f>
        <v/>
      </c>
      <c r="DK40" s="15" t="str">
        <f>IF(OR($B40="",DK$2=""),"",SUMIFS(INDEX(Tbl_Marks,MATCH($B40,Tbl_Student_Names,0),),Entry!$A$4:$H$4,DK$2,Entry!$A$5:$H$5,DK$1) / SUMIFS(Entry!$C$6:$H$6,Entry!$C$4:$H$4,DK$2,Entry!$C$5:$H$5,DK$1))</f>
        <v/>
      </c>
      <c r="DL40" s="15" t="str">
        <f>IF(OR($B40="",DL$2=""),"",SUMIFS(INDEX(Tbl_Marks,MATCH($B40,Tbl_Student_Names,0),),Entry!$A$4:$H$4,DL$2,Entry!$A$5:$H$5,DL$1) / SUMIFS(Entry!$C$6:$H$6,Entry!$C$4:$H$4,DL$2,Entry!$C$5:$H$5,DL$1))</f>
        <v/>
      </c>
      <c r="DM40" s="15" t="str">
        <f>IF(OR($B40="",DM$2=""),"",SUMIFS(INDEX(Tbl_Marks,MATCH($B40,Tbl_Student_Names,0),),Entry!$A$4:$H$4,DM$2,Entry!$A$5:$H$5,DM$1) / SUMIFS(Entry!$C$6:$H$6,Entry!$C$4:$H$4,DM$2,Entry!$C$5:$H$5,DM$1))</f>
        <v/>
      </c>
      <c r="DN40" s="15" t="str">
        <f>IF(OR($B40="",DN$2=""),"",SUMIFS(INDEX(Tbl_Marks,MATCH($B40,Tbl_Student_Names,0),),Entry!$A$4:$H$4,DN$2,Entry!$A$5:$H$5,DN$1) / SUMIFS(Entry!$C$6:$H$6,Entry!$C$4:$H$4,DN$2,Entry!$C$5:$H$5,DN$1))</f>
        <v/>
      </c>
      <c r="DO40" s="15" t="str">
        <f>IF(OR($B40="",DO$2=""),"",SUMIFS(INDEX(Tbl_Marks,MATCH($B40,Tbl_Student_Names,0),),Entry!$A$4:$H$4,DO$2,Entry!$A$5:$H$5,DO$1) / SUMIFS(Entry!$C$6:$H$6,Entry!$C$4:$H$4,DO$2,Entry!$C$5:$H$5,DO$1))</f>
        <v/>
      </c>
      <c r="DP40" s="15" t="str">
        <f>IF(OR($B40="",DP$2=""),"",SUMIFS(INDEX(Tbl_Marks,MATCH($B40,Tbl_Student_Names,0),),Entry!$A$4:$H$4,DP$2,Entry!$A$5:$H$5,DP$1) / SUMIFS(Entry!$C$6:$H$6,Entry!$C$4:$H$4,DP$2,Entry!$C$5:$H$5,DP$1))</f>
        <v/>
      </c>
      <c r="DQ40" s="15" t="str">
        <f>IF(OR($B40="",DQ$2=""),"",SUMIFS(INDEX(Tbl_Marks,MATCH($B40,Tbl_Student_Names,0),),Entry!$A$4:$H$4,DQ$2,Entry!$A$5:$H$5,DQ$1) / SUMIFS(Entry!$C$6:$H$6,Entry!$C$4:$H$4,DQ$2,Entry!$C$5:$H$5,DQ$1))</f>
        <v/>
      </c>
      <c r="DR40" s="15" t="str">
        <f>IF(OR($B40="",DR$2=""),"",SUMIFS(INDEX(Tbl_Marks,MATCH($B40,Tbl_Student_Names,0),),Entry!$A$4:$H$4,DR$2,Entry!$A$5:$H$5,DR$1) / SUMIFS(Entry!$C$6:$H$6,Entry!$C$4:$H$4,DR$2,Entry!$C$5:$H$5,DR$1))</f>
        <v/>
      </c>
      <c r="DS40" s="15" t="str">
        <f>IF(OR($B40="",DS$2=""),"",SUMIFS(INDEX(Tbl_Marks,MATCH($B40,Tbl_Student_Names,0),),Entry!$A$4:$H$4,DS$2,Entry!$A$5:$H$5,DS$1) / SUMIFS(Entry!$C$6:$H$6,Entry!$C$4:$H$4,DS$2,Entry!$C$5:$H$5,DS$1))</f>
        <v/>
      </c>
      <c r="DT40" s="15" t="str">
        <f>IF(OR($B40="",DT$2=""),"",SUMIFS(INDEX(Tbl_Marks,MATCH($B40,Tbl_Student_Names,0),),Entry!$A$4:$H$4,DT$2,Entry!$A$5:$H$5,DT$1) / SUMIFS(Entry!$C$6:$H$6,Entry!$C$4:$H$4,DT$2,Entry!$C$5:$H$5,DT$1))</f>
        <v/>
      </c>
      <c r="DU40" s="15" t="str">
        <f>IF(OR($B40="",DU$2=""),"",SUMIFS(INDEX(Tbl_Marks,MATCH($B40,Tbl_Student_Names,0),),Entry!$A$4:$H$4,DU$2,Entry!$A$5:$H$5,DU$1) / SUMIFS(Entry!$C$6:$H$6,Entry!$C$4:$H$4,DU$2,Entry!$C$5:$H$5,DU$1))</f>
        <v/>
      </c>
      <c r="DV40" s="15" t="str">
        <f>IF(OR($B40="",DV$2=""),"",SUMIFS(INDEX(Tbl_Marks,MATCH($B40,Tbl_Student_Names,0),),Entry!$A$4:$H$4,DV$2,Entry!$A$5:$H$5,DV$1) / SUMIFS(Entry!$C$6:$H$6,Entry!$C$4:$H$4,DV$2,Entry!$C$5:$H$5,DV$1))</f>
        <v/>
      </c>
      <c r="DW40" s="15" t="str">
        <f>IF(OR($B40="",DW$2=""),"",SUMIFS(INDEX(Tbl_Marks,MATCH($B40,Tbl_Student_Names,0),),Entry!$A$4:$H$4,DW$2,Entry!$A$5:$H$5,DW$1) / SUMIFS(Entry!$C$6:$H$6,Entry!$C$4:$H$4,DW$2,Entry!$C$5:$H$5,DW$1))</f>
        <v/>
      </c>
      <c r="DX40" s="15" t="str">
        <f>IF(OR($B40="",DX$2=""),"",SUMIFS(INDEX(Tbl_Marks,MATCH($B40,Tbl_Student_Names,0),),Entry!$A$4:$H$4,DX$2,Entry!$A$5:$H$5,DX$1) / SUMIFS(Entry!$C$6:$H$6,Entry!$C$4:$H$4,DX$2,Entry!$C$5:$H$5,DX$1))</f>
        <v/>
      </c>
      <c r="DY40" s="15" t="str">
        <f>IF(OR($B40="",DY$2=""),"",SUMIFS(INDEX(Tbl_Marks,MATCH($B40,Tbl_Student_Names,0),),Entry!$A$4:$H$4,DY$2,Entry!$A$5:$H$5,DY$1) / SUMIFS(Entry!$C$6:$H$6,Entry!$C$4:$H$4,DY$2,Entry!$C$5:$H$5,DY$1))</f>
        <v/>
      </c>
      <c r="DZ40" s="15" t="str">
        <f>IF(OR($B40="",DZ$2=""),"",SUMIFS(INDEX(Tbl_Marks,MATCH($B40,Tbl_Student_Names,0),),Entry!$A$4:$H$4,DZ$2,Entry!$A$5:$H$5,DZ$1) / SUMIFS(Entry!$C$6:$H$6,Entry!$C$4:$H$4,DZ$2,Entry!$C$5:$H$5,DZ$1))</f>
        <v/>
      </c>
      <c r="EA40" s="15" t="str">
        <f>IF(OR($B40="",EA$2=""),"",SUMIFS(INDEX(Tbl_Marks,MATCH($B40,Tbl_Student_Names,0),),Entry!$A$4:$H$4,EA$2,Entry!$A$5:$H$5,EA$1) / SUMIFS(Entry!$C$6:$H$6,Entry!$C$4:$H$4,EA$2,Entry!$C$5:$H$5,EA$1))</f>
        <v/>
      </c>
      <c r="EB40" s="15" t="str">
        <f>IF(OR($B40="",EB$2=""),"",SUMIFS(INDEX(Tbl_Marks,MATCH($B40,Tbl_Student_Names,0),),Entry!$A$4:$H$4,EB$2,Entry!$A$5:$H$5,EB$1) / SUMIFS(Entry!$C$6:$H$6,Entry!$C$4:$H$4,EB$2,Entry!$C$5:$H$5,EB$1))</f>
        <v/>
      </c>
      <c r="EC40" s="15" t="str">
        <f>IF(OR($B40="",EC$2=""),"",SUMIFS(INDEX(Tbl_Marks,MATCH($B40,Tbl_Student_Names,0),),Entry!$A$4:$H$4,EC$2,Entry!$A$5:$H$5,EC$1) / SUMIFS(Entry!$C$6:$H$6,Entry!$C$4:$H$4,EC$2,Entry!$C$5:$H$5,EC$1))</f>
        <v/>
      </c>
      <c r="ED40" s="15" t="str">
        <f>IF(OR($B40="",ED$2=""),"",SUMIFS(INDEX(Tbl_Marks,MATCH($B40,Tbl_Student_Names,0),),Entry!$A$4:$H$4,ED$2,Entry!$A$5:$H$5,ED$1) / SUMIFS(Entry!$C$6:$H$6,Entry!$C$4:$H$4,ED$2,Entry!$C$5:$H$5,ED$1))</f>
        <v/>
      </c>
      <c r="EE40" s="15" t="str">
        <f>IF(OR($B40="",EE$2=""),"",SUMIFS(INDEX(Tbl_Marks,MATCH($B40,Tbl_Student_Names,0),),Entry!$A$4:$H$4,EE$2,Entry!$A$5:$H$5,EE$1) / SUMIFS(Entry!$C$6:$H$6,Entry!$C$4:$H$4,EE$2,Entry!$C$5:$H$5,EE$1))</f>
        <v/>
      </c>
      <c r="EF40" s="15" t="str">
        <f>IF(OR($B40="",EF$2=""),"",SUMIFS(INDEX(Tbl_Marks,MATCH($B40,Tbl_Student_Names,0),),Entry!$A$4:$H$4,EF$2,Entry!$A$5:$H$5,EF$1) / SUMIFS(Entry!$C$6:$H$6,Entry!$C$4:$H$4,EF$2,Entry!$C$5:$H$5,EF$1))</f>
        <v/>
      </c>
      <c r="EG40" s="15" t="str">
        <f>IF(OR($B40="",EG$2=""),"",SUMIFS(INDEX(Tbl_Marks,MATCH($B40,Tbl_Student_Names,0),),Entry!$A$4:$H$4,EG$2,Entry!$A$5:$H$5,EG$1) / SUMIFS(Entry!$C$6:$H$6,Entry!$C$4:$H$4,EG$2,Entry!$C$5:$H$5,EG$1))</f>
        <v/>
      </c>
      <c r="EH40" s="15" t="str">
        <f>IF(OR($B40="",EH$2=""),"",SUMIFS(INDEX(Tbl_Marks,MATCH($B40,Tbl_Student_Names,0),),Entry!$A$4:$H$4,EH$2,Entry!$A$5:$H$5,EH$1) / SUMIFS(Entry!$C$6:$H$6,Entry!$C$4:$H$4,EH$2,Entry!$C$5:$H$5,EH$1))</f>
        <v/>
      </c>
      <c r="EI40" s="15" t="str">
        <f>IF(OR($B40="",EI$2=""),"",SUMIFS(INDEX(Tbl_Marks,MATCH($B40,Tbl_Student_Names,0),),Entry!$A$4:$H$4,EI$2,Entry!$A$5:$H$5,EI$1) / SUMIFS(Entry!$C$6:$H$6,Entry!$C$4:$H$4,EI$2,Entry!$C$5:$H$5,EI$1))</f>
        <v/>
      </c>
      <c r="EJ40" s="15" t="str">
        <f>IF(OR($B40="",EJ$2=""),"",SUMIFS(INDEX(Tbl_Marks,MATCH($B40,Tbl_Student_Names,0),),Entry!$A$4:$H$4,EJ$2,Entry!$A$5:$H$5,EJ$1) / SUMIFS(Entry!$C$6:$H$6,Entry!$C$4:$H$4,EJ$2,Entry!$C$5:$H$5,EJ$1))</f>
        <v/>
      </c>
      <c r="EK40" s="15" t="str">
        <f>IF(OR($B40="",EK$2=""),"",SUMIFS(INDEX(Tbl_Marks,MATCH($B40,Tbl_Student_Names,0),),Entry!$A$4:$H$4,EK$2,Entry!$A$5:$H$5,EK$1) / SUMIFS(Entry!$C$6:$H$6,Entry!$C$4:$H$4,EK$2,Entry!$C$5:$H$5,EK$1))</f>
        <v/>
      </c>
      <c r="EL40" s="15" t="str">
        <f>IF(OR($B40="",EL$2=""),"",SUMIFS(INDEX(Tbl_Marks,MATCH($B40,Tbl_Student_Names,0),),Entry!$A$4:$H$4,EL$2,Entry!$A$5:$H$5,EL$1) / SUMIFS(Entry!$C$6:$H$6,Entry!$C$4:$H$4,EL$2,Entry!$C$5:$H$5,EL$1))</f>
        <v/>
      </c>
      <c r="EM40" s="15" t="str">
        <f>IF(OR($B40="",EM$2=""),"",SUMIFS(INDEX(Tbl_Marks,MATCH($B40,Tbl_Student_Names,0),),Entry!$A$4:$H$4,EM$2,Entry!$A$5:$H$5,EM$1) / SUMIFS(Entry!$C$6:$H$6,Entry!$C$4:$H$4,EM$2,Entry!$C$5:$H$5,EM$1))</f>
        <v/>
      </c>
      <c r="EN40" s="15" t="str">
        <f>IF(OR($B40="",EN$2=""),"",SUMIFS(INDEX(Tbl_Marks,MATCH($B40,Tbl_Student_Names,0),),Entry!$A$4:$H$4,EN$2,Entry!$A$5:$H$5,EN$1) / SUMIFS(Entry!$C$6:$H$6,Entry!$C$4:$H$4,EN$2,Entry!$C$5:$H$5,EN$1))</f>
        <v/>
      </c>
      <c r="EO40" s="15" t="str">
        <f>IF(OR($B40="",EO$2=""),"",SUMIFS(INDEX(Tbl_Marks,MATCH($B40,Tbl_Student_Names,0),),Entry!$A$4:$H$4,EO$2,Entry!$A$5:$H$5,EO$1) / SUMIFS(Entry!$C$6:$H$6,Entry!$C$4:$H$4,EO$2,Entry!$C$5:$H$5,EO$1))</f>
        <v/>
      </c>
      <c r="EP40" s="15" t="str">
        <f>IF(OR($B40="",EP$2=""),"",SUMIFS(INDEX(Tbl_Marks,MATCH($B40,Tbl_Student_Names,0),),Entry!$A$4:$H$4,EP$2,Entry!$A$5:$H$5,EP$1) / SUMIFS(Entry!$C$6:$H$6,Entry!$C$4:$H$4,EP$2,Entry!$C$5:$H$5,EP$1))</f>
        <v/>
      </c>
      <c r="EQ40" s="15" t="str">
        <f>IF(OR($B40="",EQ$2=""),"",SUMIFS(INDEX(Tbl_Marks,MATCH($B40,Tbl_Student_Names,0),),Entry!$A$4:$H$4,EQ$2,Entry!$A$5:$H$5,EQ$1) / SUMIFS(Entry!$C$6:$H$6,Entry!$C$4:$H$4,EQ$2,Entry!$C$5:$H$5,EQ$1))</f>
        <v/>
      </c>
      <c r="ER40" s="15" t="str">
        <f>IF(OR($B40="",ER$2=""),"",SUMIFS(INDEX(Tbl_Marks,MATCH($B40,Tbl_Student_Names,0),),Entry!$A$4:$H$4,ER$2,Entry!$A$5:$H$5,ER$1) / SUMIFS(Entry!$C$6:$H$6,Entry!$C$4:$H$4,ER$2,Entry!$C$5:$H$5,ER$1))</f>
        <v/>
      </c>
      <c r="ES40" s="15" t="str">
        <f>IF(OR($B40="",ES$2=""),"",SUMIFS(INDEX(Tbl_Marks,MATCH($B40,Tbl_Student_Names,0),),Entry!$A$4:$H$4,ES$2,Entry!$A$5:$H$5,ES$1) / SUMIFS(Entry!$C$6:$H$6,Entry!$C$4:$H$4,ES$2,Entry!$C$5:$H$5,ES$1))</f>
        <v/>
      </c>
      <c r="ET40" s="15" t="str">
        <f>IF(OR($B40="",ET$2=""),"",SUMIFS(INDEX(Tbl_Marks,MATCH($B40,Tbl_Student_Names,0),),Entry!$A$4:$H$4,ET$2,Entry!$A$5:$H$5,ET$1) / SUMIFS(Entry!$C$6:$H$6,Entry!$C$4:$H$4,ET$2,Entry!$C$5:$H$5,ET$1))</f>
        <v/>
      </c>
      <c r="EU40" s="15" t="str">
        <f>IF(OR($B40="",EU$2=""),"",SUMIFS(INDEX(Tbl_Marks,MATCH($B40,Tbl_Student_Names,0),),Entry!$A$4:$H$4,EU$2,Entry!$A$5:$H$5,EU$1) / SUMIFS(Entry!$C$6:$H$6,Entry!$C$4:$H$4,EU$2,Entry!$C$5:$H$5,EU$1))</f>
        <v/>
      </c>
      <c r="EV40" s="15" t="str">
        <f>IF(OR($B40="",EV$2=""),"",SUMIFS(INDEX(Tbl_Marks,MATCH($B40,Tbl_Student_Names,0),),Entry!$A$4:$H$4,EV$2,Entry!$A$5:$H$5,EV$1) / SUMIFS(Entry!$C$6:$H$6,Entry!$C$4:$H$4,EV$2,Entry!$C$5:$H$5,EV$1))</f>
        <v/>
      </c>
      <c r="EW40" s="15" t="str">
        <f>IF(OR($B40="",EW$2=""),"",SUMIFS(INDEX(Tbl_Marks,MATCH($B40,Tbl_Student_Names,0),),Entry!$A$4:$H$4,EW$2,Entry!$A$5:$H$5,EW$1) / SUMIFS(Entry!$C$6:$H$6,Entry!$C$4:$H$4,EW$2,Entry!$C$5:$H$5,EW$1))</f>
        <v/>
      </c>
      <c r="EX40" s="15" t="str">
        <f>IF(OR($B40="",EX$2=""),"",SUMIFS(INDEX(Tbl_Marks,MATCH($B40,Tbl_Student_Names,0),),Entry!$A$4:$H$4,EX$2,Entry!$A$5:$H$5,EX$1) / SUMIFS(Entry!$C$6:$H$6,Entry!$C$4:$H$4,EX$2,Entry!$C$5:$H$5,EX$1))</f>
        <v/>
      </c>
      <c r="EY40" s="15" t="str">
        <f>IF(OR($B40="",EY$2=""),"",SUMIFS(INDEX(Tbl_Marks,MATCH($B40,Tbl_Student_Names,0),),Entry!$A$4:$H$4,EY$2,Entry!$A$5:$H$5,EY$1) / SUMIFS(Entry!$C$6:$H$6,Entry!$C$4:$H$4,EY$2,Entry!$C$5:$H$5,EY$1))</f>
        <v/>
      </c>
      <c r="EZ40" s="15" t="str">
        <f>IF(OR($B40="",EZ$2=""),"",SUMIFS(INDEX(Tbl_Marks,MATCH($B40,Tbl_Student_Names,0),),Entry!$A$4:$H$4,EZ$2,Entry!$A$5:$H$5,EZ$1) / SUMIFS(Entry!$C$6:$H$6,Entry!$C$4:$H$4,EZ$2,Entry!$C$5:$H$5,EZ$1))</f>
        <v/>
      </c>
      <c r="FA40" s="15" t="str">
        <f>IF(OR($B40="",FA$2=""),"",SUMIFS(INDEX(Tbl_Marks,MATCH($B40,Tbl_Student_Names,0),),Entry!$A$4:$H$4,FA$2,Entry!$A$5:$H$5,FA$1) / SUMIFS(Entry!$C$6:$H$6,Entry!$C$4:$H$4,FA$2,Entry!$C$5:$H$5,FA$1))</f>
        <v/>
      </c>
      <c r="FB40" s="15" t="str">
        <f>IF(OR($B40="",FB$2=""),"",SUMIFS(INDEX(Tbl_Marks,MATCH($B40,Tbl_Student_Names,0),),Entry!$A$4:$H$4,FB$2,Entry!$A$5:$H$5,FB$1) / SUMIFS(Entry!$C$6:$H$6,Entry!$C$4:$H$4,FB$2,Entry!$C$5:$H$5,FB$1))</f>
        <v/>
      </c>
      <c r="FC40" s="15" t="str">
        <f>IF(OR($B40="",FC$2=""),"",SUMIFS(INDEX(Tbl_Marks,MATCH($B40,Tbl_Student_Names,0),),Entry!$A$4:$H$4,FC$2,Entry!$A$5:$H$5,FC$1) / SUMIFS(Entry!$C$6:$H$6,Entry!$C$4:$H$4,FC$2,Entry!$C$5:$H$5,FC$1))</f>
        <v/>
      </c>
      <c r="FD40" s="15" t="str">
        <f>IF(OR($B40="",FD$2=""),"",SUMIFS(INDEX(Tbl_Marks,MATCH($B40,Tbl_Student_Names,0),),Entry!$A$4:$H$4,FD$2,Entry!$A$5:$H$5,FD$1) / SUMIFS(Entry!$C$6:$H$6,Entry!$C$4:$H$4,FD$2,Entry!$C$5:$H$5,FD$1))</f>
        <v/>
      </c>
      <c r="FE40" s="15" t="str">
        <f>IF(OR($B40="",FE$2=""),"",SUMIFS(INDEX(Tbl_Marks,MATCH($B40,Tbl_Student_Names,0),),Entry!$A$4:$H$4,FE$2,Entry!$A$5:$H$5,FE$1) / SUMIFS(Entry!$C$6:$H$6,Entry!$C$4:$H$4,FE$2,Entry!$C$5:$H$5,FE$1))</f>
        <v/>
      </c>
      <c r="FF40" s="15" t="str">
        <f>IF(OR($B40="",FF$2=""),"",SUMIFS(INDEX(Tbl_Marks,MATCH($B40,Tbl_Student_Names,0),),Entry!$A$4:$H$4,FF$2,Entry!$A$5:$H$5,FF$1) / SUMIFS(Entry!$C$6:$H$6,Entry!$C$4:$H$4,FF$2,Entry!$C$5:$H$5,FF$1))</f>
        <v/>
      </c>
      <c r="FG40" s="15" t="str">
        <f>IF(OR($B40="",FG$2=""),"",SUMIFS(INDEX(Tbl_Marks,MATCH($B40,Tbl_Student_Names,0),),Entry!$A$4:$H$4,FG$2,Entry!$A$5:$H$5,FG$1) / SUMIFS(Entry!$C$6:$H$6,Entry!$C$4:$H$4,FG$2,Entry!$C$5:$H$5,FG$1))</f>
        <v/>
      </c>
      <c r="FH40" s="15" t="str">
        <f>IF(OR($B40="",FH$2=""),"",SUMIFS(INDEX(Tbl_Marks,MATCH($B40,Tbl_Student_Names,0),),Entry!$A$4:$H$4,FH$2,Entry!$A$5:$H$5,FH$1) / SUMIFS(Entry!$C$6:$H$6,Entry!$C$4:$H$4,FH$2,Entry!$C$5:$H$5,FH$1))</f>
        <v/>
      </c>
      <c r="FI40" s="15" t="str">
        <f>IF(OR($B40="",FI$2=""),"",SUMIFS(INDEX(Tbl_Marks,MATCH($B40,Tbl_Student_Names,0),),Entry!$A$4:$H$4,FI$2,Entry!$A$5:$H$5,FI$1) / SUMIFS(Entry!$C$6:$H$6,Entry!$C$4:$H$4,FI$2,Entry!$C$5:$H$5,FI$1))</f>
        <v/>
      </c>
      <c r="FJ40" s="15" t="str">
        <f>IF(OR($B40="",FJ$2=""),"",SUMIFS(INDEX(Tbl_Marks,MATCH($B40,Tbl_Student_Names,0),),Entry!$A$4:$H$4,FJ$2,Entry!$A$5:$H$5,FJ$1) / SUMIFS(Entry!$C$6:$H$6,Entry!$C$4:$H$4,FJ$2,Entry!$C$5:$H$5,FJ$1))</f>
        <v/>
      </c>
      <c r="FK40" s="15" t="str">
        <f>IF(OR($B40="",FK$2=""),"",SUMIFS(INDEX(Tbl_Marks,MATCH($B40,Tbl_Student_Names,0),),Entry!$A$4:$H$4,FK$2,Entry!$A$5:$H$5,FK$1) / SUMIFS(Entry!$C$6:$H$6,Entry!$C$4:$H$4,FK$2,Entry!$C$5:$H$5,FK$1))</f>
        <v/>
      </c>
      <c r="FL40" s="15" t="str">
        <f>IF(OR($B40="",FL$2=""),"",SUMIFS(INDEX(Tbl_Marks,MATCH($B40,Tbl_Student_Names,0),),Entry!$A$4:$H$4,FL$2,Entry!$A$5:$H$5,FL$1) / SUMIFS(Entry!$C$6:$H$6,Entry!$C$4:$H$4,FL$2,Entry!$C$5:$H$5,FL$1))</f>
        <v/>
      </c>
      <c r="FM40" s="15" t="str">
        <f>IF(OR($B40="",FM$2=""),"",SUMIFS(INDEX(Tbl_Marks,MATCH($B40,Tbl_Student_Names,0),),Entry!$A$4:$H$4,FM$2,Entry!$A$5:$H$5,FM$1) / SUMIFS(Entry!$C$6:$H$6,Entry!$C$4:$H$4,FM$2,Entry!$C$5:$H$5,FM$1))</f>
        <v/>
      </c>
      <c r="FN40" s="15" t="str">
        <f>IF(OR($B40="",FN$2=""),"",SUMIFS(INDEX(Tbl_Marks,MATCH($B40,Tbl_Student_Names,0),),Entry!$A$4:$H$4,FN$2,Entry!$A$5:$H$5,FN$1) / SUMIFS(Entry!$C$6:$H$6,Entry!$C$4:$H$4,FN$2,Entry!$C$5:$H$5,FN$1))</f>
        <v/>
      </c>
      <c r="FO40" s="15" t="str">
        <f>IF(OR($B40="",FO$2=""),"",SUMIFS(INDEX(Tbl_Marks,MATCH($B40,Tbl_Student_Names,0),),Entry!$A$4:$H$4,FO$2,Entry!$A$5:$H$5,FO$1) / SUMIFS(Entry!$C$6:$H$6,Entry!$C$4:$H$4,FO$2,Entry!$C$5:$H$5,FO$1))</f>
        <v/>
      </c>
      <c r="FP40" s="15" t="str">
        <f>IF(OR($B40="",FP$2=""),"",SUMIFS(INDEX(Tbl_Marks,MATCH($B40,Tbl_Student_Names,0),),Entry!$A$4:$H$4,FP$2,Entry!$A$5:$H$5,FP$1) / SUMIFS(Entry!$C$6:$H$6,Entry!$C$4:$H$4,FP$2,Entry!$C$5:$H$5,FP$1))</f>
        <v/>
      </c>
      <c r="FQ40" s="15" t="str">
        <f>IF(OR($B40="",FQ$2=""),"",SUMIFS(INDEX(Tbl_Marks,MATCH($B40,Tbl_Student_Names,0),),Entry!$A$4:$H$4,FQ$2,Entry!$A$5:$H$5,FQ$1) / SUMIFS(Entry!$C$6:$H$6,Entry!$C$4:$H$4,FQ$2,Entry!$C$5:$H$5,FQ$1))</f>
        <v/>
      </c>
      <c r="FR40" s="15" t="str">
        <f>IF(OR($B40="",FR$2=""),"",SUMIFS(INDEX(Tbl_Marks,MATCH($B40,Tbl_Student_Names,0),),Entry!$A$4:$H$4,FR$2,Entry!$A$5:$H$5,FR$1) / SUMIFS(Entry!$C$6:$H$6,Entry!$C$4:$H$4,FR$2,Entry!$C$5:$H$5,FR$1))</f>
        <v/>
      </c>
      <c r="FS40" s="15" t="str">
        <f>IF(OR($B40="",FS$2=""),"",SUMIFS(INDEX(Tbl_Marks,MATCH($B40,Tbl_Student_Names,0),),Entry!$A$4:$H$4,FS$2,Entry!$A$5:$H$5,FS$1) / SUMIFS(Entry!$C$6:$H$6,Entry!$C$4:$H$4,FS$2,Entry!$C$5:$H$5,FS$1))</f>
        <v/>
      </c>
      <c r="FT40" s="15" t="str">
        <f>IF(OR($B40="",FT$2=""),"",SUMIFS(INDEX(Tbl_Marks,MATCH($B40,Tbl_Student_Names,0),),Entry!$A$4:$H$4,FT$2,Entry!$A$5:$H$5,FT$1) / SUMIFS(Entry!$C$6:$H$6,Entry!$C$4:$H$4,FT$2,Entry!$C$5:$H$5,FT$1))</f>
        <v/>
      </c>
      <c r="FU40" s="15" t="str">
        <f>IF(OR($B40="",FU$2=""),"",SUMIFS(INDEX(Tbl_Marks,MATCH($B40,Tbl_Student_Names,0),),Entry!$A$4:$H$4,FU$2,Entry!$A$5:$H$5,FU$1) / SUMIFS(Entry!$C$6:$H$6,Entry!$C$4:$H$4,FU$2,Entry!$C$5:$H$5,FU$1))</f>
        <v/>
      </c>
      <c r="FV40" s="15" t="str">
        <f>IF(OR($B40="",FV$2=""),"",SUMIFS(INDEX(Tbl_Marks,MATCH($B40,Tbl_Student_Names,0),),Entry!$A$4:$H$4,FV$2,Entry!$A$5:$H$5,FV$1) / SUMIFS(Entry!$C$6:$H$6,Entry!$C$4:$H$4,FV$2,Entry!$C$5:$H$5,FV$1))</f>
        <v/>
      </c>
      <c r="FW40" s="15" t="str">
        <f>IF(OR($B40="",FW$2=""),"",SUMIFS(INDEX(Tbl_Marks,MATCH($B40,Tbl_Student_Names,0),),Entry!$A$4:$H$4,FW$2,Entry!$A$5:$H$5,FW$1) / SUMIFS(Entry!$C$6:$H$6,Entry!$C$4:$H$4,FW$2,Entry!$C$5:$H$5,FW$1))</f>
        <v/>
      </c>
      <c r="FX40" s="15" t="str">
        <f>IF(OR($B40="",FX$2=""),"",SUMIFS(INDEX(Tbl_Marks,MATCH($B40,Tbl_Student_Names,0),),Entry!$A$4:$H$4,FX$2,Entry!$A$5:$H$5,FX$1) / SUMIFS(Entry!$C$6:$H$6,Entry!$C$4:$H$4,FX$2,Entry!$C$5:$H$5,FX$1))</f>
        <v/>
      </c>
      <c r="FY40" s="15" t="str">
        <f>IF(OR($B40="",FY$2=""),"",SUMIFS(INDEX(Tbl_Marks,MATCH($B40,Tbl_Student_Names,0),),Entry!$A$4:$H$4,FY$2,Entry!$A$5:$H$5,FY$1) / SUMIFS(Entry!$C$6:$H$6,Entry!$C$4:$H$4,FY$2,Entry!$C$5:$H$5,FY$1))</f>
        <v/>
      </c>
      <c r="FZ40" s="15" t="str">
        <f>IF(OR($B40="",FZ$2=""),"",SUMIFS(INDEX(Tbl_Marks,MATCH($B40,Tbl_Student_Names,0),),Entry!$A$4:$H$4,FZ$2,Entry!$A$5:$H$5,FZ$1) / SUMIFS(Entry!$C$6:$H$6,Entry!$C$4:$H$4,FZ$2,Entry!$C$5:$H$5,FZ$1))</f>
        <v/>
      </c>
      <c r="GA40" s="15" t="str">
        <f>IF(OR($B40="",GA$2=""),"",SUMIFS(INDEX(Tbl_Marks,MATCH($B40,Tbl_Student_Names,0),),Entry!$A$4:$H$4,GA$2,Entry!$A$5:$H$5,GA$1) / SUMIFS(Entry!$C$6:$H$6,Entry!$C$4:$H$4,GA$2,Entry!$C$5:$H$5,GA$1))</f>
        <v/>
      </c>
      <c r="GB40" s="15" t="str">
        <f>IF(OR($B40="",GB$2=""),"",SUMIFS(INDEX(Tbl_Marks,MATCH($B40,Tbl_Student_Names,0),),Entry!$A$4:$H$4,GB$2,Entry!$A$5:$H$5,GB$1) / SUMIFS(Entry!$C$6:$H$6,Entry!$C$4:$H$4,GB$2,Entry!$C$5:$H$5,GB$1))</f>
        <v/>
      </c>
      <c r="GC40" s="15" t="str">
        <f>IF(OR($B40="",GC$2=""),"",SUMIFS(INDEX(Tbl_Marks,MATCH($B40,Tbl_Student_Names,0),),Entry!$A$4:$H$4,GC$2,Entry!$A$5:$H$5,GC$1) / SUMIFS(Entry!$C$6:$H$6,Entry!$C$4:$H$4,GC$2,Entry!$C$5:$H$5,GC$1))</f>
        <v/>
      </c>
      <c r="GD40" s="15" t="str">
        <f>IF(OR($B40="",GD$2=""),"",SUMIFS(INDEX(Tbl_Marks,MATCH($B40,Tbl_Student_Names,0),),Entry!$A$4:$H$4,GD$2,Entry!$A$5:$H$5,GD$1) / SUMIFS(Entry!$C$6:$H$6,Entry!$C$4:$H$4,GD$2,Entry!$C$5:$H$5,GD$1))</f>
        <v/>
      </c>
      <c r="GE40" s="15" t="str">
        <f>IF(OR($B40="",GE$2=""),"",SUMIFS(INDEX(Tbl_Marks,MATCH($B40,Tbl_Student_Names,0),),Entry!$A$4:$H$4,GE$2,Entry!$A$5:$H$5,GE$1) / SUMIFS(Entry!$C$6:$H$6,Entry!$C$4:$H$4,GE$2,Entry!$C$5:$H$5,GE$1))</f>
        <v/>
      </c>
      <c r="GF40" s="15" t="str">
        <f>IF(OR($B40="",GF$2=""),"",SUMIFS(INDEX(Tbl_Marks,MATCH($B40,Tbl_Student_Names,0),),Entry!$A$4:$H$4,GF$2,Entry!$A$5:$H$5,GF$1) / SUMIFS(Entry!$C$6:$H$6,Entry!$C$4:$H$4,GF$2,Entry!$C$5:$H$5,GF$1))</f>
        <v/>
      </c>
      <c r="GG40" s="15" t="str">
        <f>IF(OR($B40="",GG$2=""),"",SUMIFS(INDEX(Tbl_Marks,MATCH($B40,Tbl_Student_Names,0),),Entry!$A$4:$H$4,GG$2,Entry!$A$5:$H$5,GG$1) / SUMIFS(Entry!$C$6:$H$6,Entry!$C$4:$H$4,GG$2,Entry!$C$5:$H$5,GG$1))</f>
        <v/>
      </c>
      <c r="GH40" s="15" t="str">
        <f>IF(OR($B40="",GH$2=""),"",SUMIFS(INDEX(Tbl_Marks,MATCH($B40,Tbl_Student_Names,0),),Entry!$A$4:$H$4,GH$2,Entry!$A$5:$H$5,GH$1) / SUMIFS(Entry!$C$6:$H$6,Entry!$C$4:$H$4,GH$2,Entry!$C$5:$H$5,GH$1))</f>
        <v/>
      </c>
      <c r="GI40" s="15" t="str">
        <f>IF(OR($B40="",GI$2=""),"",SUMIFS(INDEX(Tbl_Marks,MATCH($B40,Tbl_Student_Names,0),),Entry!$A$4:$H$4,GI$2,Entry!$A$5:$H$5,GI$1) / SUMIFS(Entry!$C$6:$H$6,Entry!$C$4:$H$4,GI$2,Entry!$C$5:$H$5,GI$1))</f>
        <v/>
      </c>
      <c r="GJ40" s="15" t="str">
        <f>IF(OR($B40="",GJ$2=""),"",SUMIFS(INDEX(Tbl_Marks,MATCH($B40,Tbl_Student_Names,0),),Entry!$A$4:$H$4,GJ$2,Entry!$A$5:$H$5,GJ$1) / SUMIFS(Entry!$C$6:$H$6,Entry!$C$4:$H$4,GJ$2,Entry!$C$5:$H$5,GJ$1))</f>
        <v/>
      </c>
      <c r="GK40" s="15" t="str">
        <f>IF(OR($B40="",GK$2=""),"",SUMIFS(INDEX(Tbl_Marks,MATCH($B40,Tbl_Student_Names,0),),Entry!$A$4:$H$4,GK$2,Entry!$A$5:$H$5,GK$1) / SUMIFS(Entry!$C$6:$H$6,Entry!$C$4:$H$4,GK$2,Entry!$C$5:$H$5,GK$1))</f>
        <v/>
      </c>
      <c r="GL40" s="15" t="str">
        <f>IF(OR($B40="",GL$2=""),"",SUMIFS(INDEX(Tbl_Marks,MATCH($B40,Tbl_Student_Names,0),),Entry!$A$4:$H$4,GL$2,Entry!$A$5:$H$5,GL$1) / SUMIFS(Entry!$C$6:$H$6,Entry!$C$4:$H$4,GL$2,Entry!$C$5:$H$5,GL$1))</f>
        <v/>
      </c>
      <c r="GM40" s="15" t="str">
        <f>IF(OR($B40="",GM$2=""),"",SUMIFS(INDEX(Tbl_Marks,MATCH($B40,Tbl_Student_Names,0),),Entry!$A$4:$H$4,GM$2,Entry!$A$5:$H$5,GM$1) / SUMIFS(Entry!$C$6:$H$6,Entry!$C$4:$H$4,GM$2,Entry!$C$5:$H$5,GM$1))</f>
        <v/>
      </c>
      <c r="GN40" s="15" t="str">
        <f>IF(OR($B40="",GN$2=""),"",SUMIFS(INDEX(Tbl_Marks,MATCH($B40,Tbl_Student_Names,0),),Entry!$A$4:$H$4,GN$2,Entry!$A$5:$H$5,GN$1) / SUMIFS(Entry!$C$6:$H$6,Entry!$C$4:$H$4,GN$2,Entry!$C$5:$H$5,GN$1))</f>
        <v/>
      </c>
      <c r="GO40" s="15" t="str">
        <f>IF(OR($B40="",GO$2=""),"",SUMIFS(INDEX(Tbl_Marks,MATCH($B40,Tbl_Student_Names,0),),Entry!$A$4:$H$4,GO$2,Entry!$A$5:$H$5,GO$1) / SUMIFS(Entry!$C$6:$H$6,Entry!$C$4:$H$4,GO$2,Entry!$C$5:$H$5,GO$1))</f>
        <v/>
      </c>
      <c r="GP40" s="15" t="str">
        <f>IF(OR($B40="",GP$2=""),"",SUMIFS(INDEX(Tbl_Marks,MATCH($B40,Tbl_Student_Names,0),),Entry!$A$4:$H$4,GP$2,Entry!$A$5:$H$5,GP$1) / SUMIFS(Entry!$C$6:$H$6,Entry!$C$4:$H$4,GP$2,Entry!$C$5:$H$5,GP$1))</f>
        <v/>
      </c>
      <c r="GQ40" s="32" t="str">
        <f t="array" ref="GQ40">IF(OR(GQ$1="",$B40=""),"",SUMPRODUCT(TRANSPOSE($BC40:$BN40),(Settings!$D$19:$D$30)))</f>
        <v/>
      </c>
      <c r="GR40" s="32" t="str">
        <f t="array" ref="GR40">IF(OR(GR$1="",$B40=""),"",SUMPRODUCT(TRANSPOSE($BO40:$BZ40),(Settings!$D$19:$D$30)))</f>
        <v/>
      </c>
      <c r="GS40" s="32" t="str">
        <f t="array" ref="GS40">IF(OR(GS$1="",$B40=""),"",SUMPRODUCT(TRANSPOSE($CA40:$CL40),(Settings!$D$19:$D$30)))</f>
        <v/>
      </c>
      <c r="GT40" s="32" t="str">
        <f t="array" ref="GT40">IF(OR(GT$1="",$B40=""),"",SUMPRODUCT(TRANSPOSE($CM40:$CX40),(Settings!$D$19:$D$30)))</f>
        <v/>
      </c>
      <c r="GU40" s="32" t="str">
        <f t="array" ref="GU40">IF(OR(GU$1="",$B40=""),"",SUMPRODUCT(TRANSPOSE($CY40:$DJ40),(Settings!$D$19:$D$30)))</f>
        <v/>
      </c>
      <c r="GV40" s="32" t="str">
        <f t="array" ref="GV40">IF(OR(GV$1="",$B40=""),"",SUMPRODUCT(TRANSPOSE($DK40:$DV40),(Settings!$D$19:$D$30)))</f>
        <v/>
      </c>
      <c r="GW40" s="32" t="str">
        <f t="array" ref="GW40">IF(OR(GW$1="",$B40=""),"",SUMPRODUCT(TRANSPOSE($DW40:$EH40),(Settings!$D$19:$D$30)))</f>
        <v/>
      </c>
      <c r="GX40" s="32" t="str">
        <f t="array" ref="GX40">IF(OR(GX$1="",$B40=""),"",SUMPRODUCT(TRANSPOSE($EI40:$ET40),(Settings!$D$19:$D$30)))</f>
        <v/>
      </c>
      <c r="GY40" s="32" t="str">
        <f t="array" ref="GY40">IF(OR(GY$1="",$B40=""),"",SUMPRODUCT(TRANSPOSE($EU40:$FF40),(Settings!$D$19:$D$30)))</f>
        <v/>
      </c>
      <c r="GZ40" s="32" t="str">
        <f t="array" ref="GZ40">IF(OR(GZ$1="",$B40=""),"",SUMPRODUCT(TRANSPOSE($FG40:$FR40),(Settings!$D$19:$D$30)))</f>
        <v/>
      </c>
      <c r="HA40" s="32" t="str">
        <f t="array" ref="HA40">IF(OR(HA$1="",$B40=""),"",SUMPRODUCT(TRANSPOSE($FS40:$GD40),(Settings!$D$19:$D$30)))</f>
        <v/>
      </c>
      <c r="HB40" s="33" t="str">
        <f t="array" ref="HB40">IF(OR(HB$1="",$B40=""),"",SUMPRODUCT(TRANSPOSE($GE40:$GP40),(Settings!$D$19:$D$30)))</f>
        <v/>
      </c>
      <c r="HC40" s="5"/>
      <c r="HD40" s="15" t="str">
        <f>IF(OR(HD$2="",$B40=""),"",SUMIFS(INDEX(Tbl_Marks,MATCH($B40,Tbl_Student_Names,0),),Entry!$A$4:$H$4,HD$2) / SUMIFS(Entry!$C$6:$H$6,Entry!$C$4:$H$4,HD$2))</f>
        <v/>
      </c>
      <c r="HE40" s="15" t="str">
        <f>IF(OR(HE$2="",$B40=""),"",SUMIFS(INDEX(Tbl_Marks,MATCH($B40,Tbl_Student_Names,0),),Entry!$A$4:$H$4,HE$2) / SUMIFS(Entry!$C$6:$H$6,Entry!$C$4:$H$4,HE$2))</f>
        <v/>
      </c>
      <c r="HF40" s="15" t="str">
        <f>IF(OR(HF$2="",$B40=""),"",SUMIFS(INDEX(Tbl_Marks,MATCH($B40,Tbl_Student_Names,0),),Entry!$A$4:$H$4,HF$2) / SUMIFS(Entry!$C$6:$H$6,Entry!$C$4:$H$4,HF$2))</f>
        <v/>
      </c>
      <c r="HG40" s="15" t="str">
        <f>IF(OR(HG$2="",$B40=""),"",SUMIFS(INDEX(Tbl_Marks,MATCH($B40,Tbl_Student_Names,0),),Entry!$A$4:$H$4,HG$2) / SUMIFS(Entry!$C$6:$H$6,Entry!$C$4:$H$4,HG$2))</f>
        <v/>
      </c>
      <c r="HH40" s="15" t="str">
        <f>IF(OR(HH$2="",$B40=""),"",SUMIFS(INDEX(Tbl_Marks,MATCH($B40,Tbl_Student_Names,0),),Entry!$A$4:$H$4,HH$2) / SUMIFS(Entry!$C$6:$H$6,Entry!$C$4:$H$4,HH$2))</f>
        <v/>
      </c>
      <c r="HI40" s="15" t="str">
        <f>IF(OR(HI$2="",$B40=""),"",SUMIFS(INDEX(Tbl_Marks,MATCH($B40,Tbl_Student_Names,0),),Entry!$A$4:$H$4,HI$2) / SUMIFS(Entry!$C$6:$H$6,Entry!$C$4:$H$4,HI$2))</f>
        <v/>
      </c>
      <c r="HJ40" s="15" t="str">
        <f>IF(OR(HJ$2="",$B40=""),"",SUMIFS(INDEX(Tbl_Marks,MATCH($B40,Tbl_Student_Names,0),),Entry!$A$4:$H$4,HJ$2) / SUMIFS(Entry!$C$6:$H$6,Entry!$C$4:$H$4,HJ$2))</f>
        <v/>
      </c>
      <c r="HK40" s="15" t="str">
        <f>IF(OR(HK$2="",$B40=""),"",SUMIFS(INDEX(Tbl_Marks,MATCH($B40,Tbl_Student_Names,0),),Entry!$A$4:$H$4,HK$2) / SUMIFS(Entry!$C$6:$H$6,Entry!$C$4:$H$4,HK$2))</f>
        <v/>
      </c>
      <c r="HL40" s="15" t="str">
        <f>IF(OR(HL$2="",$B40=""),"",SUMIFS(INDEX(Tbl_Marks,MATCH($B40,Tbl_Student_Names,0),),Entry!$A$4:$H$4,HL$2) / SUMIFS(Entry!$C$6:$H$6,Entry!$C$4:$H$4,HL$2))</f>
        <v/>
      </c>
      <c r="HM40" s="15" t="str">
        <f>IF(OR(HM$2="",$B40=""),"",SUMIFS(INDEX(Tbl_Marks,MATCH($B40,Tbl_Student_Names,0),),Entry!$A$4:$H$4,HM$2) / SUMIFS(Entry!$C$6:$H$6,Entry!$C$4:$H$4,HM$2))</f>
        <v/>
      </c>
      <c r="HN40" s="15" t="str">
        <f>IF(OR(HN$2="",$B40=""),"",SUMIFS(INDEX(Tbl_Marks,MATCH($B40,Tbl_Student_Names,0),),Entry!$A$4:$H$4,HN$2) / SUMIFS(Entry!$C$6:$H$6,Entry!$C$4:$H$4,HN$2))</f>
        <v/>
      </c>
      <c r="HO40" s="15" t="str">
        <f>IF(OR(HO$2="",$B40=""),"",SUMIFS(INDEX(Tbl_Marks,MATCH($B40,Tbl_Student_Names,0),),Entry!$A$4:$H$4,HO$2) / SUMIFS(Entry!$C$6:$H$6,Entry!$C$4:$H$4,HO$2))</f>
        <v/>
      </c>
      <c r="HP40" s="15" t="str">
        <f t="shared" si="40"/>
        <v/>
      </c>
    </row>
    <row r="41" spans="1:224" customFormat="1" x14ac:dyDescent="0.25">
      <c r="A41">
        <f t="shared" si="63"/>
        <v>0</v>
      </c>
      <c r="B41" t="str">
        <f t="shared" si="64"/>
        <v/>
      </c>
      <c r="C41" t="str">
        <f>IF(OR($B41="",C$2=""),"",SUMIF(Entry!$A$4:$H$4,C$2,INDEX(Tbl_Marks,MATCH($B41,Tbl_Student_Names,0),)))</f>
        <v/>
      </c>
      <c r="D41" t="str">
        <f>IF(OR($B41="",D$2=""),"",SUMIF(Entry!$A$4:$H$4,D$2,INDEX(Tbl_Marks,MATCH($B41,Tbl_Student_Names,0),)))</f>
        <v/>
      </c>
      <c r="E41" t="str">
        <f>IF(OR($B41="",E$2=""),"",SUMIF(Entry!$A$4:$H$4,E$2,INDEX(Tbl_Marks,MATCH($B41,Tbl_Student_Names,0),)))</f>
        <v/>
      </c>
      <c r="F41" t="str">
        <f>IF(OR($B41="",F$2=""),"",SUMIF(Entry!$A$4:$H$4,F$2,INDEX(Tbl_Marks,MATCH($B41,Tbl_Student_Names,0),)))</f>
        <v/>
      </c>
      <c r="G41" t="str">
        <f>IF(OR($B41="",G$2=""),"",SUMIF(Entry!$A$4:$H$4,G$2,INDEX(Tbl_Marks,MATCH($B41,Tbl_Student_Names,0),)))</f>
        <v/>
      </c>
      <c r="H41" t="str">
        <f>IF(OR($B41="",H$2=""),"",SUMIF(Entry!$A$4:$H$4,H$2,INDEX(Tbl_Marks,MATCH($B41,Tbl_Student_Names,0),)))</f>
        <v/>
      </c>
      <c r="I41" t="str">
        <f>IF(OR($B41="",I$2=""),"",SUMIF(Entry!$A$4:$H$4,I$2,INDEX(Tbl_Marks,MATCH($B41,Tbl_Student_Names,0),)))</f>
        <v/>
      </c>
      <c r="J41" t="str">
        <f>IF(OR($B41="",J$2=""),"",SUMIF(Entry!$A$4:$H$4,J$2,INDEX(Tbl_Marks,MATCH($B41,Tbl_Student_Names,0),)))</f>
        <v/>
      </c>
      <c r="K41" t="str">
        <f>IF(OR($B41="",K$2=""),"",SUMIF(Entry!$A$4:$H$4,K$2,INDEX(Tbl_Marks,MATCH($B41,Tbl_Student_Names,0),)))</f>
        <v/>
      </c>
      <c r="L41" t="str">
        <f>IF(OR($B41="",L$2=""),"",SUMIF(Entry!$A$4:$H$4,L$2,INDEX(Tbl_Marks,MATCH($B41,Tbl_Student_Names,0),)))</f>
        <v/>
      </c>
      <c r="M41" t="str">
        <f>IF(OR($B41="",M$2=""),"",SUMIF(Entry!$A$4:$H$4,M$2,INDEX(Tbl_Marks,MATCH($B41,Tbl_Student_Names,0),)))</f>
        <v/>
      </c>
      <c r="N41" t="str">
        <f>IF(OR($B41="",N$2=""),"",SUMIF(Entry!$A$4:$H$4,N$2,INDEX(Tbl_Marks,MATCH($B41,Tbl_Student_Names,0),)))</f>
        <v/>
      </c>
      <c r="O41" s="12" t="str">
        <f t="shared" si="65"/>
        <v/>
      </c>
      <c r="P41" s="24" t="str">
        <f t="array" ref="P41">IF(OR($B41="",P$2=""),"",IF(MIN(IF(Help_Lookup_Tests=P$2,$BC41:$GP41,""))&gt;=I_PassPercentage,"PASS","FAIL"))</f>
        <v/>
      </c>
      <c r="Q41" s="24" t="str">
        <f t="array" ref="Q41">IF(OR($B41="",Q$2=""),"",IF(MIN(IF(Help_Lookup_Tests=Q$2,$BC41:$GP41,""))&gt;=I_PassPercentage,"PASS","FAIL"))</f>
        <v/>
      </c>
      <c r="R41" s="24" t="str">
        <f t="array" ref="R41">IF(OR($B41="",R$2=""),"",IF(MIN(IF(Help_Lookup_Tests=R$2,$BC41:$GP41,""))&gt;=I_PassPercentage,"PASS","FAIL"))</f>
        <v/>
      </c>
      <c r="S41" s="24" t="str">
        <f t="array" ref="S41">IF(OR($B41="",S$2=""),"",IF(MIN(IF(Help_Lookup_Tests=S$2,$BC41:$GP41,""))&gt;=I_PassPercentage,"PASS","FAIL"))</f>
        <v/>
      </c>
      <c r="T41" s="24" t="str">
        <f t="array" ref="T41">IF(OR($B41="",T$2=""),"",IF(MIN(IF(Help_Lookup_Tests=T$2,$BC41:$GP41,""))&gt;=I_PassPercentage,"PASS","FAIL"))</f>
        <v/>
      </c>
      <c r="U41" s="24" t="str">
        <f t="array" ref="U41">IF(OR($B41="",U$2=""),"",IF(MIN(IF(Help_Lookup_Tests=U$2,$BC41:$GP41,""))&gt;=I_PassPercentage,"PASS","FAIL"))</f>
        <v/>
      </c>
      <c r="V41" s="24" t="str">
        <f t="array" ref="V41">IF(OR($B41="",V$2=""),"",IF(MIN(IF(Help_Lookup_Tests=V$2,$BC41:$GP41,""))&gt;=I_PassPercentage,"PASS","FAIL"))</f>
        <v/>
      </c>
      <c r="W41" s="24" t="str">
        <f t="array" ref="W41">IF(OR($B41="",W$2=""),"",IF(MIN(IF(Help_Lookup_Tests=W$2,$BC41:$GP41,""))&gt;=I_PassPercentage,"PASS","FAIL"))</f>
        <v/>
      </c>
      <c r="X41" s="24" t="str">
        <f t="array" ref="X41">IF(OR($B41="",X$2=""),"",IF(MIN(IF(Help_Lookup_Tests=X$2,$BC41:$GP41,""))&gt;=I_PassPercentage,"PASS","FAIL"))</f>
        <v/>
      </c>
      <c r="Y41" s="24" t="str">
        <f t="array" ref="Y41">IF(OR($B41="",Y$2=""),"",IF(MIN(IF(Help_Lookup_Tests=Y$2,$BC41:$GP41,""))&gt;=I_PassPercentage,"PASS","FAIL"))</f>
        <v/>
      </c>
      <c r="Z41" s="24" t="str">
        <f t="array" ref="Z41">IF(OR($B41="",Z$2=""),"",IF(MIN(IF(Help_Lookup_Tests=Z$2,$BC41:$GP41,""))&gt;=I_PassPercentage,"PASS","FAIL"))</f>
        <v/>
      </c>
      <c r="AA41" s="24" t="str">
        <f t="array" ref="AA41">IF(OR($B41="",AA$2=""),"",IF(MIN(IF(Help_Lookup_Tests=AA$2,$BC41:$GP41,""))&gt;=I_PassPercentage,"PASS","FAIL"))</f>
        <v/>
      </c>
      <c r="AB41" s="20" t="str">
        <f t="array" ref="AB41">IF(OR($B41=""),"",IF(MIN(IF($GQ$2:$HB$2="FINAL",$GQ41:$HB41,""))&gt;=I_PassPercentage,"PASS","FAIL"))</f>
        <v/>
      </c>
      <c r="AC41" t="str">
        <f t="shared" si="36"/>
        <v/>
      </c>
      <c r="AD41" t="str">
        <f t="shared" si="41"/>
        <v/>
      </c>
      <c r="AE41" t="str">
        <f t="shared" si="42"/>
        <v/>
      </c>
      <c r="AF41" t="str">
        <f t="shared" si="43"/>
        <v/>
      </c>
      <c r="AG41" t="str">
        <f t="shared" si="44"/>
        <v/>
      </c>
      <c r="AH41" t="str">
        <f t="shared" si="45"/>
        <v/>
      </c>
      <c r="AI41" t="str">
        <f t="shared" si="46"/>
        <v/>
      </c>
      <c r="AJ41" t="str">
        <f t="shared" si="47"/>
        <v/>
      </c>
      <c r="AK41" t="str">
        <f t="shared" si="48"/>
        <v/>
      </c>
      <c r="AL41" t="str">
        <f t="shared" si="49"/>
        <v/>
      </c>
      <c r="AM41" t="str">
        <f t="shared" si="50"/>
        <v/>
      </c>
      <c r="AN41" t="str">
        <f t="shared" si="51"/>
        <v/>
      </c>
      <c r="AO41" s="34" t="str">
        <f t="shared" si="37"/>
        <v/>
      </c>
      <c r="AP41" s="22" t="str">
        <f t="shared" si="38"/>
        <v/>
      </c>
      <c r="AQ41" s="22" t="str">
        <f t="shared" si="52"/>
        <v/>
      </c>
      <c r="AR41" s="22" t="str">
        <f t="shared" si="53"/>
        <v/>
      </c>
      <c r="AS41" s="22" t="str">
        <f t="shared" si="54"/>
        <v/>
      </c>
      <c r="AT41" s="22" t="str">
        <f t="shared" si="55"/>
        <v/>
      </c>
      <c r="AU41" s="22" t="str">
        <f t="shared" si="56"/>
        <v/>
      </c>
      <c r="AV41" s="22" t="str">
        <f t="shared" si="57"/>
        <v/>
      </c>
      <c r="AW41" s="22" t="str">
        <f t="shared" si="58"/>
        <v/>
      </c>
      <c r="AX41" s="22" t="str">
        <f t="shared" si="59"/>
        <v/>
      </c>
      <c r="AY41" s="22" t="str">
        <f t="shared" si="60"/>
        <v/>
      </c>
      <c r="AZ41" s="22" t="str">
        <f t="shared" si="61"/>
        <v/>
      </c>
      <c r="BA41" s="22" t="str">
        <f t="shared" si="62"/>
        <v/>
      </c>
      <c r="BB41" s="23" t="str">
        <f t="shared" si="39"/>
        <v/>
      </c>
      <c r="BC41" s="15" t="str">
        <f>IF(OR($B41="",BC$2=""),"",SUMIFS(INDEX(Tbl_Marks,MATCH($B41,Tbl_Student_Names,0),),Entry!$A$4:$H$4,BC$2,Entry!$A$5:$H$5,BC$1) / SUMIFS(Entry!$C$6:$H$6,Entry!$C$4:$H$4,BC$2,Entry!$C$5:$H$5,BC$1))</f>
        <v/>
      </c>
      <c r="BD41" s="15" t="str">
        <f>IF(OR($B41="",BD$2=""),"",SUMIFS(INDEX(Tbl_Marks,MATCH($B41,Tbl_Student_Names,0),),Entry!$A$4:$H$4,BD$2,Entry!$A$5:$H$5,BD$1) / SUMIFS(Entry!$C$6:$H$6,Entry!$C$4:$H$4,BD$2,Entry!$C$5:$H$5,BD$1))</f>
        <v/>
      </c>
      <c r="BE41" s="15" t="str">
        <f>IF(OR($B41="",BE$2=""),"",SUMIFS(INDEX(Tbl_Marks,MATCH($B41,Tbl_Student_Names,0),),Entry!$A$4:$H$4,BE$2,Entry!$A$5:$H$5,BE$1) / SUMIFS(Entry!$C$6:$H$6,Entry!$C$4:$H$4,BE$2,Entry!$C$5:$H$5,BE$1))</f>
        <v/>
      </c>
      <c r="BF41" s="15" t="str">
        <f>IF(OR($B41="",BF$2=""),"",SUMIFS(INDEX(Tbl_Marks,MATCH($B41,Tbl_Student_Names,0),),Entry!$A$4:$H$4,BF$2,Entry!$A$5:$H$5,BF$1) / SUMIFS(Entry!$C$6:$H$6,Entry!$C$4:$H$4,BF$2,Entry!$C$5:$H$5,BF$1))</f>
        <v/>
      </c>
      <c r="BG41" s="15" t="str">
        <f>IF(OR($B41="",BG$2=""),"",SUMIFS(INDEX(Tbl_Marks,MATCH($B41,Tbl_Student_Names,0),),Entry!$A$4:$H$4,BG$2,Entry!$A$5:$H$5,BG$1) / SUMIFS(Entry!$C$6:$H$6,Entry!$C$4:$H$4,BG$2,Entry!$C$5:$H$5,BG$1))</f>
        <v/>
      </c>
      <c r="BH41" s="15" t="str">
        <f>IF(OR($B41="",BH$2=""),"",SUMIFS(INDEX(Tbl_Marks,MATCH($B41,Tbl_Student_Names,0),),Entry!$A$4:$H$4,BH$2,Entry!$A$5:$H$5,BH$1) / SUMIFS(Entry!$C$6:$H$6,Entry!$C$4:$H$4,BH$2,Entry!$C$5:$H$5,BH$1))</f>
        <v/>
      </c>
      <c r="BI41" s="15" t="str">
        <f>IF(OR($B41="",BI$2=""),"",SUMIFS(INDEX(Tbl_Marks,MATCH($B41,Tbl_Student_Names,0),),Entry!$A$4:$H$4,BI$2,Entry!$A$5:$H$5,BI$1) / SUMIFS(Entry!$C$6:$H$6,Entry!$C$4:$H$4,BI$2,Entry!$C$5:$H$5,BI$1))</f>
        <v/>
      </c>
      <c r="BJ41" s="15" t="str">
        <f>IF(OR($B41="",BJ$2=""),"",SUMIFS(INDEX(Tbl_Marks,MATCH($B41,Tbl_Student_Names,0),),Entry!$A$4:$H$4,BJ$2,Entry!$A$5:$H$5,BJ$1) / SUMIFS(Entry!$C$6:$H$6,Entry!$C$4:$H$4,BJ$2,Entry!$C$5:$H$5,BJ$1))</f>
        <v/>
      </c>
      <c r="BK41" s="15" t="str">
        <f>IF(OR($B41="",BK$2=""),"",SUMIFS(INDEX(Tbl_Marks,MATCH($B41,Tbl_Student_Names,0),),Entry!$A$4:$H$4,BK$2,Entry!$A$5:$H$5,BK$1) / SUMIFS(Entry!$C$6:$H$6,Entry!$C$4:$H$4,BK$2,Entry!$C$5:$H$5,BK$1))</f>
        <v/>
      </c>
      <c r="BL41" s="15" t="str">
        <f>IF(OR($B41="",BL$2=""),"",SUMIFS(INDEX(Tbl_Marks,MATCH($B41,Tbl_Student_Names,0),),Entry!$A$4:$H$4,BL$2,Entry!$A$5:$H$5,BL$1) / SUMIFS(Entry!$C$6:$H$6,Entry!$C$4:$H$4,BL$2,Entry!$C$5:$H$5,BL$1))</f>
        <v/>
      </c>
      <c r="BM41" s="15" t="str">
        <f>IF(OR($B41="",BM$2=""),"",SUMIFS(INDEX(Tbl_Marks,MATCH($B41,Tbl_Student_Names,0),),Entry!$A$4:$H$4,BM$2,Entry!$A$5:$H$5,BM$1) / SUMIFS(Entry!$C$6:$H$6,Entry!$C$4:$H$4,BM$2,Entry!$C$5:$H$5,BM$1))</f>
        <v/>
      </c>
      <c r="BN41" s="15" t="str">
        <f>IF(OR($B41="",BN$2=""),"",SUMIFS(INDEX(Tbl_Marks,MATCH($B41,Tbl_Student_Names,0),),Entry!$A$4:$H$4,BN$2,Entry!$A$5:$H$5,BN$1) / SUMIFS(Entry!$C$6:$H$6,Entry!$C$4:$H$4,BN$2,Entry!$C$5:$H$5,BN$1))</f>
        <v/>
      </c>
      <c r="BO41" s="15" t="str">
        <f>IF(OR($B41="",BO$2=""),"",SUMIFS(INDEX(Tbl_Marks,MATCH($B41,Tbl_Student_Names,0),),Entry!$A$4:$H$4,BO$2,Entry!$A$5:$H$5,BO$1) / SUMIFS(Entry!$C$6:$H$6,Entry!$C$4:$H$4,BO$2,Entry!$C$5:$H$5,BO$1))</f>
        <v/>
      </c>
      <c r="BP41" s="15" t="str">
        <f>IF(OR($B41="",BP$2=""),"",SUMIFS(INDEX(Tbl_Marks,MATCH($B41,Tbl_Student_Names,0),),Entry!$A$4:$H$4,BP$2,Entry!$A$5:$H$5,BP$1) / SUMIFS(Entry!$C$6:$H$6,Entry!$C$4:$H$4,BP$2,Entry!$C$5:$H$5,BP$1))</f>
        <v/>
      </c>
      <c r="BQ41" s="15" t="str">
        <f>IF(OR($B41="",BQ$2=""),"",SUMIFS(INDEX(Tbl_Marks,MATCH($B41,Tbl_Student_Names,0),),Entry!$A$4:$H$4,BQ$2,Entry!$A$5:$H$5,BQ$1) / SUMIFS(Entry!$C$6:$H$6,Entry!$C$4:$H$4,BQ$2,Entry!$C$5:$H$5,BQ$1))</f>
        <v/>
      </c>
      <c r="BR41" s="15" t="str">
        <f>IF(OR($B41="",BR$2=""),"",SUMIFS(INDEX(Tbl_Marks,MATCH($B41,Tbl_Student_Names,0),),Entry!$A$4:$H$4,BR$2,Entry!$A$5:$H$5,BR$1) / SUMIFS(Entry!$C$6:$H$6,Entry!$C$4:$H$4,BR$2,Entry!$C$5:$H$5,BR$1))</f>
        <v/>
      </c>
      <c r="BS41" s="15" t="str">
        <f>IF(OR($B41="",BS$2=""),"",SUMIFS(INDEX(Tbl_Marks,MATCH($B41,Tbl_Student_Names,0),),Entry!$A$4:$H$4,BS$2,Entry!$A$5:$H$5,BS$1) / SUMIFS(Entry!$C$6:$H$6,Entry!$C$4:$H$4,BS$2,Entry!$C$5:$H$5,BS$1))</f>
        <v/>
      </c>
      <c r="BT41" s="15" t="str">
        <f>IF(OR($B41="",BT$2=""),"",SUMIFS(INDEX(Tbl_Marks,MATCH($B41,Tbl_Student_Names,0),),Entry!$A$4:$H$4,BT$2,Entry!$A$5:$H$5,BT$1) / SUMIFS(Entry!$C$6:$H$6,Entry!$C$4:$H$4,BT$2,Entry!$C$5:$H$5,BT$1))</f>
        <v/>
      </c>
      <c r="BU41" s="15" t="str">
        <f>IF(OR($B41="",BU$2=""),"",SUMIFS(INDEX(Tbl_Marks,MATCH($B41,Tbl_Student_Names,0),),Entry!$A$4:$H$4,BU$2,Entry!$A$5:$H$5,BU$1) / SUMIFS(Entry!$C$6:$H$6,Entry!$C$4:$H$4,BU$2,Entry!$C$5:$H$5,BU$1))</f>
        <v/>
      </c>
      <c r="BV41" s="15" t="str">
        <f>IF(OR($B41="",BV$2=""),"",SUMIFS(INDEX(Tbl_Marks,MATCH($B41,Tbl_Student_Names,0),),Entry!$A$4:$H$4,BV$2,Entry!$A$5:$H$5,BV$1) / SUMIFS(Entry!$C$6:$H$6,Entry!$C$4:$H$4,BV$2,Entry!$C$5:$H$5,BV$1))</f>
        <v/>
      </c>
      <c r="BW41" s="15" t="str">
        <f>IF(OR($B41="",BW$2=""),"",SUMIFS(INDEX(Tbl_Marks,MATCH($B41,Tbl_Student_Names,0),),Entry!$A$4:$H$4,BW$2,Entry!$A$5:$H$5,BW$1) / SUMIFS(Entry!$C$6:$H$6,Entry!$C$4:$H$4,BW$2,Entry!$C$5:$H$5,BW$1))</f>
        <v/>
      </c>
      <c r="BX41" s="15" t="str">
        <f>IF(OR($B41="",BX$2=""),"",SUMIFS(INDEX(Tbl_Marks,MATCH($B41,Tbl_Student_Names,0),),Entry!$A$4:$H$4,BX$2,Entry!$A$5:$H$5,BX$1) / SUMIFS(Entry!$C$6:$H$6,Entry!$C$4:$H$4,BX$2,Entry!$C$5:$H$5,BX$1))</f>
        <v/>
      </c>
      <c r="BY41" s="15" t="str">
        <f>IF(OR($B41="",BY$2=""),"",SUMIFS(INDEX(Tbl_Marks,MATCH($B41,Tbl_Student_Names,0),),Entry!$A$4:$H$4,BY$2,Entry!$A$5:$H$5,BY$1) / SUMIFS(Entry!$C$6:$H$6,Entry!$C$4:$H$4,BY$2,Entry!$C$5:$H$5,BY$1))</f>
        <v/>
      </c>
      <c r="BZ41" s="15" t="str">
        <f>IF(OR($B41="",BZ$2=""),"",SUMIFS(INDEX(Tbl_Marks,MATCH($B41,Tbl_Student_Names,0),),Entry!$A$4:$H$4,BZ$2,Entry!$A$5:$H$5,BZ$1) / SUMIFS(Entry!$C$6:$H$6,Entry!$C$4:$H$4,BZ$2,Entry!$C$5:$H$5,BZ$1))</f>
        <v/>
      </c>
      <c r="CA41" s="15" t="str">
        <f>IF(OR($B41="",CA$2=""),"",SUMIFS(INDEX(Tbl_Marks,MATCH($B41,Tbl_Student_Names,0),),Entry!$A$4:$H$4,CA$2,Entry!$A$5:$H$5,CA$1) / SUMIFS(Entry!$C$6:$H$6,Entry!$C$4:$H$4,CA$2,Entry!$C$5:$H$5,CA$1))</f>
        <v/>
      </c>
      <c r="CB41" s="15" t="str">
        <f>IF(OR($B41="",CB$2=""),"",SUMIFS(INDEX(Tbl_Marks,MATCH($B41,Tbl_Student_Names,0),),Entry!$A$4:$H$4,CB$2,Entry!$A$5:$H$5,CB$1) / SUMIFS(Entry!$C$6:$H$6,Entry!$C$4:$H$4,CB$2,Entry!$C$5:$H$5,CB$1))</f>
        <v/>
      </c>
      <c r="CC41" s="15" t="str">
        <f>IF(OR($B41="",CC$2=""),"",SUMIFS(INDEX(Tbl_Marks,MATCH($B41,Tbl_Student_Names,0),),Entry!$A$4:$H$4,CC$2,Entry!$A$5:$H$5,CC$1) / SUMIFS(Entry!$C$6:$H$6,Entry!$C$4:$H$4,CC$2,Entry!$C$5:$H$5,CC$1))</f>
        <v/>
      </c>
      <c r="CD41" s="15" t="str">
        <f>IF(OR($B41="",CD$2=""),"",SUMIFS(INDEX(Tbl_Marks,MATCH($B41,Tbl_Student_Names,0),),Entry!$A$4:$H$4,CD$2,Entry!$A$5:$H$5,CD$1) / SUMIFS(Entry!$C$6:$H$6,Entry!$C$4:$H$4,CD$2,Entry!$C$5:$H$5,CD$1))</f>
        <v/>
      </c>
      <c r="CE41" s="15" t="str">
        <f>IF(OR($B41="",CE$2=""),"",SUMIFS(INDEX(Tbl_Marks,MATCH($B41,Tbl_Student_Names,0),),Entry!$A$4:$H$4,CE$2,Entry!$A$5:$H$5,CE$1) / SUMIFS(Entry!$C$6:$H$6,Entry!$C$4:$H$4,CE$2,Entry!$C$5:$H$5,CE$1))</f>
        <v/>
      </c>
      <c r="CF41" s="15" t="str">
        <f>IF(OR($B41="",CF$2=""),"",SUMIFS(INDEX(Tbl_Marks,MATCH($B41,Tbl_Student_Names,0),),Entry!$A$4:$H$4,CF$2,Entry!$A$5:$H$5,CF$1) / SUMIFS(Entry!$C$6:$H$6,Entry!$C$4:$H$4,CF$2,Entry!$C$5:$H$5,CF$1))</f>
        <v/>
      </c>
      <c r="CG41" s="15" t="str">
        <f>IF(OR($B41="",CG$2=""),"",SUMIFS(INDEX(Tbl_Marks,MATCH($B41,Tbl_Student_Names,0),),Entry!$A$4:$H$4,CG$2,Entry!$A$5:$H$5,CG$1) / SUMIFS(Entry!$C$6:$H$6,Entry!$C$4:$H$4,CG$2,Entry!$C$5:$H$5,CG$1))</f>
        <v/>
      </c>
      <c r="CH41" s="15" t="str">
        <f>IF(OR($B41="",CH$2=""),"",SUMIFS(INDEX(Tbl_Marks,MATCH($B41,Tbl_Student_Names,0),),Entry!$A$4:$H$4,CH$2,Entry!$A$5:$H$5,CH$1) / SUMIFS(Entry!$C$6:$H$6,Entry!$C$4:$H$4,CH$2,Entry!$C$5:$H$5,CH$1))</f>
        <v/>
      </c>
      <c r="CI41" s="15" t="str">
        <f>IF(OR($B41="",CI$2=""),"",SUMIFS(INDEX(Tbl_Marks,MATCH($B41,Tbl_Student_Names,0),),Entry!$A$4:$H$4,CI$2,Entry!$A$5:$H$5,CI$1) / SUMIFS(Entry!$C$6:$H$6,Entry!$C$4:$H$4,CI$2,Entry!$C$5:$H$5,CI$1))</f>
        <v/>
      </c>
      <c r="CJ41" s="15" t="str">
        <f>IF(OR($B41="",CJ$2=""),"",SUMIFS(INDEX(Tbl_Marks,MATCH($B41,Tbl_Student_Names,0),),Entry!$A$4:$H$4,CJ$2,Entry!$A$5:$H$5,CJ$1) / SUMIFS(Entry!$C$6:$H$6,Entry!$C$4:$H$4,CJ$2,Entry!$C$5:$H$5,CJ$1))</f>
        <v/>
      </c>
      <c r="CK41" s="15" t="str">
        <f>IF(OR($B41="",CK$2=""),"",SUMIFS(INDEX(Tbl_Marks,MATCH($B41,Tbl_Student_Names,0),),Entry!$A$4:$H$4,CK$2,Entry!$A$5:$H$5,CK$1) / SUMIFS(Entry!$C$6:$H$6,Entry!$C$4:$H$4,CK$2,Entry!$C$5:$H$5,CK$1))</f>
        <v/>
      </c>
      <c r="CL41" s="15" t="str">
        <f>IF(OR($B41="",CL$2=""),"",SUMIFS(INDEX(Tbl_Marks,MATCH($B41,Tbl_Student_Names,0),),Entry!$A$4:$H$4,CL$2,Entry!$A$5:$H$5,CL$1) / SUMIFS(Entry!$C$6:$H$6,Entry!$C$4:$H$4,CL$2,Entry!$C$5:$H$5,CL$1))</f>
        <v/>
      </c>
      <c r="CM41" s="15" t="str">
        <f>IF(OR($B41="",CM$2=""),"",SUMIFS(INDEX(Tbl_Marks,MATCH($B41,Tbl_Student_Names,0),),Entry!$A$4:$H$4,CM$2,Entry!$A$5:$H$5,CM$1) / SUMIFS(Entry!$C$6:$H$6,Entry!$C$4:$H$4,CM$2,Entry!$C$5:$H$5,CM$1))</f>
        <v/>
      </c>
      <c r="CN41" s="15" t="str">
        <f>IF(OR($B41="",CN$2=""),"",SUMIFS(INDEX(Tbl_Marks,MATCH($B41,Tbl_Student_Names,0),),Entry!$A$4:$H$4,CN$2,Entry!$A$5:$H$5,CN$1) / SUMIFS(Entry!$C$6:$H$6,Entry!$C$4:$H$4,CN$2,Entry!$C$5:$H$5,CN$1))</f>
        <v/>
      </c>
      <c r="CO41" s="15" t="str">
        <f>IF(OR($B41="",CO$2=""),"",SUMIFS(INDEX(Tbl_Marks,MATCH($B41,Tbl_Student_Names,0),),Entry!$A$4:$H$4,CO$2,Entry!$A$5:$H$5,CO$1) / SUMIFS(Entry!$C$6:$H$6,Entry!$C$4:$H$4,CO$2,Entry!$C$5:$H$5,CO$1))</f>
        <v/>
      </c>
      <c r="CP41" s="15" t="str">
        <f>IF(OR($B41="",CP$2=""),"",SUMIFS(INDEX(Tbl_Marks,MATCH($B41,Tbl_Student_Names,0),),Entry!$A$4:$H$4,CP$2,Entry!$A$5:$H$5,CP$1) / SUMIFS(Entry!$C$6:$H$6,Entry!$C$4:$H$4,CP$2,Entry!$C$5:$H$5,CP$1))</f>
        <v/>
      </c>
      <c r="CQ41" s="15" t="str">
        <f>IF(OR($B41="",CQ$2=""),"",SUMIFS(INDEX(Tbl_Marks,MATCH($B41,Tbl_Student_Names,0),),Entry!$A$4:$H$4,CQ$2,Entry!$A$5:$H$5,CQ$1) / SUMIFS(Entry!$C$6:$H$6,Entry!$C$4:$H$4,CQ$2,Entry!$C$5:$H$5,CQ$1))</f>
        <v/>
      </c>
      <c r="CR41" s="15" t="str">
        <f>IF(OR($B41="",CR$2=""),"",SUMIFS(INDEX(Tbl_Marks,MATCH($B41,Tbl_Student_Names,0),),Entry!$A$4:$H$4,CR$2,Entry!$A$5:$H$5,CR$1) / SUMIFS(Entry!$C$6:$H$6,Entry!$C$4:$H$4,CR$2,Entry!$C$5:$H$5,CR$1))</f>
        <v/>
      </c>
      <c r="CS41" s="15" t="str">
        <f>IF(OR($B41="",CS$2=""),"",SUMIFS(INDEX(Tbl_Marks,MATCH($B41,Tbl_Student_Names,0),),Entry!$A$4:$H$4,CS$2,Entry!$A$5:$H$5,CS$1) / SUMIFS(Entry!$C$6:$H$6,Entry!$C$4:$H$4,CS$2,Entry!$C$5:$H$5,CS$1))</f>
        <v/>
      </c>
      <c r="CT41" s="15" t="str">
        <f>IF(OR($B41="",CT$2=""),"",SUMIFS(INDEX(Tbl_Marks,MATCH($B41,Tbl_Student_Names,0),),Entry!$A$4:$H$4,CT$2,Entry!$A$5:$H$5,CT$1) / SUMIFS(Entry!$C$6:$H$6,Entry!$C$4:$H$4,CT$2,Entry!$C$5:$H$5,CT$1))</f>
        <v/>
      </c>
      <c r="CU41" s="15" t="str">
        <f>IF(OR($B41="",CU$2=""),"",SUMIFS(INDEX(Tbl_Marks,MATCH($B41,Tbl_Student_Names,0),),Entry!$A$4:$H$4,CU$2,Entry!$A$5:$H$5,CU$1) / SUMIFS(Entry!$C$6:$H$6,Entry!$C$4:$H$4,CU$2,Entry!$C$5:$H$5,CU$1))</f>
        <v/>
      </c>
      <c r="CV41" s="15" t="str">
        <f>IF(OR($B41="",CV$2=""),"",SUMIFS(INDEX(Tbl_Marks,MATCH($B41,Tbl_Student_Names,0),),Entry!$A$4:$H$4,CV$2,Entry!$A$5:$H$5,CV$1) / SUMIFS(Entry!$C$6:$H$6,Entry!$C$4:$H$4,CV$2,Entry!$C$5:$H$5,CV$1))</f>
        <v/>
      </c>
      <c r="CW41" s="15" t="str">
        <f>IF(OR($B41="",CW$2=""),"",SUMIFS(INDEX(Tbl_Marks,MATCH($B41,Tbl_Student_Names,0),),Entry!$A$4:$H$4,CW$2,Entry!$A$5:$H$5,CW$1) / SUMIFS(Entry!$C$6:$H$6,Entry!$C$4:$H$4,CW$2,Entry!$C$5:$H$5,CW$1))</f>
        <v/>
      </c>
      <c r="CX41" s="15" t="str">
        <f>IF(OR($B41="",CX$2=""),"",SUMIFS(INDEX(Tbl_Marks,MATCH($B41,Tbl_Student_Names,0),),Entry!$A$4:$H$4,CX$2,Entry!$A$5:$H$5,CX$1) / SUMIFS(Entry!$C$6:$H$6,Entry!$C$4:$H$4,CX$2,Entry!$C$5:$H$5,CX$1))</f>
        <v/>
      </c>
      <c r="CY41" s="15" t="str">
        <f>IF(OR($B41="",CY$2=""),"",SUMIFS(INDEX(Tbl_Marks,MATCH($B41,Tbl_Student_Names,0),),Entry!$A$4:$H$4,CY$2,Entry!$A$5:$H$5,CY$1) / SUMIFS(Entry!$C$6:$H$6,Entry!$C$4:$H$4,CY$2,Entry!$C$5:$H$5,CY$1))</f>
        <v/>
      </c>
      <c r="CZ41" s="15" t="str">
        <f>IF(OR($B41="",CZ$2=""),"",SUMIFS(INDEX(Tbl_Marks,MATCH($B41,Tbl_Student_Names,0),),Entry!$A$4:$H$4,CZ$2,Entry!$A$5:$H$5,CZ$1) / SUMIFS(Entry!$C$6:$H$6,Entry!$C$4:$H$4,CZ$2,Entry!$C$5:$H$5,CZ$1))</f>
        <v/>
      </c>
      <c r="DA41" s="15" t="str">
        <f>IF(OR($B41="",DA$2=""),"",SUMIFS(INDEX(Tbl_Marks,MATCH($B41,Tbl_Student_Names,0),),Entry!$A$4:$H$4,DA$2,Entry!$A$5:$H$5,DA$1) / SUMIFS(Entry!$C$6:$H$6,Entry!$C$4:$H$4,DA$2,Entry!$C$5:$H$5,DA$1))</f>
        <v/>
      </c>
      <c r="DB41" s="15" t="str">
        <f>IF(OR($B41="",DB$2=""),"",SUMIFS(INDEX(Tbl_Marks,MATCH($B41,Tbl_Student_Names,0),),Entry!$A$4:$H$4,DB$2,Entry!$A$5:$H$5,DB$1) / SUMIFS(Entry!$C$6:$H$6,Entry!$C$4:$H$4,DB$2,Entry!$C$5:$H$5,DB$1))</f>
        <v/>
      </c>
      <c r="DC41" s="15" t="str">
        <f>IF(OR($B41="",DC$2=""),"",SUMIFS(INDEX(Tbl_Marks,MATCH($B41,Tbl_Student_Names,0),),Entry!$A$4:$H$4,DC$2,Entry!$A$5:$H$5,DC$1) / SUMIFS(Entry!$C$6:$H$6,Entry!$C$4:$H$4,DC$2,Entry!$C$5:$H$5,DC$1))</f>
        <v/>
      </c>
      <c r="DD41" s="15" t="str">
        <f>IF(OR($B41="",DD$2=""),"",SUMIFS(INDEX(Tbl_Marks,MATCH($B41,Tbl_Student_Names,0),),Entry!$A$4:$H$4,DD$2,Entry!$A$5:$H$5,DD$1) / SUMIFS(Entry!$C$6:$H$6,Entry!$C$4:$H$4,DD$2,Entry!$C$5:$H$5,DD$1))</f>
        <v/>
      </c>
      <c r="DE41" s="15" t="str">
        <f>IF(OR($B41="",DE$2=""),"",SUMIFS(INDEX(Tbl_Marks,MATCH($B41,Tbl_Student_Names,0),),Entry!$A$4:$H$4,DE$2,Entry!$A$5:$H$5,DE$1) / SUMIFS(Entry!$C$6:$H$6,Entry!$C$4:$H$4,DE$2,Entry!$C$5:$H$5,DE$1))</f>
        <v/>
      </c>
      <c r="DF41" s="15" t="str">
        <f>IF(OR($B41="",DF$2=""),"",SUMIFS(INDEX(Tbl_Marks,MATCH($B41,Tbl_Student_Names,0),),Entry!$A$4:$H$4,DF$2,Entry!$A$5:$H$5,DF$1) / SUMIFS(Entry!$C$6:$H$6,Entry!$C$4:$H$4,DF$2,Entry!$C$5:$H$5,DF$1))</f>
        <v/>
      </c>
      <c r="DG41" s="15" t="str">
        <f>IF(OR($B41="",DG$2=""),"",SUMIFS(INDEX(Tbl_Marks,MATCH($B41,Tbl_Student_Names,0),),Entry!$A$4:$H$4,DG$2,Entry!$A$5:$H$5,DG$1) / SUMIFS(Entry!$C$6:$H$6,Entry!$C$4:$H$4,DG$2,Entry!$C$5:$H$5,DG$1))</f>
        <v/>
      </c>
      <c r="DH41" s="15" t="str">
        <f>IF(OR($B41="",DH$2=""),"",SUMIFS(INDEX(Tbl_Marks,MATCH($B41,Tbl_Student_Names,0),),Entry!$A$4:$H$4,DH$2,Entry!$A$5:$H$5,DH$1) / SUMIFS(Entry!$C$6:$H$6,Entry!$C$4:$H$4,DH$2,Entry!$C$5:$H$5,DH$1))</f>
        <v/>
      </c>
      <c r="DI41" s="15" t="str">
        <f>IF(OR($B41="",DI$2=""),"",SUMIFS(INDEX(Tbl_Marks,MATCH($B41,Tbl_Student_Names,0),),Entry!$A$4:$H$4,DI$2,Entry!$A$5:$H$5,DI$1) / SUMIFS(Entry!$C$6:$H$6,Entry!$C$4:$H$4,DI$2,Entry!$C$5:$H$5,DI$1))</f>
        <v/>
      </c>
      <c r="DJ41" s="15" t="str">
        <f>IF(OR($B41="",DJ$2=""),"",SUMIFS(INDEX(Tbl_Marks,MATCH($B41,Tbl_Student_Names,0),),Entry!$A$4:$H$4,DJ$2,Entry!$A$5:$H$5,DJ$1) / SUMIFS(Entry!$C$6:$H$6,Entry!$C$4:$H$4,DJ$2,Entry!$C$5:$H$5,DJ$1))</f>
        <v/>
      </c>
      <c r="DK41" s="15" t="str">
        <f>IF(OR($B41="",DK$2=""),"",SUMIFS(INDEX(Tbl_Marks,MATCH($B41,Tbl_Student_Names,0),),Entry!$A$4:$H$4,DK$2,Entry!$A$5:$H$5,DK$1) / SUMIFS(Entry!$C$6:$H$6,Entry!$C$4:$H$4,DK$2,Entry!$C$5:$H$5,DK$1))</f>
        <v/>
      </c>
      <c r="DL41" s="15" t="str">
        <f>IF(OR($B41="",DL$2=""),"",SUMIFS(INDEX(Tbl_Marks,MATCH($B41,Tbl_Student_Names,0),),Entry!$A$4:$H$4,DL$2,Entry!$A$5:$H$5,DL$1) / SUMIFS(Entry!$C$6:$H$6,Entry!$C$4:$H$4,DL$2,Entry!$C$5:$H$5,DL$1))</f>
        <v/>
      </c>
      <c r="DM41" s="15" t="str">
        <f>IF(OR($B41="",DM$2=""),"",SUMIFS(INDEX(Tbl_Marks,MATCH($B41,Tbl_Student_Names,0),),Entry!$A$4:$H$4,DM$2,Entry!$A$5:$H$5,DM$1) / SUMIFS(Entry!$C$6:$H$6,Entry!$C$4:$H$4,DM$2,Entry!$C$5:$H$5,DM$1))</f>
        <v/>
      </c>
      <c r="DN41" s="15" t="str">
        <f>IF(OR($B41="",DN$2=""),"",SUMIFS(INDEX(Tbl_Marks,MATCH($B41,Tbl_Student_Names,0),),Entry!$A$4:$H$4,DN$2,Entry!$A$5:$H$5,DN$1) / SUMIFS(Entry!$C$6:$H$6,Entry!$C$4:$H$4,DN$2,Entry!$C$5:$H$5,DN$1))</f>
        <v/>
      </c>
      <c r="DO41" s="15" t="str">
        <f>IF(OR($B41="",DO$2=""),"",SUMIFS(INDEX(Tbl_Marks,MATCH($B41,Tbl_Student_Names,0),),Entry!$A$4:$H$4,DO$2,Entry!$A$5:$H$5,DO$1) / SUMIFS(Entry!$C$6:$H$6,Entry!$C$4:$H$4,DO$2,Entry!$C$5:$H$5,DO$1))</f>
        <v/>
      </c>
      <c r="DP41" s="15" t="str">
        <f>IF(OR($B41="",DP$2=""),"",SUMIFS(INDEX(Tbl_Marks,MATCH($B41,Tbl_Student_Names,0),),Entry!$A$4:$H$4,DP$2,Entry!$A$5:$H$5,DP$1) / SUMIFS(Entry!$C$6:$H$6,Entry!$C$4:$H$4,DP$2,Entry!$C$5:$H$5,DP$1))</f>
        <v/>
      </c>
      <c r="DQ41" s="15" t="str">
        <f>IF(OR($B41="",DQ$2=""),"",SUMIFS(INDEX(Tbl_Marks,MATCH($B41,Tbl_Student_Names,0),),Entry!$A$4:$H$4,DQ$2,Entry!$A$5:$H$5,DQ$1) / SUMIFS(Entry!$C$6:$H$6,Entry!$C$4:$H$4,DQ$2,Entry!$C$5:$H$5,DQ$1))</f>
        <v/>
      </c>
      <c r="DR41" s="15" t="str">
        <f>IF(OR($B41="",DR$2=""),"",SUMIFS(INDEX(Tbl_Marks,MATCH($B41,Tbl_Student_Names,0),),Entry!$A$4:$H$4,DR$2,Entry!$A$5:$H$5,DR$1) / SUMIFS(Entry!$C$6:$H$6,Entry!$C$4:$H$4,DR$2,Entry!$C$5:$H$5,DR$1))</f>
        <v/>
      </c>
      <c r="DS41" s="15" t="str">
        <f>IF(OR($B41="",DS$2=""),"",SUMIFS(INDEX(Tbl_Marks,MATCH($B41,Tbl_Student_Names,0),),Entry!$A$4:$H$4,DS$2,Entry!$A$5:$H$5,DS$1) / SUMIFS(Entry!$C$6:$H$6,Entry!$C$4:$H$4,DS$2,Entry!$C$5:$H$5,DS$1))</f>
        <v/>
      </c>
      <c r="DT41" s="15" t="str">
        <f>IF(OR($B41="",DT$2=""),"",SUMIFS(INDEX(Tbl_Marks,MATCH($B41,Tbl_Student_Names,0),),Entry!$A$4:$H$4,DT$2,Entry!$A$5:$H$5,DT$1) / SUMIFS(Entry!$C$6:$H$6,Entry!$C$4:$H$4,DT$2,Entry!$C$5:$H$5,DT$1))</f>
        <v/>
      </c>
      <c r="DU41" s="15" t="str">
        <f>IF(OR($B41="",DU$2=""),"",SUMIFS(INDEX(Tbl_Marks,MATCH($B41,Tbl_Student_Names,0),),Entry!$A$4:$H$4,DU$2,Entry!$A$5:$H$5,DU$1) / SUMIFS(Entry!$C$6:$H$6,Entry!$C$4:$H$4,DU$2,Entry!$C$5:$H$5,DU$1))</f>
        <v/>
      </c>
      <c r="DV41" s="15" t="str">
        <f>IF(OR($B41="",DV$2=""),"",SUMIFS(INDEX(Tbl_Marks,MATCH($B41,Tbl_Student_Names,0),),Entry!$A$4:$H$4,DV$2,Entry!$A$5:$H$5,DV$1) / SUMIFS(Entry!$C$6:$H$6,Entry!$C$4:$H$4,DV$2,Entry!$C$5:$H$5,DV$1))</f>
        <v/>
      </c>
      <c r="DW41" s="15" t="str">
        <f>IF(OR($B41="",DW$2=""),"",SUMIFS(INDEX(Tbl_Marks,MATCH($B41,Tbl_Student_Names,0),),Entry!$A$4:$H$4,DW$2,Entry!$A$5:$H$5,DW$1) / SUMIFS(Entry!$C$6:$H$6,Entry!$C$4:$H$4,DW$2,Entry!$C$5:$H$5,DW$1))</f>
        <v/>
      </c>
      <c r="DX41" s="15" t="str">
        <f>IF(OR($B41="",DX$2=""),"",SUMIFS(INDEX(Tbl_Marks,MATCH($B41,Tbl_Student_Names,0),),Entry!$A$4:$H$4,DX$2,Entry!$A$5:$H$5,DX$1) / SUMIFS(Entry!$C$6:$H$6,Entry!$C$4:$H$4,DX$2,Entry!$C$5:$H$5,DX$1))</f>
        <v/>
      </c>
      <c r="DY41" s="15" t="str">
        <f>IF(OR($B41="",DY$2=""),"",SUMIFS(INDEX(Tbl_Marks,MATCH($B41,Tbl_Student_Names,0),),Entry!$A$4:$H$4,DY$2,Entry!$A$5:$H$5,DY$1) / SUMIFS(Entry!$C$6:$H$6,Entry!$C$4:$H$4,DY$2,Entry!$C$5:$H$5,DY$1))</f>
        <v/>
      </c>
      <c r="DZ41" s="15" t="str">
        <f>IF(OR($B41="",DZ$2=""),"",SUMIFS(INDEX(Tbl_Marks,MATCH($B41,Tbl_Student_Names,0),),Entry!$A$4:$H$4,DZ$2,Entry!$A$5:$H$5,DZ$1) / SUMIFS(Entry!$C$6:$H$6,Entry!$C$4:$H$4,DZ$2,Entry!$C$5:$H$5,DZ$1))</f>
        <v/>
      </c>
      <c r="EA41" s="15" t="str">
        <f>IF(OR($B41="",EA$2=""),"",SUMIFS(INDEX(Tbl_Marks,MATCH($B41,Tbl_Student_Names,0),),Entry!$A$4:$H$4,EA$2,Entry!$A$5:$H$5,EA$1) / SUMIFS(Entry!$C$6:$H$6,Entry!$C$4:$H$4,EA$2,Entry!$C$5:$H$5,EA$1))</f>
        <v/>
      </c>
      <c r="EB41" s="15" t="str">
        <f>IF(OR($B41="",EB$2=""),"",SUMIFS(INDEX(Tbl_Marks,MATCH($B41,Tbl_Student_Names,0),),Entry!$A$4:$H$4,EB$2,Entry!$A$5:$H$5,EB$1) / SUMIFS(Entry!$C$6:$H$6,Entry!$C$4:$H$4,EB$2,Entry!$C$5:$H$5,EB$1))</f>
        <v/>
      </c>
      <c r="EC41" s="15" t="str">
        <f>IF(OR($B41="",EC$2=""),"",SUMIFS(INDEX(Tbl_Marks,MATCH($B41,Tbl_Student_Names,0),),Entry!$A$4:$H$4,EC$2,Entry!$A$5:$H$5,EC$1) / SUMIFS(Entry!$C$6:$H$6,Entry!$C$4:$H$4,EC$2,Entry!$C$5:$H$5,EC$1))</f>
        <v/>
      </c>
      <c r="ED41" s="15" t="str">
        <f>IF(OR($B41="",ED$2=""),"",SUMIFS(INDEX(Tbl_Marks,MATCH($B41,Tbl_Student_Names,0),),Entry!$A$4:$H$4,ED$2,Entry!$A$5:$H$5,ED$1) / SUMIFS(Entry!$C$6:$H$6,Entry!$C$4:$H$4,ED$2,Entry!$C$5:$H$5,ED$1))</f>
        <v/>
      </c>
      <c r="EE41" s="15" t="str">
        <f>IF(OR($B41="",EE$2=""),"",SUMIFS(INDEX(Tbl_Marks,MATCH($B41,Tbl_Student_Names,0),),Entry!$A$4:$H$4,EE$2,Entry!$A$5:$H$5,EE$1) / SUMIFS(Entry!$C$6:$H$6,Entry!$C$4:$H$4,EE$2,Entry!$C$5:$H$5,EE$1))</f>
        <v/>
      </c>
      <c r="EF41" s="15" t="str">
        <f>IF(OR($B41="",EF$2=""),"",SUMIFS(INDEX(Tbl_Marks,MATCH($B41,Tbl_Student_Names,0),),Entry!$A$4:$H$4,EF$2,Entry!$A$5:$H$5,EF$1) / SUMIFS(Entry!$C$6:$H$6,Entry!$C$4:$H$4,EF$2,Entry!$C$5:$H$5,EF$1))</f>
        <v/>
      </c>
      <c r="EG41" s="15" t="str">
        <f>IF(OR($B41="",EG$2=""),"",SUMIFS(INDEX(Tbl_Marks,MATCH($B41,Tbl_Student_Names,0),),Entry!$A$4:$H$4,EG$2,Entry!$A$5:$H$5,EG$1) / SUMIFS(Entry!$C$6:$H$6,Entry!$C$4:$H$4,EG$2,Entry!$C$5:$H$5,EG$1))</f>
        <v/>
      </c>
      <c r="EH41" s="15" t="str">
        <f>IF(OR($B41="",EH$2=""),"",SUMIFS(INDEX(Tbl_Marks,MATCH($B41,Tbl_Student_Names,0),),Entry!$A$4:$H$4,EH$2,Entry!$A$5:$H$5,EH$1) / SUMIFS(Entry!$C$6:$H$6,Entry!$C$4:$H$4,EH$2,Entry!$C$5:$H$5,EH$1))</f>
        <v/>
      </c>
      <c r="EI41" s="15" t="str">
        <f>IF(OR($B41="",EI$2=""),"",SUMIFS(INDEX(Tbl_Marks,MATCH($B41,Tbl_Student_Names,0),),Entry!$A$4:$H$4,EI$2,Entry!$A$5:$H$5,EI$1) / SUMIFS(Entry!$C$6:$H$6,Entry!$C$4:$H$4,EI$2,Entry!$C$5:$H$5,EI$1))</f>
        <v/>
      </c>
      <c r="EJ41" s="15" t="str">
        <f>IF(OR($B41="",EJ$2=""),"",SUMIFS(INDEX(Tbl_Marks,MATCH($B41,Tbl_Student_Names,0),),Entry!$A$4:$H$4,EJ$2,Entry!$A$5:$H$5,EJ$1) / SUMIFS(Entry!$C$6:$H$6,Entry!$C$4:$H$4,EJ$2,Entry!$C$5:$H$5,EJ$1))</f>
        <v/>
      </c>
      <c r="EK41" s="15" t="str">
        <f>IF(OR($B41="",EK$2=""),"",SUMIFS(INDEX(Tbl_Marks,MATCH($B41,Tbl_Student_Names,0),),Entry!$A$4:$H$4,EK$2,Entry!$A$5:$H$5,EK$1) / SUMIFS(Entry!$C$6:$H$6,Entry!$C$4:$H$4,EK$2,Entry!$C$5:$H$5,EK$1))</f>
        <v/>
      </c>
      <c r="EL41" s="15" t="str">
        <f>IF(OR($B41="",EL$2=""),"",SUMIFS(INDEX(Tbl_Marks,MATCH($B41,Tbl_Student_Names,0),),Entry!$A$4:$H$4,EL$2,Entry!$A$5:$H$5,EL$1) / SUMIFS(Entry!$C$6:$H$6,Entry!$C$4:$H$4,EL$2,Entry!$C$5:$H$5,EL$1))</f>
        <v/>
      </c>
      <c r="EM41" s="15" t="str">
        <f>IF(OR($B41="",EM$2=""),"",SUMIFS(INDEX(Tbl_Marks,MATCH($B41,Tbl_Student_Names,0),),Entry!$A$4:$H$4,EM$2,Entry!$A$5:$H$5,EM$1) / SUMIFS(Entry!$C$6:$H$6,Entry!$C$4:$H$4,EM$2,Entry!$C$5:$H$5,EM$1))</f>
        <v/>
      </c>
      <c r="EN41" s="15" t="str">
        <f>IF(OR($B41="",EN$2=""),"",SUMIFS(INDEX(Tbl_Marks,MATCH($B41,Tbl_Student_Names,0),),Entry!$A$4:$H$4,EN$2,Entry!$A$5:$H$5,EN$1) / SUMIFS(Entry!$C$6:$H$6,Entry!$C$4:$H$4,EN$2,Entry!$C$5:$H$5,EN$1))</f>
        <v/>
      </c>
      <c r="EO41" s="15" t="str">
        <f>IF(OR($B41="",EO$2=""),"",SUMIFS(INDEX(Tbl_Marks,MATCH($B41,Tbl_Student_Names,0),),Entry!$A$4:$H$4,EO$2,Entry!$A$5:$H$5,EO$1) / SUMIFS(Entry!$C$6:$H$6,Entry!$C$4:$H$4,EO$2,Entry!$C$5:$H$5,EO$1))</f>
        <v/>
      </c>
      <c r="EP41" s="15" t="str">
        <f>IF(OR($B41="",EP$2=""),"",SUMIFS(INDEX(Tbl_Marks,MATCH($B41,Tbl_Student_Names,0),),Entry!$A$4:$H$4,EP$2,Entry!$A$5:$H$5,EP$1) / SUMIFS(Entry!$C$6:$H$6,Entry!$C$4:$H$4,EP$2,Entry!$C$5:$H$5,EP$1))</f>
        <v/>
      </c>
      <c r="EQ41" s="15" t="str">
        <f>IF(OR($B41="",EQ$2=""),"",SUMIFS(INDEX(Tbl_Marks,MATCH($B41,Tbl_Student_Names,0),),Entry!$A$4:$H$4,EQ$2,Entry!$A$5:$H$5,EQ$1) / SUMIFS(Entry!$C$6:$H$6,Entry!$C$4:$H$4,EQ$2,Entry!$C$5:$H$5,EQ$1))</f>
        <v/>
      </c>
      <c r="ER41" s="15" t="str">
        <f>IF(OR($B41="",ER$2=""),"",SUMIFS(INDEX(Tbl_Marks,MATCH($B41,Tbl_Student_Names,0),),Entry!$A$4:$H$4,ER$2,Entry!$A$5:$H$5,ER$1) / SUMIFS(Entry!$C$6:$H$6,Entry!$C$4:$H$4,ER$2,Entry!$C$5:$H$5,ER$1))</f>
        <v/>
      </c>
      <c r="ES41" s="15" t="str">
        <f>IF(OR($B41="",ES$2=""),"",SUMIFS(INDEX(Tbl_Marks,MATCH($B41,Tbl_Student_Names,0),),Entry!$A$4:$H$4,ES$2,Entry!$A$5:$H$5,ES$1) / SUMIFS(Entry!$C$6:$H$6,Entry!$C$4:$H$4,ES$2,Entry!$C$5:$H$5,ES$1))</f>
        <v/>
      </c>
      <c r="ET41" s="15" t="str">
        <f>IF(OR($B41="",ET$2=""),"",SUMIFS(INDEX(Tbl_Marks,MATCH($B41,Tbl_Student_Names,0),),Entry!$A$4:$H$4,ET$2,Entry!$A$5:$H$5,ET$1) / SUMIFS(Entry!$C$6:$H$6,Entry!$C$4:$H$4,ET$2,Entry!$C$5:$H$5,ET$1))</f>
        <v/>
      </c>
      <c r="EU41" s="15" t="str">
        <f>IF(OR($B41="",EU$2=""),"",SUMIFS(INDEX(Tbl_Marks,MATCH($B41,Tbl_Student_Names,0),),Entry!$A$4:$H$4,EU$2,Entry!$A$5:$H$5,EU$1) / SUMIFS(Entry!$C$6:$H$6,Entry!$C$4:$H$4,EU$2,Entry!$C$5:$H$5,EU$1))</f>
        <v/>
      </c>
      <c r="EV41" s="15" t="str">
        <f>IF(OR($B41="",EV$2=""),"",SUMIFS(INDEX(Tbl_Marks,MATCH($B41,Tbl_Student_Names,0),),Entry!$A$4:$H$4,EV$2,Entry!$A$5:$H$5,EV$1) / SUMIFS(Entry!$C$6:$H$6,Entry!$C$4:$H$4,EV$2,Entry!$C$5:$H$5,EV$1))</f>
        <v/>
      </c>
      <c r="EW41" s="15" t="str">
        <f>IF(OR($B41="",EW$2=""),"",SUMIFS(INDEX(Tbl_Marks,MATCH($B41,Tbl_Student_Names,0),),Entry!$A$4:$H$4,EW$2,Entry!$A$5:$H$5,EW$1) / SUMIFS(Entry!$C$6:$H$6,Entry!$C$4:$H$4,EW$2,Entry!$C$5:$H$5,EW$1))</f>
        <v/>
      </c>
      <c r="EX41" s="15" t="str">
        <f>IF(OR($B41="",EX$2=""),"",SUMIFS(INDEX(Tbl_Marks,MATCH($B41,Tbl_Student_Names,0),),Entry!$A$4:$H$4,EX$2,Entry!$A$5:$H$5,EX$1) / SUMIFS(Entry!$C$6:$H$6,Entry!$C$4:$H$4,EX$2,Entry!$C$5:$H$5,EX$1))</f>
        <v/>
      </c>
      <c r="EY41" s="15" t="str">
        <f>IF(OR($B41="",EY$2=""),"",SUMIFS(INDEX(Tbl_Marks,MATCH($B41,Tbl_Student_Names,0),),Entry!$A$4:$H$4,EY$2,Entry!$A$5:$H$5,EY$1) / SUMIFS(Entry!$C$6:$H$6,Entry!$C$4:$H$4,EY$2,Entry!$C$5:$H$5,EY$1))</f>
        <v/>
      </c>
      <c r="EZ41" s="15" t="str">
        <f>IF(OR($B41="",EZ$2=""),"",SUMIFS(INDEX(Tbl_Marks,MATCH($B41,Tbl_Student_Names,0),),Entry!$A$4:$H$4,EZ$2,Entry!$A$5:$H$5,EZ$1) / SUMIFS(Entry!$C$6:$H$6,Entry!$C$4:$H$4,EZ$2,Entry!$C$5:$H$5,EZ$1))</f>
        <v/>
      </c>
      <c r="FA41" s="15" t="str">
        <f>IF(OR($B41="",FA$2=""),"",SUMIFS(INDEX(Tbl_Marks,MATCH($B41,Tbl_Student_Names,0),),Entry!$A$4:$H$4,FA$2,Entry!$A$5:$H$5,FA$1) / SUMIFS(Entry!$C$6:$H$6,Entry!$C$4:$H$4,FA$2,Entry!$C$5:$H$5,FA$1))</f>
        <v/>
      </c>
      <c r="FB41" s="15" t="str">
        <f>IF(OR($B41="",FB$2=""),"",SUMIFS(INDEX(Tbl_Marks,MATCH($B41,Tbl_Student_Names,0),),Entry!$A$4:$H$4,FB$2,Entry!$A$5:$H$5,FB$1) / SUMIFS(Entry!$C$6:$H$6,Entry!$C$4:$H$4,FB$2,Entry!$C$5:$H$5,FB$1))</f>
        <v/>
      </c>
      <c r="FC41" s="15" t="str">
        <f>IF(OR($B41="",FC$2=""),"",SUMIFS(INDEX(Tbl_Marks,MATCH($B41,Tbl_Student_Names,0),),Entry!$A$4:$H$4,FC$2,Entry!$A$5:$H$5,FC$1) / SUMIFS(Entry!$C$6:$H$6,Entry!$C$4:$H$4,FC$2,Entry!$C$5:$H$5,FC$1))</f>
        <v/>
      </c>
      <c r="FD41" s="15" t="str">
        <f>IF(OR($B41="",FD$2=""),"",SUMIFS(INDEX(Tbl_Marks,MATCH($B41,Tbl_Student_Names,0),),Entry!$A$4:$H$4,FD$2,Entry!$A$5:$H$5,FD$1) / SUMIFS(Entry!$C$6:$H$6,Entry!$C$4:$H$4,FD$2,Entry!$C$5:$H$5,FD$1))</f>
        <v/>
      </c>
      <c r="FE41" s="15" t="str">
        <f>IF(OR($B41="",FE$2=""),"",SUMIFS(INDEX(Tbl_Marks,MATCH($B41,Tbl_Student_Names,0),),Entry!$A$4:$H$4,FE$2,Entry!$A$5:$H$5,FE$1) / SUMIFS(Entry!$C$6:$H$6,Entry!$C$4:$H$4,FE$2,Entry!$C$5:$H$5,FE$1))</f>
        <v/>
      </c>
      <c r="FF41" s="15" t="str">
        <f>IF(OR($B41="",FF$2=""),"",SUMIFS(INDEX(Tbl_Marks,MATCH($B41,Tbl_Student_Names,0),),Entry!$A$4:$H$4,FF$2,Entry!$A$5:$H$5,FF$1) / SUMIFS(Entry!$C$6:$H$6,Entry!$C$4:$H$4,FF$2,Entry!$C$5:$H$5,FF$1))</f>
        <v/>
      </c>
      <c r="FG41" s="15" t="str">
        <f>IF(OR($B41="",FG$2=""),"",SUMIFS(INDEX(Tbl_Marks,MATCH($B41,Tbl_Student_Names,0),),Entry!$A$4:$H$4,FG$2,Entry!$A$5:$H$5,FG$1) / SUMIFS(Entry!$C$6:$H$6,Entry!$C$4:$H$4,FG$2,Entry!$C$5:$H$5,FG$1))</f>
        <v/>
      </c>
      <c r="FH41" s="15" t="str">
        <f>IF(OR($B41="",FH$2=""),"",SUMIFS(INDEX(Tbl_Marks,MATCH($B41,Tbl_Student_Names,0),),Entry!$A$4:$H$4,FH$2,Entry!$A$5:$H$5,FH$1) / SUMIFS(Entry!$C$6:$H$6,Entry!$C$4:$H$4,FH$2,Entry!$C$5:$H$5,FH$1))</f>
        <v/>
      </c>
      <c r="FI41" s="15" t="str">
        <f>IF(OR($B41="",FI$2=""),"",SUMIFS(INDEX(Tbl_Marks,MATCH($B41,Tbl_Student_Names,0),),Entry!$A$4:$H$4,FI$2,Entry!$A$5:$H$5,FI$1) / SUMIFS(Entry!$C$6:$H$6,Entry!$C$4:$H$4,FI$2,Entry!$C$5:$H$5,FI$1))</f>
        <v/>
      </c>
      <c r="FJ41" s="15" t="str">
        <f>IF(OR($B41="",FJ$2=""),"",SUMIFS(INDEX(Tbl_Marks,MATCH($B41,Tbl_Student_Names,0),),Entry!$A$4:$H$4,FJ$2,Entry!$A$5:$H$5,FJ$1) / SUMIFS(Entry!$C$6:$H$6,Entry!$C$4:$H$4,FJ$2,Entry!$C$5:$H$5,FJ$1))</f>
        <v/>
      </c>
      <c r="FK41" s="15" t="str">
        <f>IF(OR($B41="",FK$2=""),"",SUMIFS(INDEX(Tbl_Marks,MATCH($B41,Tbl_Student_Names,0),),Entry!$A$4:$H$4,FK$2,Entry!$A$5:$H$5,FK$1) / SUMIFS(Entry!$C$6:$H$6,Entry!$C$4:$H$4,FK$2,Entry!$C$5:$H$5,FK$1))</f>
        <v/>
      </c>
      <c r="FL41" s="15" t="str">
        <f>IF(OR($B41="",FL$2=""),"",SUMIFS(INDEX(Tbl_Marks,MATCH($B41,Tbl_Student_Names,0),),Entry!$A$4:$H$4,FL$2,Entry!$A$5:$H$5,FL$1) / SUMIFS(Entry!$C$6:$H$6,Entry!$C$4:$H$4,FL$2,Entry!$C$5:$H$5,FL$1))</f>
        <v/>
      </c>
      <c r="FM41" s="15" t="str">
        <f>IF(OR($B41="",FM$2=""),"",SUMIFS(INDEX(Tbl_Marks,MATCH($B41,Tbl_Student_Names,0),),Entry!$A$4:$H$4,FM$2,Entry!$A$5:$H$5,FM$1) / SUMIFS(Entry!$C$6:$H$6,Entry!$C$4:$H$4,FM$2,Entry!$C$5:$H$5,FM$1))</f>
        <v/>
      </c>
      <c r="FN41" s="15" t="str">
        <f>IF(OR($B41="",FN$2=""),"",SUMIFS(INDEX(Tbl_Marks,MATCH($B41,Tbl_Student_Names,0),),Entry!$A$4:$H$4,FN$2,Entry!$A$5:$H$5,FN$1) / SUMIFS(Entry!$C$6:$H$6,Entry!$C$4:$H$4,FN$2,Entry!$C$5:$H$5,FN$1))</f>
        <v/>
      </c>
      <c r="FO41" s="15" t="str">
        <f>IF(OR($B41="",FO$2=""),"",SUMIFS(INDEX(Tbl_Marks,MATCH($B41,Tbl_Student_Names,0),),Entry!$A$4:$H$4,FO$2,Entry!$A$5:$H$5,FO$1) / SUMIFS(Entry!$C$6:$H$6,Entry!$C$4:$H$4,FO$2,Entry!$C$5:$H$5,FO$1))</f>
        <v/>
      </c>
      <c r="FP41" s="15" t="str">
        <f>IF(OR($B41="",FP$2=""),"",SUMIFS(INDEX(Tbl_Marks,MATCH($B41,Tbl_Student_Names,0),),Entry!$A$4:$H$4,FP$2,Entry!$A$5:$H$5,FP$1) / SUMIFS(Entry!$C$6:$H$6,Entry!$C$4:$H$4,FP$2,Entry!$C$5:$H$5,FP$1))</f>
        <v/>
      </c>
      <c r="FQ41" s="15" t="str">
        <f>IF(OR($B41="",FQ$2=""),"",SUMIFS(INDEX(Tbl_Marks,MATCH($B41,Tbl_Student_Names,0),),Entry!$A$4:$H$4,FQ$2,Entry!$A$5:$H$5,FQ$1) / SUMIFS(Entry!$C$6:$H$6,Entry!$C$4:$H$4,FQ$2,Entry!$C$5:$H$5,FQ$1))</f>
        <v/>
      </c>
      <c r="FR41" s="15" t="str">
        <f>IF(OR($B41="",FR$2=""),"",SUMIFS(INDEX(Tbl_Marks,MATCH($B41,Tbl_Student_Names,0),),Entry!$A$4:$H$4,FR$2,Entry!$A$5:$H$5,FR$1) / SUMIFS(Entry!$C$6:$H$6,Entry!$C$4:$H$4,FR$2,Entry!$C$5:$H$5,FR$1))</f>
        <v/>
      </c>
      <c r="FS41" s="15" t="str">
        <f>IF(OR($B41="",FS$2=""),"",SUMIFS(INDEX(Tbl_Marks,MATCH($B41,Tbl_Student_Names,0),),Entry!$A$4:$H$4,FS$2,Entry!$A$5:$H$5,FS$1) / SUMIFS(Entry!$C$6:$H$6,Entry!$C$4:$H$4,FS$2,Entry!$C$5:$H$5,FS$1))</f>
        <v/>
      </c>
      <c r="FT41" s="15" t="str">
        <f>IF(OR($B41="",FT$2=""),"",SUMIFS(INDEX(Tbl_Marks,MATCH($B41,Tbl_Student_Names,0),),Entry!$A$4:$H$4,FT$2,Entry!$A$5:$H$5,FT$1) / SUMIFS(Entry!$C$6:$H$6,Entry!$C$4:$H$4,FT$2,Entry!$C$5:$H$5,FT$1))</f>
        <v/>
      </c>
      <c r="FU41" s="15" t="str">
        <f>IF(OR($B41="",FU$2=""),"",SUMIFS(INDEX(Tbl_Marks,MATCH($B41,Tbl_Student_Names,0),),Entry!$A$4:$H$4,FU$2,Entry!$A$5:$H$5,FU$1) / SUMIFS(Entry!$C$6:$H$6,Entry!$C$4:$H$4,FU$2,Entry!$C$5:$H$5,FU$1))</f>
        <v/>
      </c>
      <c r="FV41" s="15" t="str">
        <f>IF(OR($B41="",FV$2=""),"",SUMIFS(INDEX(Tbl_Marks,MATCH($B41,Tbl_Student_Names,0),),Entry!$A$4:$H$4,FV$2,Entry!$A$5:$H$5,FV$1) / SUMIFS(Entry!$C$6:$H$6,Entry!$C$4:$H$4,FV$2,Entry!$C$5:$H$5,FV$1))</f>
        <v/>
      </c>
      <c r="FW41" s="15" t="str">
        <f>IF(OR($B41="",FW$2=""),"",SUMIFS(INDEX(Tbl_Marks,MATCH($B41,Tbl_Student_Names,0),),Entry!$A$4:$H$4,FW$2,Entry!$A$5:$H$5,FW$1) / SUMIFS(Entry!$C$6:$H$6,Entry!$C$4:$H$4,FW$2,Entry!$C$5:$H$5,FW$1))</f>
        <v/>
      </c>
      <c r="FX41" s="15" t="str">
        <f>IF(OR($B41="",FX$2=""),"",SUMIFS(INDEX(Tbl_Marks,MATCH($B41,Tbl_Student_Names,0),),Entry!$A$4:$H$4,FX$2,Entry!$A$5:$H$5,FX$1) / SUMIFS(Entry!$C$6:$H$6,Entry!$C$4:$H$4,FX$2,Entry!$C$5:$H$5,FX$1))</f>
        <v/>
      </c>
      <c r="FY41" s="15" t="str">
        <f>IF(OR($B41="",FY$2=""),"",SUMIFS(INDEX(Tbl_Marks,MATCH($B41,Tbl_Student_Names,0),),Entry!$A$4:$H$4,FY$2,Entry!$A$5:$H$5,FY$1) / SUMIFS(Entry!$C$6:$H$6,Entry!$C$4:$H$4,FY$2,Entry!$C$5:$H$5,FY$1))</f>
        <v/>
      </c>
      <c r="FZ41" s="15" t="str">
        <f>IF(OR($B41="",FZ$2=""),"",SUMIFS(INDEX(Tbl_Marks,MATCH($B41,Tbl_Student_Names,0),),Entry!$A$4:$H$4,FZ$2,Entry!$A$5:$H$5,FZ$1) / SUMIFS(Entry!$C$6:$H$6,Entry!$C$4:$H$4,FZ$2,Entry!$C$5:$H$5,FZ$1))</f>
        <v/>
      </c>
      <c r="GA41" s="15" t="str">
        <f>IF(OR($B41="",GA$2=""),"",SUMIFS(INDEX(Tbl_Marks,MATCH($B41,Tbl_Student_Names,0),),Entry!$A$4:$H$4,GA$2,Entry!$A$5:$H$5,GA$1) / SUMIFS(Entry!$C$6:$H$6,Entry!$C$4:$H$4,GA$2,Entry!$C$5:$H$5,GA$1))</f>
        <v/>
      </c>
      <c r="GB41" s="15" t="str">
        <f>IF(OR($B41="",GB$2=""),"",SUMIFS(INDEX(Tbl_Marks,MATCH($B41,Tbl_Student_Names,0),),Entry!$A$4:$H$4,GB$2,Entry!$A$5:$H$5,GB$1) / SUMIFS(Entry!$C$6:$H$6,Entry!$C$4:$H$4,GB$2,Entry!$C$5:$H$5,GB$1))</f>
        <v/>
      </c>
      <c r="GC41" s="15" t="str">
        <f>IF(OR($B41="",GC$2=""),"",SUMIFS(INDEX(Tbl_Marks,MATCH($B41,Tbl_Student_Names,0),),Entry!$A$4:$H$4,GC$2,Entry!$A$5:$H$5,GC$1) / SUMIFS(Entry!$C$6:$H$6,Entry!$C$4:$H$4,GC$2,Entry!$C$5:$H$5,GC$1))</f>
        <v/>
      </c>
      <c r="GD41" s="15" t="str">
        <f>IF(OR($B41="",GD$2=""),"",SUMIFS(INDEX(Tbl_Marks,MATCH($B41,Tbl_Student_Names,0),),Entry!$A$4:$H$4,GD$2,Entry!$A$5:$H$5,GD$1) / SUMIFS(Entry!$C$6:$H$6,Entry!$C$4:$H$4,GD$2,Entry!$C$5:$H$5,GD$1))</f>
        <v/>
      </c>
      <c r="GE41" s="15" t="str">
        <f>IF(OR($B41="",GE$2=""),"",SUMIFS(INDEX(Tbl_Marks,MATCH($B41,Tbl_Student_Names,0),),Entry!$A$4:$H$4,GE$2,Entry!$A$5:$H$5,GE$1) / SUMIFS(Entry!$C$6:$H$6,Entry!$C$4:$H$4,GE$2,Entry!$C$5:$H$5,GE$1))</f>
        <v/>
      </c>
      <c r="GF41" s="15" t="str">
        <f>IF(OR($B41="",GF$2=""),"",SUMIFS(INDEX(Tbl_Marks,MATCH($B41,Tbl_Student_Names,0),),Entry!$A$4:$H$4,GF$2,Entry!$A$5:$H$5,GF$1) / SUMIFS(Entry!$C$6:$H$6,Entry!$C$4:$H$4,GF$2,Entry!$C$5:$H$5,GF$1))</f>
        <v/>
      </c>
      <c r="GG41" s="15" t="str">
        <f>IF(OR($B41="",GG$2=""),"",SUMIFS(INDEX(Tbl_Marks,MATCH($B41,Tbl_Student_Names,0),),Entry!$A$4:$H$4,GG$2,Entry!$A$5:$H$5,GG$1) / SUMIFS(Entry!$C$6:$H$6,Entry!$C$4:$H$4,GG$2,Entry!$C$5:$H$5,GG$1))</f>
        <v/>
      </c>
      <c r="GH41" s="15" t="str">
        <f>IF(OR($B41="",GH$2=""),"",SUMIFS(INDEX(Tbl_Marks,MATCH($B41,Tbl_Student_Names,0),),Entry!$A$4:$H$4,GH$2,Entry!$A$5:$H$5,GH$1) / SUMIFS(Entry!$C$6:$H$6,Entry!$C$4:$H$4,GH$2,Entry!$C$5:$H$5,GH$1))</f>
        <v/>
      </c>
      <c r="GI41" s="15" t="str">
        <f>IF(OR($B41="",GI$2=""),"",SUMIFS(INDEX(Tbl_Marks,MATCH($B41,Tbl_Student_Names,0),),Entry!$A$4:$H$4,GI$2,Entry!$A$5:$H$5,GI$1) / SUMIFS(Entry!$C$6:$H$6,Entry!$C$4:$H$4,GI$2,Entry!$C$5:$H$5,GI$1))</f>
        <v/>
      </c>
      <c r="GJ41" s="15" t="str">
        <f>IF(OR($B41="",GJ$2=""),"",SUMIFS(INDEX(Tbl_Marks,MATCH($B41,Tbl_Student_Names,0),),Entry!$A$4:$H$4,GJ$2,Entry!$A$5:$H$5,GJ$1) / SUMIFS(Entry!$C$6:$H$6,Entry!$C$4:$H$4,GJ$2,Entry!$C$5:$H$5,GJ$1))</f>
        <v/>
      </c>
      <c r="GK41" s="15" t="str">
        <f>IF(OR($B41="",GK$2=""),"",SUMIFS(INDEX(Tbl_Marks,MATCH($B41,Tbl_Student_Names,0),),Entry!$A$4:$H$4,GK$2,Entry!$A$5:$H$5,GK$1) / SUMIFS(Entry!$C$6:$H$6,Entry!$C$4:$H$4,GK$2,Entry!$C$5:$H$5,GK$1))</f>
        <v/>
      </c>
      <c r="GL41" s="15" t="str">
        <f>IF(OR($B41="",GL$2=""),"",SUMIFS(INDEX(Tbl_Marks,MATCH($B41,Tbl_Student_Names,0),),Entry!$A$4:$H$4,GL$2,Entry!$A$5:$H$5,GL$1) / SUMIFS(Entry!$C$6:$H$6,Entry!$C$4:$H$4,GL$2,Entry!$C$5:$H$5,GL$1))</f>
        <v/>
      </c>
      <c r="GM41" s="15" t="str">
        <f>IF(OR($B41="",GM$2=""),"",SUMIFS(INDEX(Tbl_Marks,MATCH($B41,Tbl_Student_Names,0),),Entry!$A$4:$H$4,GM$2,Entry!$A$5:$H$5,GM$1) / SUMIFS(Entry!$C$6:$H$6,Entry!$C$4:$H$4,GM$2,Entry!$C$5:$H$5,GM$1))</f>
        <v/>
      </c>
      <c r="GN41" s="15" t="str">
        <f>IF(OR($B41="",GN$2=""),"",SUMIFS(INDEX(Tbl_Marks,MATCH($B41,Tbl_Student_Names,0),),Entry!$A$4:$H$4,GN$2,Entry!$A$5:$H$5,GN$1) / SUMIFS(Entry!$C$6:$H$6,Entry!$C$4:$H$4,GN$2,Entry!$C$5:$H$5,GN$1))</f>
        <v/>
      </c>
      <c r="GO41" s="15" t="str">
        <f>IF(OR($B41="",GO$2=""),"",SUMIFS(INDEX(Tbl_Marks,MATCH($B41,Tbl_Student_Names,0),),Entry!$A$4:$H$4,GO$2,Entry!$A$5:$H$5,GO$1) / SUMIFS(Entry!$C$6:$H$6,Entry!$C$4:$H$4,GO$2,Entry!$C$5:$H$5,GO$1))</f>
        <v/>
      </c>
      <c r="GP41" s="15" t="str">
        <f>IF(OR($B41="",GP$2=""),"",SUMIFS(INDEX(Tbl_Marks,MATCH($B41,Tbl_Student_Names,0),),Entry!$A$4:$H$4,GP$2,Entry!$A$5:$H$5,GP$1) / SUMIFS(Entry!$C$6:$H$6,Entry!$C$4:$H$4,GP$2,Entry!$C$5:$H$5,GP$1))</f>
        <v/>
      </c>
      <c r="GQ41" s="32" t="str">
        <f t="array" ref="GQ41">IF(OR(GQ$1="",$B41=""),"",SUMPRODUCT(TRANSPOSE($BC41:$BN41),(Settings!$D$19:$D$30)))</f>
        <v/>
      </c>
      <c r="GR41" s="32" t="str">
        <f t="array" ref="GR41">IF(OR(GR$1="",$B41=""),"",SUMPRODUCT(TRANSPOSE($BO41:$BZ41),(Settings!$D$19:$D$30)))</f>
        <v/>
      </c>
      <c r="GS41" s="32" t="str">
        <f t="array" ref="GS41">IF(OR(GS$1="",$B41=""),"",SUMPRODUCT(TRANSPOSE($CA41:$CL41),(Settings!$D$19:$D$30)))</f>
        <v/>
      </c>
      <c r="GT41" s="32" t="str">
        <f t="array" ref="GT41">IF(OR(GT$1="",$B41=""),"",SUMPRODUCT(TRANSPOSE($CM41:$CX41),(Settings!$D$19:$D$30)))</f>
        <v/>
      </c>
      <c r="GU41" s="32" t="str">
        <f t="array" ref="GU41">IF(OR(GU$1="",$B41=""),"",SUMPRODUCT(TRANSPOSE($CY41:$DJ41),(Settings!$D$19:$D$30)))</f>
        <v/>
      </c>
      <c r="GV41" s="32" t="str">
        <f t="array" ref="GV41">IF(OR(GV$1="",$B41=""),"",SUMPRODUCT(TRANSPOSE($DK41:$DV41),(Settings!$D$19:$D$30)))</f>
        <v/>
      </c>
      <c r="GW41" s="32" t="str">
        <f t="array" ref="GW41">IF(OR(GW$1="",$B41=""),"",SUMPRODUCT(TRANSPOSE($DW41:$EH41),(Settings!$D$19:$D$30)))</f>
        <v/>
      </c>
      <c r="GX41" s="32" t="str">
        <f t="array" ref="GX41">IF(OR(GX$1="",$B41=""),"",SUMPRODUCT(TRANSPOSE($EI41:$ET41),(Settings!$D$19:$D$30)))</f>
        <v/>
      </c>
      <c r="GY41" s="32" t="str">
        <f t="array" ref="GY41">IF(OR(GY$1="",$B41=""),"",SUMPRODUCT(TRANSPOSE($EU41:$FF41),(Settings!$D$19:$D$30)))</f>
        <v/>
      </c>
      <c r="GZ41" s="32" t="str">
        <f t="array" ref="GZ41">IF(OR(GZ$1="",$B41=""),"",SUMPRODUCT(TRANSPOSE($FG41:$FR41),(Settings!$D$19:$D$30)))</f>
        <v/>
      </c>
      <c r="HA41" s="32" t="str">
        <f t="array" ref="HA41">IF(OR(HA$1="",$B41=""),"",SUMPRODUCT(TRANSPOSE($FS41:$GD41),(Settings!$D$19:$D$30)))</f>
        <v/>
      </c>
      <c r="HB41" s="33" t="str">
        <f t="array" ref="HB41">IF(OR(HB$1="",$B41=""),"",SUMPRODUCT(TRANSPOSE($GE41:$GP41),(Settings!$D$19:$D$30)))</f>
        <v/>
      </c>
      <c r="HC41" s="5"/>
      <c r="HD41" s="15" t="str">
        <f>IF(OR(HD$2="",$B41=""),"",SUMIFS(INDEX(Tbl_Marks,MATCH($B41,Tbl_Student_Names,0),),Entry!$A$4:$H$4,HD$2) / SUMIFS(Entry!$C$6:$H$6,Entry!$C$4:$H$4,HD$2))</f>
        <v/>
      </c>
      <c r="HE41" s="15" t="str">
        <f>IF(OR(HE$2="",$B41=""),"",SUMIFS(INDEX(Tbl_Marks,MATCH($B41,Tbl_Student_Names,0),),Entry!$A$4:$H$4,HE$2) / SUMIFS(Entry!$C$6:$H$6,Entry!$C$4:$H$4,HE$2))</f>
        <v/>
      </c>
      <c r="HF41" s="15" t="str">
        <f>IF(OR(HF$2="",$B41=""),"",SUMIFS(INDEX(Tbl_Marks,MATCH($B41,Tbl_Student_Names,0),),Entry!$A$4:$H$4,HF$2) / SUMIFS(Entry!$C$6:$H$6,Entry!$C$4:$H$4,HF$2))</f>
        <v/>
      </c>
      <c r="HG41" s="15" t="str">
        <f>IF(OR(HG$2="",$B41=""),"",SUMIFS(INDEX(Tbl_Marks,MATCH($B41,Tbl_Student_Names,0),),Entry!$A$4:$H$4,HG$2) / SUMIFS(Entry!$C$6:$H$6,Entry!$C$4:$H$4,HG$2))</f>
        <v/>
      </c>
      <c r="HH41" s="15" t="str">
        <f>IF(OR(HH$2="",$B41=""),"",SUMIFS(INDEX(Tbl_Marks,MATCH($B41,Tbl_Student_Names,0),),Entry!$A$4:$H$4,HH$2) / SUMIFS(Entry!$C$6:$H$6,Entry!$C$4:$H$4,HH$2))</f>
        <v/>
      </c>
      <c r="HI41" s="15" t="str">
        <f>IF(OR(HI$2="",$B41=""),"",SUMIFS(INDEX(Tbl_Marks,MATCH($B41,Tbl_Student_Names,0),),Entry!$A$4:$H$4,HI$2) / SUMIFS(Entry!$C$6:$H$6,Entry!$C$4:$H$4,HI$2))</f>
        <v/>
      </c>
      <c r="HJ41" s="15" t="str">
        <f>IF(OR(HJ$2="",$B41=""),"",SUMIFS(INDEX(Tbl_Marks,MATCH($B41,Tbl_Student_Names,0),),Entry!$A$4:$H$4,HJ$2) / SUMIFS(Entry!$C$6:$H$6,Entry!$C$4:$H$4,HJ$2))</f>
        <v/>
      </c>
      <c r="HK41" s="15" t="str">
        <f>IF(OR(HK$2="",$B41=""),"",SUMIFS(INDEX(Tbl_Marks,MATCH($B41,Tbl_Student_Names,0),),Entry!$A$4:$H$4,HK$2) / SUMIFS(Entry!$C$6:$H$6,Entry!$C$4:$H$4,HK$2))</f>
        <v/>
      </c>
      <c r="HL41" s="15" t="str">
        <f>IF(OR(HL$2="",$B41=""),"",SUMIFS(INDEX(Tbl_Marks,MATCH($B41,Tbl_Student_Names,0),),Entry!$A$4:$H$4,HL$2) / SUMIFS(Entry!$C$6:$H$6,Entry!$C$4:$H$4,HL$2))</f>
        <v/>
      </c>
      <c r="HM41" s="15" t="str">
        <f>IF(OR(HM$2="",$B41=""),"",SUMIFS(INDEX(Tbl_Marks,MATCH($B41,Tbl_Student_Names,0),),Entry!$A$4:$H$4,HM$2) / SUMIFS(Entry!$C$6:$H$6,Entry!$C$4:$H$4,HM$2))</f>
        <v/>
      </c>
      <c r="HN41" s="15" t="str">
        <f>IF(OR(HN$2="",$B41=""),"",SUMIFS(INDEX(Tbl_Marks,MATCH($B41,Tbl_Student_Names,0),),Entry!$A$4:$H$4,HN$2) / SUMIFS(Entry!$C$6:$H$6,Entry!$C$4:$H$4,HN$2))</f>
        <v/>
      </c>
      <c r="HO41" s="15" t="str">
        <f>IF(OR(HO$2="",$B41=""),"",SUMIFS(INDEX(Tbl_Marks,MATCH($B41,Tbl_Student_Names,0),),Entry!$A$4:$H$4,HO$2) / SUMIFS(Entry!$C$6:$H$6,Entry!$C$4:$H$4,HO$2))</f>
        <v/>
      </c>
      <c r="HP41" s="15" t="str">
        <f t="shared" si="40"/>
        <v/>
      </c>
    </row>
    <row r="42" spans="1:224" customFormat="1" x14ac:dyDescent="0.25">
      <c r="A42">
        <f t="shared" si="63"/>
        <v>0</v>
      </c>
      <c r="B42" t="str">
        <f t="shared" si="64"/>
        <v/>
      </c>
      <c r="C42" t="str">
        <f>IF(OR($B42="",C$2=""),"",SUMIF(Entry!$A$4:$H$4,C$2,INDEX(Tbl_Marks,MATCH($B42,Tbl_Student_Names,0),)))</f>
        <v/>
      </c>
      <c r="D42" t="str">
        <f>IF(OR($B42="",D$2=""),"",SUMIF(Entry!$A$4:$H$4,D$2,INDEX(Tbl_Marks,MATCH($B42,Tbl_Student_Names,0),)))</f>
        <v/>
      </c>
      <c r="E42" t="str">
        <f>IF(OR($B42="",E$2=""),"",SUMIF(Entry!$A$4:$H$4,E$2,INDEX(Tbl_Marks,MATCH($B42,Tbl_Student_Names,0),)))</f>
        <v/>
      </c>
      <c r="F42" t="str">
        <f>IF(OR($B42="",F$2=""),"",SUMIF(Entry!$A$4:$H$4,F$2,INDEX(Tbl_Marks,MATCH($B42,Tbl_Student_Names,0),)))</f>
        <v/>
      </c>
      <c r="G42" t="str">
        <f>IF(OR($B42="",G$2=""),"",SUMIF(Entry!$A$4:$H$4,G$2,INDEX(Tbl_Marks,MATCH($B42,Tbl_Student_Names,0),)))</f>
        <v/>
      </c>
      <c r="H42" t="str">
        <f>IF(OR($B42="",H$2=""),"",SUMIF(Entry!$A$4:$H$4,H$2,INDEX(Tbl_Marks,MATCH($B42,Tbl_Student_Names,0),)))</f>
        <v/>
      </c>
      <c r="I42" t="str">
        <f>IF(OR($B42="",I$2=""),"",SUMIF(Entry!$A$4:$H$4,I$2,INDEX(Tbl_Marks,MATCH($B42,Tbl_Student_Names,0),)))</f>
        <v/>
      </c>
      <c r="J42" t="str">
        <f>IF(OR($B42="",J$2=""),"",SUMIF(Entry!$A$4:$H$4,J$2,INDEX(Tbl_Marks,MATCH($B42,Tbl_Student_Names,0),)))</f>
        <v/>
      </c>
      <c r="K42" t="str">
        <f>IF(OR($B42="",K$2=""),"",SUMIF(Entry!$A$4:$H$4,K$2,INDEX(Tbl_Marks,MATCH($B42,Tbl_Student_Names,0),)))</f>
        <v/>
      </c>
      <c r="L42" t="str">
        <f>IF(OR($B42="",L$2=""),"",SUMIF(Entry!$A$4:$H$4,L$2,INDEX(Tbl_Marks,MATCH($B42,Tbl_Student_Names,0),)))</f>
        <v/>
      </c>
      <c r="M42" t="str">
        <f>IF(OR($B42="",M$2=""),"",SUMIF(Entry!$A$4:$H$4,M$2,INDEX(Tbl_Marks,MATCH($B42,Tbl_Student_Names,0),)))</f>
        <v/>
      </c>
      <c r="N42" t="str">
        <f>IF(OR($B42="",N$2=""),"",SUMIF(Entry!$A$4:$H$4,N$2,INDEX(Tbl_Marks,MATCH($B42,Tbl_Student_Names,0),)))</f>
        <v/>
      </c>
      <c r="O42" s="12" t="str">
        <f t="shared" si="65"/>
        <v/>
      </c>
      <c r="P42" s="24" t="str">
        <f t="array" ref="P42">IF(OR($B42="",P$2=""),"",IF(MIN(IF(Help_Lookup_Tests=P$2,$BC42:$GP42,""))&gt;=I_PassPercentage,"PASS","FAIL"))</f>
        <v/>
      </c>
      <c r="Q42" s="24" t="str">
        <f t="array" ref="Q42">IF(OR($B42="",Q$2=""),"",IF(MIN(IF(Help_Lookup_Tests=Q$2,$BC42:$GP42,""))&gt;=I_PassPercentage,"PASS","FAIL"))</f>
        <v/>
      </c>
      <c r="R42" s="24" t="str">
        <f t="array" ref="R42">IF(OR($B42="",R$2=""),"",IF(MIN(IF(Help_Lookup_Tests=R$2,$BC42:$GP42,""))&gt;=I_PassPercentage,"PASS","FAIL"))</f>
        <v/>
      </c>
      <c r="S42" s="24" t="str">
        <f t="array" ref="S42">IF(OR($B42="",S$2=""),"",IF(MIN(IF(Help_Lookup_Tests=S$2,$BC42:$GP42,""))&gt;=I_PassPercentage,"PASS","FAIL"))</f>
        <v/>
      </c>
      <c r="T42" s="24" t="str">
        <f t="array" ref="T42">IF(OR($B42="",T$2=""),"",IF(MIN(IF(Help_Lookup_Tests=T$2,$BC42:$GP42,""))&gt;=I_PassPercentage,"PASS","FAIL"))</f>
        <v/>
      </c>
      <c r="U42" s="24" t="str">
        <f t="array" ref="U42">IF(OR($B42="",U$2=""),"",IF(MIN(IF(Help_Lookup_Tests=U$2,$BC42:$GP42,""))&gt;=I_PassPercentage,"PASS","FAIL"))</f>
        <v/>
      </c>
      <c r="V42" s="24" t="str">
        <f t="array" ref="V42">IF(OR($B42="",V$2=""),"",IF(MIN(IF(Help_Lookup_Tests=V$2,$BC42:$GP42,""))&gt;=I_PassPercentage,"PASS","FAIL"))</f>
        <v/>
      </c>
      <c r="W42" s="24" t="str">
        <f t="array" ref="W42">IF(OR($B42="",W$2=""),"",IF(MIN(IF(Help_Lookup_Tests=W$2,$BC42:$GP42,""))&gt;=I_PassPercentage,"PASS","FAIL"))</f>
        <v/>
      </c>
      <c r="X42" s="24" t="str">
        <f t="array" ref="X42">IF(OR($B42="",X$2=""),"",IF(MIN(IF(Help_Lookup_Tests=X$2,$BC42:$GP42,""))&gt;=I_PassPercentage,"PASS","FAIL"))</f>
        <v/>
      </c>
      <c r="Y42" s="24" t="str">
        <f t="array" ref="Y42">IF(OR($B42="",Y$2=""),"",IF(MIN(IF(Help_Lookup_Tests=Y$2,$BC42:$GP42,""))&gt;=I_PassPercentage,"PASS","FAIL"))</f>
        <v/>
      </c>
      <c r="Z42" s="24" t="str">
        <f t="array" ref="Z42">IF(OR($B42="",Z$2=""),"",IF(MIN(IF(Help_Lookup_Tests=Z$2,$BC42:$GP42,""))&gt;=I_PassPercentage,"PASS","FAIL"))</f>
        <v/>
      </c>
      <c r="AA42" s="24" t="str">
        <f t="array" ref="AA42">IF(OR($B42="",AA$2=""),"",IF(MIN(IF(Help_Lookup_Tests=AA$2,$BC42:$GP42,""))&gt;=I_PassPercentage,"PASS","FAIL"))</f>
        <v/>
      </c>
      <c r="AB42" s="20" t="str">
        <f t="array" ref="AB42">IF(OR($B42=""),"",IF(MIN(IF($GQ$2:$HB$2="FINAL",$GQ42:$HB42,""))&gt;=I_PassPercentage,"PASS","FAIL"))</f>
        <v/>
      </c>
      <c r="AC42" t="str">
        <f t="shared" si="36"/>
        <v/>
      </c>
      <c r="AD42" t="str">
        <f t="shared" si="41"/>
        <v/>
      </c>
      <c r="AE42" t="str">
        <f t="shared" si="42"/>
        <v/>
      </c>
      <c r="AF42" t="str">
        <f t="shared" si="43"/>
        <v/>
      </c>
      <c r="AG42" t="str">
        <f t="shared" si="44"/>
        <v/>
      </c>
      <c r="AH42" t="str">
        <f t="shared" si="45"/>
        <v/>
      </c>
      <c r="AI42" t="str">
        <f t="shared" si="46"/>
        <v/>
      </c>
      <c r="AJ42" t="str">
        <f t="shared" si="47"/>
        <v/>
      </c>
      <c r="AK42" t="str">
        <f t="shared" si="48"/>
        <v/>
      </c>
      <c r="AL42" t="str">
        <f t="shared" si="49"/>
        <v/>
      </c>
      <c r="AM42" t="str">
        <f t="shared" si="50"/>
        <v/>
      </c>
      <c r="AN42" t="str">
        <f t="shared" si="51"/>
        <v/>
      </c>
      <c r="AO42" s="34" t="str">
        <f t="shared" si="37"/>
        <v/>
      </c>
      <c r="AP42" s="22" t="str">
        <f t="shared" si="38"/>
        <v/>
      </c>
      <c r="AQ42" s="22" t="str">
        <f t="shared" si="52"/>
        <v/>
      </c>
      <c r="AR42" s="22" t="str">
        <f t="shared" si="53"/>
        <v/>
      </c>
      <c r="AS42" s="22" t="str">
        <f t="shared" si="54"/>
        <v/>
      </c>
      <c r="AT42" s="22" t="str">
        <f t="shared" si="55"/>
        <v/>
      </c>
      <c r="AU42" s="22" t="str">
        <f t="shared" si="56"/>
        <v/>
      </c>
      <c r="AV42" s="22" t="str">
        <f t="shared" si="57"/>
        <v/>
      </c>
      <c r="AW42" s="22" t="str">
        <f t="shared" si="58"/>
        <v/>
      </c>
      <c r="AX42" s="22" t="str">
        <f t="shared" si="59"/>
        <v/>
      </c>
      <c r="AY42" s="22" t="str">
        <f t="shared" si="60"/>
        <v/>
      </c>
      <c r="AZ42" s="22" t="str">
        <f t="shared" si="61"/>
        <v/>
      </c>
      <c r="BA42" s="22" t="str">
        <f t="shared" si="62"/>
        <v/>
      </c>
      <c r="BB42" s="23" t="str">
        <f t="shared" si="39"/>
        <v/>
      </c>
      <c r="BC42" s="15" t="str">
        <f>IF(OR($B42="",BC$2=""),"",SUMIFS(INDEX(Tbl_Marks,MATCH($B42,Tbl_Student_Names,0),),Entry!$A$4:$H$4,BC$2,Entry!$A$5:$H$5,BC$1) / SUMIFS(Entry!$C$6:$H$6,Entry!$C$4:$H$4,BC$2,Entry!$C$5:$H$5,BC$1))</f>
        <v/>
      </c>
      <c r="BD42" s="15" t="str">
        <f>IF(OR($B42="",BD$2=""),"",SUMIFS(INDEX(Tbl_Marks,MATCH($B42,Tbl_Student_Names,0),),Entry!$A$4:$H$4,BD$2,Entry!$A$5:$H$5,BD$1) / SUMIFS(Entry!$C$6:$H$6,Entry!$C$4:$H$4,BD$2,Entry!$C$5:$H$5,BD$1))</f>
        <v/>
      </c>
      <c r="BE42" s="15" t="str">
        <f>IF(OR($B42="",BE$2=""),"",SUMIFS(INDEX(Tbl_Marks,MATCH($B42,Tbl_Student_Names,0),),Entry!$A$4:$H$4,BE$2,Entry!$A$5:$H$5,BE$1) / SUMIFS(Entry!$C$6:$H$6,Entry!$C$4:$H$4,BE$2,Entry!$C$5:$H$5,BE$1))</f>
        <v/>
      </c>
      <c r="BF42" s="15" t="str">
        <f>IF(OR($B42="",BF$2=""),"",SUMIFS(INDEX(Tbl_Marks,MATCH($B42,Tbl_Student_Names,0),),Entry!$A$4:$H$4,BF$2,Entry!$A$5:$H$5,BF$1) / SUMIFS(Entry!$C$6:$H$6,Entry!$C$4:$H$4,BF$2,Entry!$C$5:$H$5,BF$1))</f>
        <v/>
      </c>
      <c r="BG42" s="15" t="str">
        <f>IF(OR($B42="",BG$2=""),"",SUMIFS(INDEX(Tbl_Marks,MATCH($B42,Tbl_Student_Names,0),),Entry!$A$4:$H$4,BG$2,Entry!$A$5:$H$5,BG$1) / SUMIFS(Entry!$C$6:$H$6,Entry!$C$4:$H$4,BG$2,Entry!$C$5:$H$5,BG$1))</f>
        <v/>
      </c>
      <c r="BH42" s="15" t="str">
        <f>IF(OR($B42="",BH$2=""),"",SUMIFS(INDEX(Tbl_Marks,MATCH($B42,Tbl_Student_Names,0),),Entry!$A$4:$H$4,BH$2,Entry!$A$5:$H$5,BH$1) / SUMIFS(Entry!$C$6:$H$6,Entry!$C$4:$H$4,BH$2,Entry!$C$5:$H$5,BH$1))</f>
        <v/>
      </c>
      <c r="BI42" s="15" t="str">
        <f>IF(OR($B42="",BI$2=""),"",SUMIFS(INDEX(Tbl_Marks,MATCH($B42,Tbl_Student_Names,0),),Entry!$A$4:$H$4,BI$2,Entry!$A$5:$H$5,BI$1) / SUMIFS(Entry!$C$6:$H$6,Entry!$C$4:$H$4,BI$2,Entry!$C$5:$H$5,BI$1))</f>
        <v/>
      </c>
      <c r="BJ42" s="15" t="str">
        <f>IF(OR($B42="",BJ$2=""),"",SUMIFS(INDEX(Tbl_Marks,MATCH($B42,Tbl_Student_Names,0),),Entry!$A$4:$H$4,BJ$2,Entry!$A$5:$H$5,BJ$1) / SUMIFS(Entry!$C$6:$H$6,Entry!$C$4:$H$4,BJ$2,Entry!$C$5:$H$5,BJ$1))</f>
        <v/>
      </c>
      <c r="BK42" s="15" t="str">
        <f>IF(OR($B42="",BK$2=""),"",SUMIFS(INDEX(Tbl_Marks,MATCH($B42,Tbl_Student_Names,0),),Entry!$A$4:$H$4,BK$2,Entry!$A$5:$H$5,BK$1) / SUMIFS(Entry!$C$6:$H$6,Entry!$C$4:$H$4,BK$2,Entry!$C$5:$H$5,BK$1))</f>
        <v/>
      </c>
      <c r="BL42" s="15" t="str">
        <f>IF(OR($B42="",BL$2=""),"",SUMIFS(INDEX(Tbl_Marks,MATCH($B42,Tbl_Student_Names,0),),Entry!$A$4:$H$4,BL$2,Entry!$A$5:$H$5,BL$1) / SUMIFS(Entry!$C$6:$H$6,Entry!$C$4:$H$4,BL$2,Entry!$C$5:$H$5,BL$1))</f>
        <v/>
      </c>
      <c r="BM42" s="15" t="str">
        <f>IF(OR($B42="",BM$2=""),"",SUMIFS(INDEX(Tbl_Marks,MATCH($B42,Tbl_Student_Names,0),),Entry!$A$4:$H$4,BM$2,Entry!$A$5:$H$5,BM$1) / SUMIFS(Entry!$C$6:$H$6,Entry!$C$4:$H$4,BM$2,Entry!$C$5:$H$5,BM$1))</f>
        <v/>
      </c>
      <c r="BN42" s="15" t="str">
        <f>IF(OR($B42="",BN$2=""),"",SUMIFS(INDEX(Tbl_Marks,MATCH($B42,Tbl_Student_Names,0),),Entry!$A$4:$H$4,BN$2,Entry!$A$5:$H$5,BN$1) / SUMIFS(Entry!$C$6:$H$6,Entry!$C$4:$H$4,BN$2,Entry!$C$5:$H$5,BN$1))</f>
        <v/>
      </c>
      <c r="BO42" s="15" t="str">
        <f>IF(OR($B42="",BO$2=""),"",SUMIFS(INDEX(Tbl_Marks,MATCH($B42,Tbl_Student_Names,0),),Entry!$A$4:$H$4,BO$2,Entry!$A$5:$H$5,BO$1) / SUMIFS(Entry!$C$6:$H$6,Entry!$C$4:$H$4,BO$2,Entry!$C$5:$H$5,BO$1))</f>
        <v/>
      </c>
      <c r="BP42" s="15" t="str">
        <f>IF(OR($B42="",BP$2=""),"",SUMIFS(INDEX(Tbl_Marks,MATCH($B42,Tbl_Student_Names,0),),Entry!$A$4:$H$4,BP$2,Entry!$A$5:$H$5,BP$1) / SUMIFS(Entry!$C$6:$H$6,Entry!$C$4:$H$4,BP$2,Entry!$C$5:$H$5,BP$1))</f>
        <v/>
      </c>
      <c r="BQ42" s="15" t="str">
        <f>IF(OR($B42="",BQ$2=""),"",SUMIFS(INDEX(Tbl_Marks,MATCH($B42,Tbl_Student_Names,0),),Entry!$A$4:$H$4,BQ$2,Entry!$A$5:$H$5,BQ$1) / SUMIFS(Entry!$C$6:$H$6,Entry!$C$4:$H$4,BQ$2,Entry!$C$5:$H$5,BQ$1))</f>
        <v/>
      </c>
      <c r="BR42" s="15" t="str">
        <f>IF(OR($B42="",BR$2=""),"",SUMIFS(INDEX(Tbl_Marks,MATCH($B42,Tbl_Student_Names,0),),Entry!$A$4:$H$4,BR$2,Entry!$A$5:$H$5,BR$1) / SUMIFS(Entry!$C$6:$H$6,Entry!$C$4:$H$4,BR$2,Entry!$C$5:$H$5,BR$1))</f>
        <v/>
      </c>
      <c r="BS42" s="15" t="str">
        <f>IF(OR($B42="",BS$2=""),"",SUMIFS(INDEX(Tbl_Marks,MATCH($B42,Tbl_Student_Names,0),),Entry!$A$4:$H$4,BS$2,Entry!$A$5:$H$5,BS$1) / SUMIFS(Entry!$C$6:$H$6,Entry!$C$4:$H$4,BS$2,Entry!$C$5:$H$5,BS$1))</f>
        <v/>
      </c>
      <c r="BT42" s="15" t="str">
        <f>IF(OR($B42="",BT$2=""),"",SUMIFS(INDEX(Tbl_Marks,MATCH($B42,Tbl_Student_Names,0),),Entry!$A$4:$H$4,BT$2,Entry!$A$5:$H$5,BT$1) / SUMIFS(Entry!$C$6:$H$6,Entry!$C$4:$H$4,BT$2,Entry!$C$5:$H$5,BT$1))</f>
        <v/>
      </c>
      <c r="BU42" s="15" t="str">
        <f>IF(OR($B42="",BU$2=""),"",SUMIFS(INDEX(Tbl_Marks,MATCH($B42,Tbl_Student_Names,0),),Entry!$A$4:$H$4,BU$2,Entry!$A$5:$H$5,BU$1) / SUMIFS(Entry!$C$6:$H$6,Entry!$C$4:$H$4,BU$2,Entry!$C$5:$H$5,BU$1))</f>
        <v/>
      </c>
      <c r="BV42" s="15" t="str">
        <f>IF(OR($B42="",BV$2=""),"",SUMIFS(INDEX(Tbl_Marks,MATCH($B42,Tbl_Student_Names,0),),Entry!$A$4:$H$4,BV$2,Entry!$A$5:$H$5,BV$1) / SUMIFS(Entry!$C$6:$H$6,Entry!$C$4:$H$4,BV$2,Entry!$C$5:$H$5,BV$1))</f>
        <v/>
      </c>
      <c r="BW42" s="15" t="str">
        <f>IF(OR($B42="",BW$2=""),"",SUMIFS(INDEX(Tbl_Marks,MATCH($B42,Tbl_Student_Names,0),),Entry!$A$4:$H$4,BW$2,Entry!$A$5:$H$5,BW$1) / SUMIFS(Entry!$C$6:$H$6,Entry!$C$4:$H$4,BW$2,Entry!$C$5:$H$5,BW$1))</f>
        <v/>
      </c>
      <c r="BX42" s="15" t="str">
        <f>IF(OR($B42="",BX$2=""),"",SUMIFS(INDEX(Tbl_Marks,MATCH($B42,Tbl_Student_Names,0),),Entry!$A$4:$H$4,BX$2,Entry!$A$5:$H$5,BX$1) / SUMIFS(Entry!$C$6:$H$6,Entry!$C$4:$H$4,BX$2,Entry!$C$5:$H$5,BX$1))</f>
        <v/>
      </c>
      <c r="BY42" s="15" t="str">
        <f>IF(OR($B42="",BY$2=""),"",SUMIFS(INDEX(Tbl_Marks,MATCH($B42,Tbl_Student_Names,0),),Entry!$A$4:$H$4,BY$2,Entry!$A$5:$H$5,BY$1) / SUMIFS(Entry!$C$6:$H$6,Entry!$C$4:$H$4,BY$2,Entry!$C$5:$H$5,BY$1))</f>
        <v/>
      </c>
      <c r="BZ42" s="15" t="str">
        <f>IF(OR($B42="",BZ$2=""),"",SUMIFS(INDEX(Tbl_Marks,MATCH($B42,Tbl_Student_Names,0),),Entry!$A$4:$H$4,BZ$2,Entry!$A$5:$H$5,BZ$1) / SUMIFS(Entry!$C$6:$H$6,Entry!$C$4:$H$4,BZ$2,Entry!$C$5:$H$5,BZ$1))</f>
        <v/>
      </c>
      <c r="CA42" s="15" t="str">
        <f>IF(OR($B42="",CA$2=""),"",SUMIFS(INDEX(Tbl_Marks,MATCH($B42,Tbl_Student_Names,0),),Entry!$A$4:$H$4,CA$2,Entry!$A$5:$H$5,CA$1) / SUMIFS(Entry!$C$6:$H$6,Entry!$C$4:$H$4,CA$2,Entry!$C$5:$H$5,CA$1))</f>
        <v/>
      </c>
      <c r="CB42" s="15" t="str">
        <f>IF(OR($B42="",CB$2=""),"",SUMIFS(INDEX(Tbl_Marks,MATCH($B42,Tbl_Student_Names,0),),Entry!$A$4:$H$4,CB$2,Entry!$A$5:$H$5,CB$1) / SUMIFS(Entry!$C$6:$H$6,Entry!$C$4:$H$4,CB$2,Entry!$C$5:$H$5,CB$1))</f>
        <v/>
      </c>
      <c r="CC42" s="15" t="str">
        <f>IF(OR($B42="",CC$2=""),"",SUMIFS(INDEX(Tbl_Marks,MATCH($B42,Tbl_Student_Names,0),),Entry!$A$4:$H$4,CC$2,Entry!$A$5:$H$5,CC$1) / SUMIFS(Entry!$C$6:$H$6,Entry!$C$4:$H$4,CC$2,Entry!$C$5:$H$5,CC$1))</f>
        <v/>
      </c>
      <c r="CD42" s="15" t="str">
        <f>IF(OR($B42="",CD$2=""),"",SUMIFS(INDEX(Tbl_Marks,MATCH($B42,Tbl_Student_Names,0),),Entry!$A$4:$H$4,CD$2,Entry!$A$5:$H$5,CD$1) / SUMIFS(Entry!$C$6:$H$6,Entry!$C$4:$H$4,CD$2,Entry!$C$5:$H$5,CD$1))</f>
        <v/>
      </c>
      <c r="CE42" s="15" t="str">
        <f>IF(OR($B42="",CE$2=""),"",SUMIFS(INDEX(Tbl_Marks,MATCH($B42,Tbl_Student_Names,0),),Entry!$A$4:$H$4,CE$2,Entry!$A$5:$H$5,CE$1) / SUMIFS(Entry!$C$6:$H$6,Entry!$C$4:$H$4,CE$2,Entry!$C$5:$H$5,CE$1))</f>
        <v/>
      </c>
      <c r="CF42" s="15" t="str">
        <f>IF(OR($B42="",CF$2=""),"",SUMIFS(INDEX(Tbl_Marks,MATCH($B42,Tbl_Student_Names,0),),Entry!$A$4:$H$4,CF$2,Entry!$A$5:$H$5,CF$1) / SUMIFS(Entry!$C$6:$H$6,Entry!$C$4:$H$4,CF$2,Entry!$C$5:$H$5,CF$1))</f>
        <v/>
      </c>
      <c r="CG42" s="15" t="str">
        <f>IF(OR($B42="",CG$2=""),"",SUMIFS(INDEX(Tbl_Marks,MATCH($B42,Tbl_Student_Names,0),),Entry!$A$4:$H$4,CG$2,Entry!$A$5:$H$5,CG$1) / SUMIFS(Entry!$C$6:$H$6,Entry!$C$4:$H$4,CG$2,Entry!$C$5:$H$5,CG$1))</f>
        <v/>
      </c>
      <c r="CH42" s="15" t="str">
        <f>IF(OR($B42="",CH$2=""),"",SUMIFS(INDEX(Tbl_Marks,MATCH($B42,Tbl_Student_Names,0),),Entry!$A$4:$H$4,CH$2,Entry!$A$5:$H$5,CH$1) / SUMIFS(Entry!$C$6:$H$6,Entry!$C$4:$H$4,CH$2,Entry!$C$5:$H$5,CH$1))</f>
        <v/>
      </c>
      <c r="CI42" s="15" t="str">
        <f>IF(OR($B42="",CI$2=""),"",SUMIFS(INDEX(Tbl_Marks,MATCH($B42,Tbl_Student_Names,0),),Entry!$A$4:$H$4,CI$2,Entry!$A$5:$H$5,CI$1) / SUMIFS(Entry!$C$6:$H$6,Entry!$C$4:$H$4,CI$2,Entry!$C$5:$H$5,CI$1))</f>
        <v/>
      </c>
      <c r="CJ42" s="15" t="str">
        <f>IF(OR($B42="",CJ$2=""),"",SUMIFS(INDEX(Tbl_Marks,MATCH($B42,Tbl_Student_Names,0),),Entry!$A$4:$H$4,CJ$2,Entry!$A$5:$H$5,CJ$1) / SUMIFS(Entry!$C$6:$H$6,Entry!$C$4:$H$4,CJ$2,Entry!$C$5:$H$5,CJ$1))</f>
        <v/>
      </c>
      <c r="CK42" s="15" t="str">
        <f>IF(OR($B42="",CK$2=""),"",SUMIFS(INDEX(Tbl_Marks,MATCH($B42,Tbl_Student_Names,0),),Entry!$A$4:$H$4,CK$2,Entry!$A$5:$H$5,CK$1) / SUMIFS(Entry!$C$6:$H$6,Entry!$C$4:$H$4,CK$2,Entry!$C$5:$H$5,CK$1))</f>
        <v/>
      </c>
      <c r="CL42" s="15" t="str">
        <f>IF(OR($B42="",CL$2=""),"",SUMIFS(INDEX(Tbl_Marks,MATCH($B42,Tbl_Student_Names,0),),Entry!$A$4:$H$4,CL$2,Entry!$A$5:$H$5,CL$1) / SUMIFS(Entry!$C$6:$H$6,Entry!$C$4:$H$4,CL$2,Entry!$C$5:$H$5,CL$1))</f>
        <v/>
      </c>
      <c r="CM42" s="15" t="str">
        <f>IF(OR($B42="",CM$2=""),"",SUMIFS(INDEX(Tbl_Marks,MATCH($B42,Tbl_Student_Names,0),),Entry!$A$4:$H$4,CM$2,Entry!$A$5:$H$5,CM$1) / SUMIFS(Entry!$C$6:$H$6,Entry!$C$4:$H$4,CM$2,Entry!$C$5:$H$5,CM$1))</f>
        <v/>
      </c>
      <c r="CN42" s="15" t="str">
        <f>IF(OR($B42="",CN$2=""),"",SUMIFS(INDEX(Tbl_Marks,MATCH($B42,Tbl_Student_Names,0),),Entry!$A$4:$H$4,CN$2,Entry!$A$5:$H$5,CN$1) / SUMIFS(Entry!$C$6:$H$6,Entry!$C$4:$H$4,CN$2,Entry!$C$5:$H$5,CN$1))</f>
        <v/>
      </c>
      <c r="CO42" s="15" t="str">
        <f>IF(OR($B42="",CO$2=""),"",SUMIFS(INDEX(Tbl_Marks,MATCH($B42,Tbl_Student_Names,0),),Entry!$A$4:$H$4,CO$2,Entry!$A$5:$H$5,CO$1) / SUMIFS(Entry!$C$6:$H$6,Entry!$C$4:$H$4,CO$2,Entry!$C$5:$H$5,CO$1))</f>
        <v/>
      </c>
      <c r="CP42" s="15" t="str">
        <f>IF(OR($B42="",CP$2=""),"",SUMIFS(INDEX(Tbl_Marks,MATCH($B42,Tbl_Student_Names,0),),Entry!$A$4:$H$4,CP$2,Entry!$A$5:$H$5,CP$1) / SUMIFS(Entry!$C$6:$H$6,Entry!$C$4:$H$4,CP$2,Entry!$C$5:$H$5,CP$1))</f>
        <v/>
      </c>
      <c r="CQ42" s="15" t="str">
        <f>IF(OR($B42="",CQ$2=""),"",SUMIFS(INDEX(Tbl_Marks,MATCH($B42,Tbl_Student_Names,0),),Entry!$A$4:$H$4,CQ$2,Entry!$A$5:$H$5,CQ$1) / SUMIFS(Entry!$C$6:$H$6,Entry!$C$4:$H$4,CQ$2,Entry!$C$5:$H$5,CQ$1))</f>
        <v/>
      </c>
      <c r="CR42" s="15" t="str">
        <f>IF(OR($B42="",CR$2=""),"",SUMIFS(INDEX(Tbl_Marks,MATCH($B42,Tbl_Student_Names,0),),Entry!$A$4:$H$4,CR$2,Entry!$A$5:$H$5,CR$1) / SUMIFS(Entry!$C$6:$H$6,Entry!$C$4:$H$4,CR$2,Entry!$C$5:$H$5,CR$1))</f>
        <v/>
      </c>
      <c r="CS42" s="15" t="str">
        <f>IF(OR($B42="",CS$2=""),"",SUMIFS(INDEX(Tbl_Marks,MATCH($B42,Tbl_Student_Names,0),),Entry!$A$4:$H$4,CS$2,Entry!$A$5:$H$5,CS$1) / SUMIFS(Entry!$C$6:$H$6,Entry!$C$4:$H$4,CS$2,Entry!$C$5:$H$5,CS$1))</f>
        <v/>
      </c>
      <c r="CT42" s="15" t="str">
        <f>IF(OR($B42="",CT$2=""),"",SUMIFS(INDEX(Tbl_Marks,MATCH($B42,Tbl_Student_Names,0),),Entry!$A$4:$H$4,CT$2,Entry!$A$5:$H$5,CT$1) / SUMIFS(Entry!$C$6:$H$6,Entry!$C$4:$H$4,CT$2,Entry!$C$5:$H$5,CT$1))</f>
        <v/>
      </c>
      <c r="CU42" s="15" t="str">
        <f>IF(OR($B42="",CU$2=""),"",SUMIFS(INDEX(Tbl_Marks,MATCH($B42,Tbl_Student_Names,0),),Entry!$A$4:$H$4,CU$2,Entry!$A$5:$H$5,CU$1) / SUMIFS(Entry!$C$6:$H$6,Entry!$C$4:$H$4,CU$2,Entry!$C$5:$H$5,CU$1))</f>
        <v/>
      </c>
      <c r="CV42" s="15" t="str">
        <f>IF(OR($B42="",CV$2=""),"",SUMIFS(INDEX(Tbl_Marks,MATCH($B42,Tbl_Student_Names,0),),Entry!$A$4:$H$4,CV$2,Entry!$A$5:$H$5,CV$1) / SUMIFS(Entry!$C$6:$H$6,Entry!$C$4:$H$4,CV$2,Entry!$C$5:$H$5,CV$1))</f>
        <v/>
      </c>
      <c r="CW42" s="15" t="str">
        <f>IF(OR($B42="",CW$2=""),"",SUMIFS(INDEX(Tbl_Marks,MATCH($B42,Tbl_Student_Names,0),),Entry!$A$4:$H$4,CW$2,Entry!$A$5:$H$5,CW$1) / SUMIFS(Entry!$C$6:$H$6,Entry!$C$4:$H$4,CW$2,Entry!$C$5:$H$5,CW$1))</f>
        <v/>
      </c>
      <c r="CX42" s="15" t="str">
        <f>IF(OR($B42="",CX$2=""),"",SUMIFS(INDEX(Tbl_Marks,MATCH($B42,Tbl_Student_Names,0),),Entry!$A$4:$H$4,CX$2,Entry!$A$5:$H$5,CX$1) / SUMIFS(Entry!$C$6:$H$6,Entry!$C$4:$H$4,CX$2,Entry!$C$5:$H$5,CX$1))</f>
        <v/>
      </c>
      <c r="CY42" s="15" t="str">
        <f>IF(OR($B42="",CY$2=""),"",SUMIFS(INDEX(Tbl_Marks,MATCH($B42,Tbl_Student_Names,0),),Entry!$A$4:$H$4,CY$2,Entry!$A$5:$H$5,CY$1) / SUMIFS(Entry!$C$6:$H$6,Entry!$C$4:$H$4,CY$2,Entry!$C$5:$H$5,CY$1))</f>
        <v/>
      </c>
      <c r="CZ42" s="15" t="str">
        <f>IF(OR($B42="",CZ$2=""),"",SUMIFS(INDEX(Tbl_Marks,MATCH($B42,Tbl_Student_Names,0),),Entry!$A$4:$H$4,CZ$2,Entry!$A$5:$H$5,CZ$1) / SUMIFS(Entry!$C$6:$H$6,Entry!$C$4:$H$4,CZ$2,Entry!$C$5:$H$5,CZ$1))</f>
        <v/>
      </c>
      <c r="DA42" s="15" t="str">
        <f>IF(OR($B42="",DA$2=""),"",SUMIFS(INDEX(Tbl_Marks,MATCH($B42,Tbl_Student_Names,0),),Entry!$A$4:$H$4,DA$2,Entry!$A$5:$H$5,DA$1) / SUMIFS(Entry!$C$6:$H$6,Entry!$C$4:$H$4,DA$2,Entry!$C$5:$H$5,DA$1))</f>
        <v/>
      </c>
      <c r="DB42" s="15" t="str">
        <f>IF(OR($B42="",DB$2=""),"",SUMIFS(INDEX(Tbl_Marks,MATCH($B42,Tbl_Student_Names,0),),Entry!$A$4:$H$4,DB$2,Entry!$A$5:$H$5,DB$1) / SUMIFS(Entry!$C$6:$H$6,Entry!$C$4:$H$4,DB$2,Entry!$C$5:$H$5,DB$1))</f>
        <v/>
      </c>
      <c r="DC42" s="15" t="str">
        <f>IF(OR($B42="",DC$2=""),"",SUMIFS(INDEX(Tbl_Marks,MATCH($B42,Tbl_Student_Names,0),),Entry!$A$4:$H$4,DC$2,Entry!$A$5:$H$5,DC$1) / SUMIFS(Entry!$C$6:$H$6,Entry!$C$4:$H$4,DC$2,Entry!$C$5:$H$5,DC$1))</f>
        <v/>
      </c>
      <c r="DD42" s="15" t="str">
        <f>IF(OR($B42="",DD$2=""),"",SUMIFS(INDEX(Tbl_Marks,MATCH($B42,Tbl_Student_Names,0),),Entry!$A$4:$H$4,DD$2,Entry!$A$5:$H$5,DD$1) / SUMIFS(Entry!$C$6:$H$6,Entry!$C$4:$H$4,DD$2,Entry!$C$5:$H$5,DD$1))</f>
        <v/>
      </c>
      <c r="DE42" s="15" t="str">
        <f>IF(OR($B42="",DE$2=""),"",SUMIFS(INDEX(Tbl_Marks,MATCH($B42,Tbl_Student_Names,0),),Entry!$A$4:$H$4,DE$2,Entry!$A$5:$H$5,DE$1) / SUMIFS(Entry!$C$6:$H$6,Entry!$C$4:$H$4,DE$2,Entry!$C$5:$H$5,DE$1))</f>
        <v/>
      </c>
      <c r="DF42" s="15" t="str">
        <f>IF(OR($B42="",DF$2=""),"",SUMIFS(INDEX(Tbl_Marks,MATCH($B42,Tbl_Student_Names,0),),Entry!$A$4:$H$4,DF$2,Entry!$A$5:$H$5,DF$1) / SUMIFS(Entry!$C$6:$H$6,Entry!$C$4:$H$4,DF$2,Entry!$C$5:$H$5,DF$1))</f>
        <v/>
      </c>
      <c r="DG42" s="15" t="str">
        <f>IF(OR($B42="",DG$2=""),"",SUMIFS(INDEX(Tbl_Marks,MATCH($B42,Tbl_Student_Names,0),),Entry!$A$4:$H$4,DG$2,Entry!$A$5:$H$5,DG$1) / SUMIFS(Entry!$C$6:$H$6,Entry!$C$4:$H$4,DG$2,Entry!$C$5:$H$5,DG$1))</f>
        <v/>
      </c>
      <c r="DH42" s="15" t="str">
        <f>IF(OR($B42="",DH$2=""),"",SUMIFS(INDEX(Tbl_Marks,MATCH($B42,Tbl_Student_Names,0),),Entry!$A$4:$H$4,DH$2,Entry!$A$5:$H$5,DH$1) / SUMIFS(Entry!$C$6:$H$6,Entry!$C$4:$H$4,DH$2,Entry!$C$5:$H$5,DH$1))</f>
        <v/>
      </c>
      <c r="DI42" s="15" t="str">
        <f>IF(OR($B42="",DI$2=""),"",SUMIFS(INDEX(Tbl_Marks,MATCH($B42,Tbl_Student_Names,0),),Entry!$A$4:$H$4,DI$2,Entry!$A$5:$H$5,DI$1) / SUMIFS(Entry!$C$6:$H$6,Entry!$C$4:$H$4,DI$2,Entry!$C$5:$H$5,DI$1))</f>
        <v/>
      </c>
      <c r="DJ42" s="15" t="str">
        <f>IF(OR($B42="",DJ$2=""),"",SUMIFS(INDEX(Tbl_Marks,MATCH($B42,Tbl_Student_Names,0),),Entry!$A$4:$H$4,DJ$2,Entry!$A$5:$H$5,DJ$1) / SUMIFS(Entry!$C$6:$H$6,Entry!$C$4:$H$4,DJ$2,Entry!$C$5:$H$5,DJ$1))</f>
        <v/>
      </c>
      <c r="DK42" s="15" t="str">
        <f>IF(OR($B42="",DK$2=""),"",SUMIFS(INDEX(Tbl_Marks,MATCH($B42,Tbl_Student_Names,0),),Entry!$A$4:$H$4,DK$2,Entry!$A$5:$H$5,DK$1) / SUMIFS(Entry!$C$6:$H$6,Entry!$C$4:$H$4,DK$2,Entry!$C$5:$H$5,DK$1))</f>
        <v/>
      </c>
      <c r="DL42" s="15" t="str">
        <f>IF(OR($B42="",DL$2=""),"",SUMIFS(INDEX(Tbl_Marks,MATCH($B42,Tbl_Student_Names,0),),Entry!$A$4:$H$4,DL$2,Entry!$A$5:$H$5,DL$1) / SUMIFS(Entry!$C$6:$H$6,Entry!$C$4:$H$4,DL$2,Entry!$C$5:$H$5,DL$1))</f>
        <v/>
      </c>
      <c r="DM42" s="15" t="str">
        <f>IF(OR($B42="",DM$2=""),"",SUMIFS(INDEX(Tbl_Marks,MATCH($B42,Tbl_Student_Names,0),),Entry!$A$4:$H$4,DM$2,Entry!$A$5:$H$5,DM$1) / SUMIFS(Entry!$C$6:$H$6,Entry!$C$4:$H$4,DM$2,Entry!$C$5:$H$5,DM$1))</f>
        <v/>
      </c>
      <c r="DN42" s="15" t="str">
        <f>IF(OR($B42="",DN$2=""),"",SUMIFS(INDEX(Tbl_Marks,MATCH($B42,Tbl_Student_Names,0),),Entry!$A$4:$H$4,DN$2,Entry!$A$5:$H$5,DN$1) / SUMIFS(Entry!$C$6:$H$6,Entry!$C$4:$H$4,DN$2,Entry!$C$5:$H$5,DN$1))</f>
        <v/>
      </c>
      <c r="DO42" s="15" t="str">
        <f>IF(OR($B42="",DO$2=""),"",SUMIFS(INDEX(Tbl_Marks,MATCH($B42,Tbl_Student_Names,0),),Entry!$A$4:$H$4,DO$2,Entry!$A$5:$H$5,DO$1) / SUMIFS(Entry!$C$6:$H$6,Entry!$C$4:$H$4,DO$2,Entry!$C$5:$H$5,DO$1))</f>
        <v/>
      </c>
      <c r="DP42" s="15" t="str">
        <f>IF(OR($B42="",DP$2=""),"",SUMIFS(INDEX(Tbl_Marks,MATCH($B42,Tbl_Student_Names,0),),Entry!$A$4:$H$4,DP$2,Entry!$A$5:$H$5,DP$1) / SUMIFS(Entry!$C$6:$H$6,Entry!$C$4:$H$4,DP$2,Entry!$C$5:$H$5,DP$1))</f>
        <v/>
      </c>
      <c r="DQ42" s="15" t="str">
        <f>IF(OR($B42="",DQ$2=""),"",SUMIFS(INDEX(Tbl_Marks,MATCH($B42,Tbl_Student_Names,0),),Entry!$A$4:$H$4,DQ$2,Entry!$A$5:$H$5,DQ$1) / SUMIFS(Entry!$C$6:$H$6,Entry!$C$4:$H$4,DQ$2,Entry!$C$5:$H$5,DQ$1))</f>
        <v/>
      </c>
      <c r="DR42" s="15" t="str">
        <f>IF(OR($B42="",DR$2=""),"",SUMIFS(INDEX(Tbl_Marks,MATCH($B42,Tbl_Student_Names,0),),Entry!$A$4:$H$4,DR$2,Entry!$A$5:$H$5,DR$1) / SUMIFS(Entry!$C$6:$H$6,Entry!$C$4:$H$4,DR$2,Entry!$C$5:$H$5,DR$1))</f>
        <v/>
      </c>
      <c r="DS42" s="15" t="str">
        <f>IF(OR($B42="",DS$2=""),"",SUMIFS(INDEX(Tbl_Marks,MATCH($B42,Tbl_Student_Names,0),),Entry!$A$4:$H$4,DS$2,Entry!$A$5:$H$5,DS$1) / SUMIFS(Entry!$C$6:$H$6,Entry!$C$4:$H$4,DS$2,Entry!$C$5:$H$5,DS$1))</f>
        <v/>
      </c>
      <c r="DT42" s="15" t="str">
        <f>IF(OR($B42="",DT$2=""),"",SUMIFS(INDEX(Tbl_Marks,MATCH($B42,Tbl_Student_Names,0),),Entry!$A$4:$H$4,DT$2,Entry!$A$5:$H$5,DT$1) / SUMIFS(Entry!$C$6:$H$6,Entry!$C$4:$H$4,DT$2,Entry!$C$5:$H$5,DT$1))</f>
        <v/>
      </c>
      <c r="DU42" s="15" t="str">
        <f>IF(OR($B42="",DU$2=""),"",SUMIFS(INDEX(Tbl_Marks,MATCH($B42,Tbl_Student_Names,0),),Entry!$A$4:$H$4,DU$2,Entry!$A$5:$H$5,DU$1) / SUMIFS(Entry!$C$6:$H$6,Entry!$C$4:$H$4,DU$2,Entry!$C$5:$H$5,DU$1))</f>
        <v/>
      </c>
      <c r="DV42" s="15" t="str">
        <f>IF(OR($B42="",DV$2=""),"",SUMIFS(INDEX(Tbl_Marks,MATCH($B42,Tbl_Student_Names,0),),Entry!$A$4:$H$4,DV$2,Entry!$A$5:$H$5,DV$1) / SUMIFS(Entry!$C$6:$H$6,Entry!$C$4:$H$4,DV$2,Entry!$C$5:$H$5,DV$1))</f>
        <v/>
      </c>
      <c r="DW42" s="15" t="str">
        <f>IF(OR($B42="",DW$2=""),"",SUMIFS(INDEX(Tbl_Marks,MATCH($B42,Tbl_Student_Names,0),),Entry!$A$4:$H$4,DW$2,Entry!$A$5:$H$5,DW$1) / SUMIFS(Entry!$C$6:$H$6,Entry!$C$4:$H$4,DW$2,Entry!$C$5:$H$5,DW$1))</f>
        <v/>
      </c>
      <c r="DX42" s="15" t="str">
        <f>IF(OR($B42="",DX$2=""),"",SUMIFS(INDEX(Tbl_Marks,MATCH($B42,Tbl_Student_Names,0),),Entry!$A$4:$H$4,DX$2,Entry!$A$5:$H$5,DX$1) / SUMIFS(Entry!$C$6:$H$6,Entry!$C$4:$H$4,DX$2,Entry!$C$5:$H$5,DX$1))</f>
        <v/>
      </c>
      <c r="DY42" s="15" t="str">
        <f>IF(OR($B42="",DY$2=""),"",SUMIFS(INDEX(Tbl_Marks,MATCH($B42,Tbl_Student_Names,0),),Entry!$A$4:$H$4,DY$2,Entry!$A$5:$H$5,DY$1) / SUMIFS(Entry!$C$6:$H$6,Entry!$C$4:$H$4,DY$2,Entry!$C$5:$H$5,DY$1))</f>
        <v/>
      </c>
      <c r="DZ42" s="15" t="str">
        <f>IF(OR($B42="",DZ$2=""),"",SUMIFS(INDEX(Tbl_Marks,MATCH($B42,Tbl_Student_Names,0),),Entry!$A$4:$H$4,DZ$2,Entry!$A$5:$H$5,DZ$1) / SUMIFS(Entry!$C$6:$H$6,Entry!$C$4:$H$4,DZ$2,Entry!$C$5:$H$5,DZ$1))</f>
        <v/>
      </c>
      <c r="EA42" s="15" t="str">
        <f>IF(OR($B42="",EA$2=""),"",SUMIFS(INDEX(Tbl_Marks,MATCH($B42,Tbl_Student_Names,0),),Entry!$A$4:$H$4,EA$2,Entry!$A$5:$H$5,EA$1) / SUMIFS(Entry!$C$6:$H$6,Entry!$C$4:$H$4,EA$2,Entry!$C$5:$H$5,EA$1))</f>
        <v/>
      </c>
      <c r="EB42" s="15" t="str">
        <f>IF(OR($B42="",EB$2=""),"",SUMIFS(INDEX(Tbl_Marks,MATCH($B42,Tbl_Student_Names,0),),Entry!$A$4:$H$4,EB$2,Entry!$A$5:$H$5,EB$1) / SUMIFS(Entry!$C$6:$H$6,Entry!$C$4:$H$4,EB$2,Entry!$C$5:$H$5,EB$1))</f>
        <v/>
      </c>
      <c r="EC42" s="15" t="str">
        <f>IF(OR($B42="",EC$2=""),"",SUMIFS(INDEX(Tbl_Marks,MATCH($B42,Tbl_Student_Names,0),),Entry!$A$4:$H$4,EC$2,Entry!$A$5:$H$5,EC$1) / SUMIFS(Entry!$C$6:$H$6,Entry!$C$4:$H$4,EC$2,Entry!$C$5:$H$5,EC$1))</f>
        <v/>
      </c>
      <c r="ED42" s="15" t="str">
        <f>IF(OR($B42="",ED$2=""),"",SUMIFS(INDEX(Tbl_Marks,MATCH($B42,Tbl_Student_Names,0),),Entry!$A$4:$H$4,ED$2,Entry!$A$5:$H$5,ED$1) / SUMIFS(Entry!$C$6:$H$6,Entry!$C$4:$H$4,ED$2,Entry!$C$5:$H$5,ED$1))</f>
        <v/>
      </c>
      <c r="EE42" s="15" t="str">
        <f>IF(OR($B42="",EE$2=""),"",SUMIFS(INDEX(Tbl_Marks,MATCH($B42,Tbl_Student_Names,0),),Entry!$A$4:$H$4,EE$2,Entry!$A$5:$H$5,EE$1) / SUMIFS(Entry!$C$6:$H$6,Entry!$C$4:$H$4,EE$2,Entry!$C$5:$H$5,EE$1))</f>
        <v/>
      </c>
      <c r="EF42" s="15" t="str">
        <f>IF(OR($B42="",EF$2=""),"",SUMIFS(INDEX(Tbl_Marks,MATCH($B42,Tbl_Student_Names,0),),Entry!$A$4:$H$4,EF$2,Entry!$A$5:$H$5,EF$1) / SUMIFS(Entry!$C$6:$H$6,Entry!$C$4:$H$4,EF$2,Entry!$C$5:$H$5,EF$1))</f>
        <v/>
      </c>
      <c r="EG42" s="15" t="str">
        <f>IF(OR($B42="",EG$2=""),"",SUMIFS(INDEX(Tbl_Marks,MATCH($B42,Tbl_Student_Names,0),),Entry!$A$4:$H$4,EG$2,Entry!$A$5:$H$5,EG$1) / SUMIFS(Entry!$C$6:$H$6,Entry!$C$4:$H$4,EG$2,Entry!$C$5:$H$5,EG$1))</f>
        <v/>
      </c>
      <c r="EH42" s="15" t="str">
        <f>IF(OR($B42="",EH$2=""),"",SUMIFS(INDEX(Tbl_Marks,MATCH($B42,Tbl_Student_Names,0),),Entry!$A$4:$H$4,EH$2,Entry!$A$5:$H$5,EH$1) / SUMIFS(Entry!$C$6:$H$6,Entry!$C$4:$H$4,EH$2,Entry!$C$5:$H$5,EH$1))</f>
        <v/>
      </c>
      <c r="EI42" s="15" t="str">
        <f>IF(OR($B42="",EI$2=""),"",SUMIFS(INDEX(Tbl_Marks,MATCH($B42,Tbl_Student_Names,0),),Entry!$A$4:$H$4,EI$2,Entry!$A$5:$H$5,EI$1) / SUMIFS(Entry!$C$6:$H$6,Entry!$C$4:$H$4,EI$2,Entry!$C$5:$H$5,EI$1))</f>
        <v/>
      </c>
      <c r="EJ42" s="15" t="str">
        <f>IF(OR($B42="",EJ$2=""),"",SUMIFS(INDEX(Tbl_Marks,MATCH($B42,Tbl_Student_Names,0),),Entry!$A$4:$H$4,EJ$2,Entry!$A$5:$H$5,EJ$1) / SUMIFS(Entry!$C$6:$H$6,Entry!$C$4:$H$4,EJ$2,Entry!$C$5:$H$5,EJ$1))</f>
        <v/>
      </c>
      <c r="EK42" s="15" t="str">
        <f>IF(OR($B42="",EK$2=""),"",SUMIFS(INDEX(Tbl_Marks,MATCH($B42,Tbl_Student_Names,0),),Entry!$A$4:$H$4,EK$2,Entry!$A$5:$H$5,EK$1) / SUMIFS(Entry!$C$6:$H$6,Entry!$C$4:$H$4,EK$2,Entry!$C$5:$H$5,EK$1))</f>
        <v/>
      </c>
      <c r="EL42" s="15" t="str">
        <f>IF(OR($B42="",EL$2=""),"",SUMIFS(INDEX(Tbl_Marks,MATCH($B42,Tbl_Student_Names,0),),Entry!$A$4:$H$4,EL$2,Entry!$A$5:$H$5,EL$1) / SUMIFS(Entry!$C$6:$H$6,Entry!$C$4:$H$4,EL$2,Entry!$C$5:$H$5,EL$1))</f>
        <v/>
      </c>
      <c r="EM42" s="15" t="str">
        <f>IF(OR($B42="",EM$2=""),"",SUMIFS(INDEX(Tbl_Marks,MATCH($B42,Tbl_Student_Names,0),),Entry!$A$4:$H$4,EM$2,Entry!$A$5:$H$5,EM$1) / SUMIFS(Entry!$C$6:$H$6,Entry!$C$4:$H$4,EM$2,Entry!$C$5:$H$5,EM$1))</f>
        <v/>
      </c>
      <c r="EN42" s="15" t="str">
        <f>IF(OR($B42="",EN$2=""),"",SUMIFS(INDEX(Tbl_Marks,MATCH($B42,Tbl_Student_Names,0),),Entry!$A$4:$H$4,EN$2,Entry!$A$5:$H$5,EN$1) / SUMIFS(Entry!$C$6:$H$6,Entry!$C$4:$H$4,EN$2,Entry!$C$5:$H$5,EN$1))</f>
        <v/>
      </c>
      <c r="EO42" s="15" t="str">
        <f>IF(OR($B42="",EO$2=""),"",SUMIFS(INDEX(Tbl_Marks,MATCH($B42,Tbl_Student_Names,0),),Entry!$A$4:$H$4,EO$2,Entry!$A$5:$H$5,EO$1) / SUMIFS(Entry!$C$6:$H$6,Entry!$C$4:$H$4,EO$2,Entry!$C$5:$H$5,EO$1))</f>
        <v/>
      </c>
      <c r="EP42" s="15" t="str">
        <f>IF(OR($B42="",EP$2=""),"",SUMIFS(INDEX(Tbl_Marks,MATCH($B42,Tbl_Student_Names,0),),Entry!$A$4:$H$4,EP$2,Entry!$A$5:$H$5,EP$1) / SUMIFS(Entry!$C$6:$H$6,Entry!$C$4:$H$4,EP$2,Entry!$C$5:$H$5,EP$1))</f>
        <v/>
      </c>
      <c r="EQ42" s="15" t="str">
        <f>IF(OR($B42="",EQ$2=""),"",SUMIFS(INDEX(Tbl_Marks,MATCH($B42,Tbl_Student_Names,0),),Entry!$A$4:$H$4,EQ$2,Entry!$A$5:$H$5,EQ$1) / SUMIFS(Entry!$C$6:$H$6,Entry!$C$4:$H$4,EQ$2,Entry!$C$5:$H$5,EQ$1))</f>
        <v/>
      </c>
      <c r="ER42" s="15" t="str">
        <f>IF(OR($B42="",ER$2=""),"",SUMIFS(INDEX(Tbl_Marks,MATCH($B42,Tbl_Student_Names,0),),Entry!$A$4:$H$4,ER$2,Entry!$A$5:$H$5,ER$1) / SUMIFS(Entry!$C$6:$H$6,Entry!$C$4:$H$4,ER$2,Entry!$C$5:$H$5,ER$1))</f>
        <v/>
      </c>
      <c r="ES42" s="15" t="str">
        <f>IF(OR($B42="",ES$2=""),"",SUMIFS(INDEX(Tbl_Marks,MATCH($B42,Tbl_Student_Names,0),),Entry!$A$4:$H$4,ES$2,Entry!$A$5:$H$5,ES$1) / SUMIFS(Entry!$C$6:$H$6,Entry!$C$4:$H$4,ES$2,Entry!$C$5:$H$5,ES$1))</f>
        <v/>
      </c>
      <c r="ET42" s="15" t="str">
        <f>IF(OR($B42="",ET$2=""),"",SUMIFS(INDEX(Tbl_Marks,MATCH($B42,Tbl_Student_Names,0),),Entry!$A$4:$H$4,ET$2,Entry!$A$5:$H$5,ET$1) / SUMIFS(Entry!$C$6:$H$6,Entry!$C$4:$H$4,ET$2,Entry!$C$5:$H$5,ET$1))</f>
        <v/>
      </c>
      <c r="EU42" s="15" t="str">
        <f>IF(OR($B42="",EU$2=""),"",SUMIFS(INDEX(Tbl_Marks,MATCH($B42,Tbl_Student_Names,0),),Entry!$A$4:$H$4,EU$2,Entry!$A$5:$H$5,EU$1) / SUMIFS(Entry!$C$6:$H$6,Entry!$C$4:$H$4,EU$2,Entry!$C$5:$H$5,EU$1))</f>
        <v/>
      </c>
      <c r="EV42" s="15" t="str">
        <f>IF(OR($B42="",EV$2=""),"",SUMIFS(INDEX(Tbl_Marks,MATCH($B42,Tbl_Student_Names,0),),Entry!$A$4:$H$4,EV$2,Entry!$A$5:$H$5,EV$1) / SUMIFS(Entry!$C$6:$H$6,Entry!$C$4:$H$4,EV$2,Entry!$C$5:$H$5,EV$1))</f>
        <v/>
      </c>
      <c r="EW42" s="15" t="str">
        <f>IF(OR($B42="",EW$2=""),"",SUMIFS(INDEX(Tbl_Marks,MATCH($B42,Tbl_Student_Names,0),),Entry!$A$4:$H$4,EW$2,Entry!$A$5:$H$5,EW$1) / SUMIFS(Entry!$C$6:$H$6,Entry!$C$4:$H$4,EW$2,Entry!$C$5:$H$5,EW$1))</f>
        <v/>
      </c>
      <c r="EX42" s="15" t="str">
        <f>IF(OR($B42="",EX$2=""),"",SUMIFS(INDEX(Tbl_Marks,MATCH($B42,Tbl_Student_Names,0),),Entry!$A$4:$H$4,EX$2,Entry!$A$5:$H$5,EX$1) / SUMIFS(Entry!$C$6:$H$6,Entry!$C$4:$H$4,EX$2,Entry!$C$5:$H$5,EX$1))</f>
        <v/>
      </c>
      <c r="EY42" s="15" t="str">
        <f>IF(OR($B42="",EY$2=""),"",SUMIFS(INDEX(Tbl_Marks,MATCH($B42,Tbl_Student_Names,0),),Entry!$A$4:$H$4,EY$2,Entry!$A$5:$H$5,EY$1) / SUMIFS(Entry!$C$6:$H$6,Entry!$C$4:$H$4,EY$2,Entry!$C$5:$H$5,EY$1))</f>
        <v/>
      </c>
      <c r="EZ42" s="15" t="str">
        <f>IF(OR($B42="",EZ$2=""),"",SUMIFS(INDEX(Tbl_Marks,MATCH($B42,Tbl_Student_Names,0),),Entry!$A$4:$H$4,EZ$2,Entry!$A$5:$H$5,EZ$1) / SUMIFS(Entry!$C$6:$H$6,Entry!$C$4:$H$4,EZ$2,Entry!$C$5:$H$5,EZ$1))</f>
        <v/>
      </c>
      <c r="FA42" s="15" t="str">
        <f>IF(OR($B42="",FA$2=""),"",SUMIFS(INDEX(Tbl_Marks,MATCH($B42,Tbl_Student_Names,0),),Entry!$A$4:$H$4,FA$2,Entry!$A$5:$H$5,FA$1) / SUMIFS(Entry!$C$6:$H$6,Entry!$C$4:$H$4,FA$2,Entry!$C$5:$H$5,FA$1))</f>
        <v/>
      </c>
      <c r="FB42" s="15" t="str">
        <f>IF(OR($B42="",FB$2=""),"",SUMIFS(INDEX(Tbl_Marks,MATCH($B42,Tbl_Student_Names,0),),Entry!$A$4:$H$4,FB$2,Entry!$A$5:$H$5,FB$1) / SUMIFS(Entry!$C$6:$H$6,Entry!$C$4:$H$4,FB$2,Entry!$C$5:$H$5,FB$1))</f>
        <v/>
      </c>
      <c r="FC42" s="15" t="str">
        <f>IF(OR($B42="",FC$2=""),"",SUMIFS(INDEX(Tbl_Marks,MATCH($B42,Tbl_Student_Names,0),),Entry!$A$4:$H$4,FC$2,Entry!$A$5:$H$5,FC$1) / SUMIFS(Entry!$C$6:$H$6,Entry!$C$4:$H$4,FC$2,Entry!$C$5:$H$5,FC$1))</f>
        <v/>
      </c>
      <c r="FD42" s="15" t="str">
        <f>IF(OR($B42="",FD$2=""),"",SUMIFS(INDEX(Tbl_Marks,MATCH($B42,Tbl_Student_Names,0),),Entry!$A$4:$H$4,FD$2,Entry!$A$5:$H$5,FD$1) / SUMIFS(Entry!$C$6:$H$6,Entry!$C$4:$H$4,FD$2,Entry!$C$5:$H$5,FD$1))</f>
        <v/>
      </c>
      <c r="FE42" s="15" t="str">
        <f>IF(OR($B42="",FE$2=""),"",SUMIFS(INDEX(Tbl_Marks,MATCH($B42,Tbl_Student_Names,0),),Entry!$A$4:$H$4,FE$2,Entry!$A$5:$H$5,FE$1) / SUMIFS(Entry!$C$6:$H$6,Entry!$C$4:$H$4,FE$2,Entry!$C$5:$H$5,FE$1))</f>
        <v/>
      </c>
      <c r="FF42" s="15" t="str">
        <f>IF(OR($B42="",FF$2=""),"",SUMIFS(INDEX(Tbl_Marks,MATCH($B42,Tbl_Student_Names,0),),Entry!$A$4:$H$4,FF$2,Entry!$A$5:$H$5,FF$1) / SUMIFS(Entry!$C$6:$H$6,Entry!$C$4:$H$4,FF$2,Entry!$C$5:$H$5,FF$1))</f>
        <v/>
      </c>
      <c r="FG42" s="15" t="str">
        <f>IF(OR($B42="",FG$2=""),"",SUMIFS(INDEX(Tbl_Marks,MATCH($B42,Tbl_Student_Names,0),),Entry!$A$4:$H$4,FG$2,Entry!$A$5:$H$5,FG$1) / SUMIFS(Entry!$C$6:$H$6,Entry!$C$4:$H$4,FG$2,Entry!$C$5:$H$5,FG$1))</f>
        <v/>
      </c>
      <c r="FH42" s="15" t="str">
        <f>IF(OR($B42="",FH$2=""),"",SUMIFS(INDEX(Tbl_Marks,MATCH($B42,Tbl_Student_Names,0),),Entry!$A$4:$H$4,FH$2,Entry!$A$5:$H$5,FH$1) / SUMIFS(Entry!$C$6:$H$6,Entry!$C$4:$H$4,FH$2,Entry!$C$5:$H$5,FH$1))</f>
        <v/>
      </c>
      <c r="FI42" s="15" t="str">
        <f>IF(OR($B42="",FI$2=""),"",SUMIFS(INDEX(Tbl_Marks,MATCH($B42,Tbl_Student_Names,0),),Entry!$A$4:$H$4,FI$2,Entry!$A$5:$H$5,FI$1) / SUMIFS(Entry!$C$6:$H$6,Entry!$C$4:$H$4,FI$2,Entry!$C$5:$H$5,FI$1))</f>
        <v/>
      </c>
      <c r="FJ42" s="15" t="str">
        <f>IF(OR($B42="",FJ$2=""),"",SUMIFS(INDEX(Tbl_Marks,MATCH($B42,Tbl_Student_Names,0),),Entry!$A$4:$H$4,FJ$2,Entry!$A$5:$H$5,FJ$1) / SUMIFS(Entry!$C$6:$H$6,Entry!$C$4:$H$4,FJ$2,Entry!$C$5:$H$5,FJ$1))</f>
        <v/>
      </c>
      <c r="FK42" s="15" t="str">
        <f>IF(OR($B42="",FK$2=""),"",SUMIFS(INDEX(Tbl_Marks,MATCH($B42,Tbl_Student_Names,0),),Entry!$A$4:$H$4,FK$2,Entry!$A$5:$H$5,FK$1) / SUMIFS(Entry!$C$6:$H$6,Entry!$C$4:$H$4,FK$2,Entry!$C$5:$H$5,FK$1))</f>
        <v/>
      </c>
      <c r="FL42" s="15" t="str">
        <f>IF(OR($B42="",FL$2=""),"",SUMIFS(INDEX(Tbl_Marks,MATCH($B42,Tbl_Student_Names,0),),Entry!$A$4:$H$4,FL$2,Entry!$A$5:$H$5,FL$1) / SUMIFS(Entry!$C$6:$H$6,Entry!$C$4:$H$4,FL$2,Entry!$C$5:$H$5,FL$1))</f>
        <v/>
      </c>
      <c r="FM42" s="15" t="str">
        <f>IF(OR($B42="",FM$2=""),"",SUMIFS(INDEX(Tbl_Marks,MATCH($B42,Tbl_Student_Names,0),),Entry!$A$4:$H$4,FM$2,Entry!$A$5:$H$5,FM$1) / SUMIFS(Entry!$C$6:$H$6,Entry!$C$4:$H$4,FM$2,Entry!$C$5:$H$5,FM$1))</f>
        <v/>
      </c>
      <c r="FN42" s="15" t="str">
        <f>IF(OR($B42="",FN$2=""),"",SUMIFS(INDEX(Tbl_Marks,MATCH($B42,Tbl_Student_Names,0),),Entry!$A$4:$H$4,FN$2,Entry!$A$5:$H$5,FN$1) / SUMIFS(Entry!$C$6:$H$6,Entry!$C$4:$H$4,FN$2,Entry!$C$5:$H$5,FN$1))</f>
        <v/>
      </c>
      <c r="FO42" s="15" t="str">
        <f>IF(OR($B42="",FO$2=""),"",SUMIFS(INDEX(Tbl_Marks,MATCH($B42,Tbl_Student_Names,0),),Entry!$A$4:$H$4,FO$2,Entry!$A$5:$H$5,FO$1) / SUMIFS(Entry!$C$6:$H$6,Entry!$C$4:$H$4,FO$2,Entry!$C$5:$H$5,FO$1))</f>
        <v/>
      </c>
      <c r="FP42" s="15" t="str">
        <f>IF(OR($B42="",FP$2=""),"",SUMIFS(INDEX(Tbl_Marks,MATCH($B42,Tbl_Student_Names,0),),Entry!$A$4:$H$4,FP$2,Entry!$A$5:$H$5,FP$1) / SUMIFS(Entry!$C$6:$H$6,Entry!$C$4:$H$4,FP$2,Entry!$C$5:$H$5,FP$1))</f>
        <v/>
      </c>
      <c r="FQ42" s="15" t="str">
        <f>IF(OR($B42="",FQ$2=""),"",SUMIFS(INDEX(Tbl_Marks,MATCH($B42,Tbl_Student_Names,0),),Entry!$A$4:$H$4,FQ$2,Entry!$A$5:$H$5,FQ$1) / SUMIFS(Entry!$C$6:$H$6,Entry!$C$4:$H$4,FQ$2,Entry!$C$5:$H$5,FQ$1))</f>
        <v/>
      </c>
      <c r="FR42" s="15" t="str">
        <f>IF(OR($B42="",FR$2=""),"",SUMIFS(INDEX(Tbl_Marks,MATCH($B42,Tbl_Student_Names,0),),Entry!$A$4:$H$4,FR$2,Entry!$A$5:$H$5,FR$1) / SUMIFS(Entry!$C$6:$H$6,Entry!$C$4:$H$4,FR$2,Entry!$C$5:$H$5,FR$1))</f>
        <v/>
      </c>
      <c r="FS42" s="15" t="str">
        <f>IF(OR($B42="",FS$2=""),"",SUMIFS(INDEX(Tbl_Marks,MATCH($B42,Tbl_Student_Names,0),),Entry!$A$4:$H$4,FS$2,Entry!$A$5:$H$5,FS$1) / SUMIFS(Entry!$C$6:$H$6,Entry!$C$4:$H$4,FS$2,Entry!$C$5:$H$5,FS$1))</f>
        <v/>
      </c>
      <c r="FT42" s="15" t="str">
        <f>IF(OR($B42="",FT$2=""),"",SUMIFS(INDEX(Tbl_Marks,MATCH($B42,Tbl_Student_Names,0),),Entry!$A$4:$H$4,FT$2,Entry!$A$5:$H$5,FT$1) / SUMIFS(Entry!$C$6:$H$6,Entry!$C$4:$H$4,FT$2,Entry!$C$5:$H$5,FT$1))</f>
        <v/>
      </c>
      <c r="FU42" s="15" t="str">
        <f>IF(OR($B42="",FU$2=""),"",SUMIFS(INDEX(Tbl_Marks,MATCH($B42,Tbl_Student_Names,0),),Entry!$A$4:$H$4,FU$2,Entry!$A$5:$H$5,FU$1) / SUMIFS(Entry!$C$6:$H$6,Entry!$C$4:$H$4,FU$2,Entry!$C$5:$H$5,FU$1))</f>
        <v/>
      </c>
      <c r="FV42" s="15" t="str">
        <f>IF(OR($B42="",FV$2=""),"",SUMIFS(INDEX(Tbl_Marks,MATCH($B42,Tbl_Student_Names,0),),Entry!$A$4:$H$4,FV$2,Entry!$A$5:$H$5,FV$1) / SUMIFS(Entry!$C$6:$H$6,Entry!$C$4:$H$4,FV$2,Entry!$C$5:$H$5,FV$1))</f>
        <v/>
      </c>
      <c r="FW42" s="15" t="str">
        <f>IF(OR($B42="",FW$2=""),"",SUMIFS(INDEX(Tbl_Marks,MATCH($B42,Tbl_Student_Names,0),),Entry!$A$4:$H$4,FW$2,Entry!$A$5:$H$5,FW$1) / SUMIFS(Entry!$C$6:$H$6,Entry!$C$4:$H$4,FW$2,Entry!$C$5:$H$5,FW$1))</f>
        <v/>
      </c>
      <c r="FX42" s="15" t="str">
        <f>IF(OR($B42="",FX$2=""),"",SUMIFS(INDEX(Tbl_Marks,MATCH($B42,Tbl_Student_Names,0),),Entry!$A$4:$H$4,FX$2,Entry!$A$5:$H$5,FX$1) / SUMIFS(Entry!$C$6:$H$6,Entry!$C$4:$H$4,FX$2,Entry!$C$5:$H$5,FX$1))</f>
        <v/>
      </c>
      <c r="FY42" s="15" t="str">
        <f>IF(OR($B42="",FY$2=""),"",SUMIFS(INDEX(Tbl_Marks,MATCH($B42,Tbl_Student_Names,0),),Entry!$A$4:$H$4,FY$2,Entry!$A$5:$H$5,FY$1) / SUMIFS(Entry!$C$6:$H$6,Entry!$C$4:$H$4,FY$2,Entry!$C$5:$H$5,FY$1))</f>
        <v/>
      </c>
      <c r="FZ42" s="15" t="str">
        <f>IF(OR($B42="",FZ$2=""),"",SUMIFS(INDEX(Tbl_Marks,MATCH($B42,Tbl_Student_Names,0),),Entry!$A$4:$H$4,FZ$2,Entry!$A$5:$H$5,FZ$1) / SUMIFS(Entry!$C$6:$H$6,Entry!$C$4:$H$4,FZ$2,Entry!$C$5:$H$5,FZ$1))</f>
        <v/>
      </c>
      <c r="GA42" s="15" t="str">
        <f>IF(OR($B42="",GA$2=""),"",SUMIFS(INDEX(Tbl_Marks,MATCH($B42,Tbl_Student_Names,0),),Entry!$A$4:$H$4,GA$2,Entry!$A$5:$H$5,GA$1) / SUMIFS(Entry!$C$6:$H$6,Entry!$C$4:$H$4,GA$2,Entry!$C$5:$H$5,GA$1))</f>
        <v/>
      </c>
      <c r="GB42" s="15" t="str">
        <f>IF(OR($B42="",GB$2=""),"",SUMIFS(INDEX(Tbl_Marks,MATCH($B42,Tbl_Student_Names,0),),Entry!$A$4:$H$4,GB$2,Entry!$A$5:$H$5,GB$1) / SUMIFS(Entry!$C$6:$H$6,Entry!$C$4:$H$4,GB$2,Entry!$C$5:$H$5,GB$1))</f>
        <v/>
      </c>
      <c r="GC42" s="15" t="str">
        <f>IF(OR($B42="",GC$2=""),"",SUMIFS(INDEX(Tbl_Marks,MATCH($B42,Tbl_Student_Names,0),),Entry!$A$4:$H$4,GC$2,Entry!$A$5:$H$5,GC$1) / SUMIFS(Entry!$C$6:$H$6,Entry!$C$4:$H$4,GC$2,Entry!$C$5:$H$5,GC$1))</f>
        <v/>
      </c>
      <c r="GD42" s="15" t="str">
        <f>IF(OR($B42="",GD$2=""),"",SUMIFS(INDEX(Tbl_Marks,MATCH($B42,Tbl_Student_Names,0),),Entry!$A$4:$H$4,GD$2,Entry!$A$5:$H$5,GD$1) / SUMIFS(Entry!$C$6:$H$6,Entry!$C$4:$H$4,GD$2,Entry!$C$5:$H$5,GD$1))</f>
        <v/>
      </c>
      <c r="GE42" s="15" t="str">
        <f>IF(OR($B42="",GE$2=""),"",SUMIFS(INDEX(Tbl_Marks,MATCH($B42,Tbl_Student_Names,0),),Entry!$A$4:$H$4,GE$2,Entry!$A$5:$H$5,GE$1) / SUMIFS(Entry!$C$6:$H$6,Entry!$C$4:$H$4,GE$2,Entry!$C$5:$H$5,GE$1))</f>
        <v/>
      </c>
      <c r="GF42" s="15" t="str">
        <f>IF(OR($B42="",GF$2=""),"",SUMIFS(INDEX(Tbl_Marks,MATCH($B42,Tbl_Student_Names,0),),Entry!$A$4:$H$4,GF$2,Entry!$A$5:$H$5,GF$1) / SUMIFS(Entry!$C$6:$H$6,Entry!$C$4:$H$4,GF$2,Entry!$C$5:$H$5,GF$1))</f>
        <v/>
      </c>
      <c r="GG42" s="15" t="str">
        <f>IF(OR($B42="",GG$2=""),"",SUMIFS(INDEX(Tbl_Marks,MATCH($B42,Tbl_Student_Names,0),),Entry!$A$4:$H$4,GG$2,Entry!$A$5:$H$5,GG$1) / SUMIFS(Entry!$C$6:$H$6,Entry!$C$4:$H$4,GG$2,Entry!$C$5:$H$5,GG$1))</f>
        <v/>
      </c>
      <c r="GH42" s="15" t="str">
        <f>IF(OR($B42="",GH$2=""),"",SUMIFS(INDEX(Tbl_Marks,MATCH($B42,Tbl_Student_Names,0),),Entry!$A$4:$H$4,GH$2,Entry!$A$5:$H$5,GH$1) / SUMIFS(Entry!$C$6:$H$6,Entry!$C$4:$H$4,GH$2,Entry!$C$5:$H$5,GH$1))</f>
        <v/>
      </c>
      <c r="GI42" s="15" t="str">
        <f>IF(OR($B42="",GI$2=""),"",SUMIFS(INDEX(Tbl_Marks,MATCH($B42,Tbl_Student_Names,0),),Entry!$A$4:$H$4,GI$2,Entry!$A$5:$H$5,GI$1) / SUMIFS(Entry!$C$6:$H$6,Entry!$C$4:$H$4,GI$2,Entry!$C$5:$H$5,GI$1))</f>
        <v/>
      </c>
      <c r="GJ42" s="15" t="str">
        <f>IF(OR($B42="",GJ$2=""),"",SUMIFS(INDEX(Tbl_Marks,MATCH($B42,Tbl_Student_Names,0),),Entry!$A$4:$H$4,GJ$2,Entry!$A$5:$H$5,GJ$1) / SUMIFS(Entry!$C$6:$H$6,Entry!$C$4:$H$4,GJ$2,Entry!$C$5:$H$5,GJ$1))</f>
        <v/>
      </c>
      <c r="GK42" s="15" t="str">
        <f>IF(OR($B42="",GK$2=""),"",SUMIFS(INDEX(Tbl_Marks,MATCH($B42,Tbl_Student_Names,0),),Entry!$A$4:$H$4,GK$2,Entry!$A$5:$H$5,GK$1) / SUMIFS(Entry!$C$6:$H$6,Entry!$C$4:$H$4,GK$2,Entry!$C$5:$H$5,GK$1))</f>
        <v/>
      </c>
      <c r="GL42" s="15" t="str">
        <f>IF(OR($B42="",GL$2=""),"",SUMIFS(INDEX(Tbl_Marks,MATCH($B42,Tbl_Student_Names,0),),Entry!$A$4:$H$4,GL$2,Entry!$A$5:$H$5,GL$1) / SUMIFS(Entry!$C$6:$H$6,Entry!$C$4:$H$4,GL$2,Entry!$C$5:$H$5,GL$1))</f>
        <v/>
      </c>
      <c r="GM42" s="15" t="str">
        <f>IF(OR($B42="",GM$2=""),"",SUMIFS(INDEX(Tbl_Marks,MATCH($B42,Tbl_Student_Names,0),),Entry!$A$4:$H$4,GM$2,Entry!$A$5:$H$5,GM$1) / SUMIFS(Entry!$C$6:$H$6,Entry!$C$4:$H$4,GM$2,Entry!$C$5:$H$5,GM$1))</f>
        <v/>
      </c>
      <c r="GN42" s="15" t="str">
        <f>IF(OR($B42="",GN$2=""),"",SUMIFS(INDEX(Tbl_Marks,MATCH($B42,Tbl_Student_Names,0),),Entry!$A$4:$H$4,GN$2,Entry!$A$5:$H$5,GN$1) / SUMIFS(Entry!$C$6:$H$6,Entry!$C$4:$H$4,GN$2,Entry!$C$5:$H$5,GN$1))</f>
        <v/>
      </c>
      <c r="GO42" s="15" t="str">
        <f>IF(OR($B42="",GO$2=""),"",SUMIFS(INDEX(Tbl_Marks,MATCH($B42,Tbl_Student_Names,0),),Entry!$A$4:$H$4,GO$2,Entry!$A$5:$H$5,GO$1) / SUMIFS(Entry!$C$6:$H$6,Entry!$C$4:$H$4,GO$2,Entry!$C$5:$H$5,GO$1))</f>
        <v/>
      </c>
      <c r="GP42" s="15" t="str">
        <f>IF(OR($B42="",GP$2=""),"",SUMIFS(INDEX(Tbl_Marks,MATCH($B42,Tbl_Student_Names,0),),Entry!$A$4:$H$4,GP$2,Entry!$A$5:$H$5,GP$1) / SUMIFS(Entry!$C$6:$H$6,Entry!$C$4:$H$4,GP$2,Entry!$C$5:$H$5,GP$1))</f>
        <v/>
      </c>
      <c r="GQ42" s="32" t="str">
        <f t="array" ref="GQ42">IF(OR(GQ$1="",$B42=""),"",SUMPRODUCT(TRANSPOSE($BC42:$BN42),(Settings!$D$19:$D$30)))</f>
        <v/>
      </c>
      <c r="GR42" s="32" t="str">
        <f t="array" ref="GR42">IF(OR(GR$1="",$B42=""),"",SUMPRODUCT(TRANSPOSE($BO42:$BZ42),(Settings!$D$19:$D$30)))</f>
        <v/>
      </c>
      <c r="GS42" s="32" t="str">
        <f t="array" ref="GS42">IF(OR(GS$1="",$B42=""),"",SUMPRODUCT(TRANSPOSE($CA42:$CL42),(Settings!$D$19:$D$30)))</f>
        <v/>
      </c>
      <c r="GT42" s="32" t="str">
        <f t="array" ref="GT42">IF(OR(GT$1="",$B42=""),"",SUMPRODUCT(TRANSPOSE($CM42:$CX42),(Settings!$D$19:$D$30)))</f>
        <v/>
      </c>
      <c r="GU42" s="32" t="str">
        <f t="array" ref="GU42">IF(OR(GU$1="",$B42=""),"",SUMPRODUCT(TRANSPOSE($CY42:$DJ42),(Settings!$D$19:$D$30)))</f>
        <v/>
      </c>
      <c r="GV42" s="32" t="str">
        <f t="array" ref="GV42">IF(OR(GV$1="",$B42=""),"",SUMPRODUCT(TRANSPOSE($DK42:$DV42),(Settings!$D$19:$D$30)))</f>
        <v/>
      </c>
      <c r="GW42" s="32" t="str">
        <f t="array" ref="GW42">IF(OR(GW$1="",$B42=""),"",SUMPRODUCT(TRANSPOSE($DW42:$EH42),(Settings!$D$19:$D$30)))</f>
        <v/>
      </c>
      <c r="GX42" s="32" t="str">
        <f t="array" ref="GX42">IF(OR(GX$1="",$B42=""),"",SUMPRODUCT(TRANSPOSE($EI42:$ET42),(Settings!$D$19:$D$30)))</f>
        <v/>
      </c>
      <c r="GY42" s="32" t="str">
        <f t="array" ref="GY42">IF(OR(GY$1="",$B42=""),"",SUMPRODUCT(TRANSPOSE($EU42:$FF42),(Settings!$D$19:$D$30)))</f>
        <v/>
      </c>
      <c r="GZ42" s="32" t="str">
        <f t="array" ref="GZ42">IF(OR(GZ$1="",$B42=""),"",SUMPRODUCT(TRANSPOSE($FG42:$FR42),(Settings!$D$19:$D$30)))</f>
        <v/>
      </c>
      <c r="HA42" s="32" t="str">
        <f t="array" ref="HA42">IF(OR(HA$1="",$B42=""),"",SUMPRODUCT(TRANSPOSE($FS42:$GD42),(Settings!$D$19:$D$30)))</f>
        <v/>
      </c>
      <c r="HB42" s="33" t="str">
        <f t="array" ref="HB42">IF(OR(HB$1="",$B42=""),"",SUMPRODUCT(TRANSPOSE($GE42:$GP42),(Settings!$D$19:$D$30)))</f>
        <v/>
      </c>
      <c r="HC42" s="5"/>
      <c r="HD42" s="15" t="str">
        <f>IF(OR(HD$2="",$B42=""),"",SUMIFS(INDEX(Tbl_Marks,MATCH($B42,Tbl_Student_Names,0),),Entry!$A$4:$H$4,HD$2) / SUMIFS(Entry!$C$6:$H$6,Entry!$C$4:$H$4,HD$2))</f>
        <v/>
      </c>
      <c r="HE42" s="15" t="str">
        <f>IF(OR(HE$2="",$B42=""),"",SUMIFS(INDEX(Tbl_Marks,MATCH($B42,Tbl_Student_Names,0),),Entry!$A$4:$H$4,HE$2) / SUMIFS(Entry!$C$6:$H$6,Entry!$C$4:$H$4,HE$2))</f>
        <v/>
      </c>
      <c r="HF42" s="15" t="str">
        <f>IF(OR(HF$2="",$B42=""),"",SUMIFS(INDEX(Tbl_Marks,MATCH($B42,Tbl_Student_Names,0),),Entry!$A$4:$H$4,HF$2) / SUMIFS(Entry!$C$6:$H$6,Entry!$C$4:$H$4,HF$2))</f>
        <v/>
      </c>
      <c r="HG42" s="15" t="str">
        <f>IF(OR(HG$2="",$B42=""),"",SUMIFS(INDEX(Tbl_Marks,MATCH($B42,Tbl_Student_Names,0),),Entry!$A$4:$H$4,HG$2) / SUMIFS(Entry!$C$6:$H$6,Entry!$C$4:$H$4,HG$2))</f>
        <v/>
      </c>
      <c r="HH42" s="15" t="str">
        <f>IF(OR(HH$2="",$B42=""),"",SUMIFS(INDEX(Tbl_Marks,MATCH($B42,Tbl_Student_Names,0),),Entry!$A$4:$H$4,HH$2) / SUMIFS(Entry!$C$6:$H$6,Entry!$C$4:$H$4,HH$2))</f>
        <v/>
      </c>
      <c r="HI42" s="15" t="str">
        <f>IF(OR(HI$2="",$B42=""),"",SUMIFS(INDEX(Tbl_Marks,MATCH($B42,Tbl_Student_Names,0),),Entry!$A$4:$H$4,HI$2) / SUMIFS(Entry!$C$6:$H$6,Entry!$C$4:$H$4,HI$2))</f>
        <v/>
      </c>
      <c r="HJ42" s="15" t="str">
        <f>IF(OR(HJ$2="",$B42=""),"",SUMIFS(INDEX(Tbl_Marks,MATCH($B42,Tbl_Student_Names,0),),Entry!$A$4:$H$4,HJ$2) / SUMIFS(Entry!$C$6:$H$6,Entry!$C$4:$H$4,HJ$2))</f>
        <v/>
      </c>
      <c r="HK42" s="15" t="str">
        <f>IF(OR(HK$2="",$B42=""),"",SUMIFS(INDEX(Tbl_Marks,MATCH($B42,Tbl_Student_Names,0),),Entry!$A$4:$H$4,HK$2) / SUMIFS(Entry!$C$6:$H$6,Entry!$C$4:$H$4,HK$2))</f>
        <v/>
      </c>
      <c r="HL42" s="15" t="str">
        <f>IF(OR(HL$2="",$B42=""),"",SUMIFS(INDEX(Tbl_Marks,MATCH($B42,Tbl_Student_Names,0),),Entry!$A$4:$H$4,HL$2) / SUMIFS(Entry!$C$6:$H$6,Entry!$C$4:$H$4,HL$2))</f>
        <v/>
      </c>
      <c r="HM42" s="15" t="str">
        <f>IF(OR(HM$2="",$B42=""),"",SUMIFS(INDEX(Tbl_Marks,MATCH($B42,Tbl_Student_Names,0),),Entry!$A$4:$H$4,HM$2) / SUMIFS(Entry!$C$6:$H$6,Entry!$C$4:$H$4,HM$2))</f>
        <v/>
      </c>
      <c r="HN42" s="15" t="str">
        <f>IF(OR(HN$2="",$B42=""),"",SUMIFS(INDEX(Tbl_Marks,MATCH($B42,Tbl_Student_Names,0),),Entry!$A$4:$H$4,HN$2) / SUMIFS(Entry!$C$6:$H$6,Entry!$C$4:$H$4,HN$2))</f>
        <v/>
      </c>
      <c r="HO42" s="15" t="str">
        <f>IF(OR(HO$2="",$B42=""),"",SUMIFS(INDEX(Tbl_Marks,MATCH($B42,Tbl_Student_Names,0),),Entry!$A$4:$H$4,HO$2) / SUMIFS(Entry!$C$6:$H$6,Entry!$C$4:$H$4,HO$2))</f>
        <v/>
      </c>
      <c r="HP42" s="15" t="str">
        <f t="shared" si="40"/>
        <v/>
      </c>
    </row>
    <row r="43" spans="1:224" customFormat="1" x14ac:dyDescent="0.25">
      <c r="A43">
        <f t="shared" si="63"/>
        <v>0</v>
      </c>
      <c r="B43" t="str">
        <f t="shared" si="64"/>
        <v/>
      </c>
      <c r="C43" t="str">
        <f>IF(OR($B43="",C$2=""),"",SUMIF(Entry!$A$4:$H$4,C$2,INDEX(Tbl_Marks,MATCH($B43,Tbl_Student_Names,0),)))</f>
        <v/>
      </c>
      <c r="D43" t="str">
        <f>IF(OR($B43="",D$2=""),"",SUMIF(Entry!$A$4:$H$4,D$2,INDEX(Tbl_Marks,MATCH($B43,Tbl_Student_Names,0),)))</f>
        <v/>
      </c>
      <c r="E43" t="str">
        <f>IF(OR($B43="",E$2=""),"",SUMIF(Entry!$A$4:$H$4,E$2,INDEX(Tbl_Marks,MATCH($B43,Tbl_Student_Names,0),)))</f>
        <v/>
      </c>
      <c r="F43" t="str">
        <f>IF(OR($B43="",F$2=""),"",SUMIF(Entry!$A$4:$H$4,F$2,INDEX(Tbl_Marks,MATCH($B43,Tbl_Student_Names,0),)))</f>
        <v/>
      </c>
      <c r="G43" t="str">
        <f>IF(OR($B43="",G$2=""),"",SUMIF(Entry!$A$4:$H$4,G$2,INDEX(Tbl_Marks,MATCH($B43,Tbl_Student_Names,0),)))</f>
        <v/>
      </c>
      <c r="H43" t="str">
        <f>IF(OR($B43="",H$2=""),"",SUMIF(Entry!$A$4:$H$4,H$2,INDEX(Tbl_Marks,MATCH($B43,Tbl_Student_Names,0),)))</f>
        <v/>
      </c>
      <c r="I43" t="str">
        <f>IF(OR($B43="",I$2=""),"",SUMIF(Entry!$A$4:$H$4,I$2,INDEX(Tbl_Marks,MATCH($B43,Tbl_Student_Names,0),)))</f>
        <v/>
      </c>
      <c r="J43" t="str">
        <f>IF(OR($B43="",J$2=""),"",SUMIF(Entry!$A$4:$H$4,J$2,INDEX(Tbl_Marks,MATCH($B43,Tbl_Student_Names,0),)))</f>
        <v/>
      </c>
      <c r="K43" t="str">
        <f>IF(OR($B43="",K$2=""),"",SUMIF(Entry!$A$4:$H$4,K$2,INDEX(Tbl_Marks,MATCH($B43,Tbl_Student_Names,0),)))</f>
        <v/>
      </c>
      <c r="L43" t="str">
        <f>IF(OR($B43="",L$2=""),"",SUMIF(Entry!$A$4:$H$4,L$2,INDEX(Tbl_Marks,MATCH($B43,Tbl_Student_Names,0),)))</f>
        <v/>
      </c>
      <c r="M43" t="str">
        <f>IF(OR($B43="",M$2=""),"",SUMIF(Entry!$A$4:$H$4,M$2,INDEX(Tbl_Marks,MATCH($B43,Tbl_Student_Names,0),)))</f>
        <v/>
      </c>
      <c r="N43" t="str">
        <f>IF(OR($B43="",N$2=""),"",SUMIF(Entry!$A$4:$H$4,N$2,INDEX(Tbl_Marks,MATCH($B43,Tbl_Student_Names,0),)))</f>
        <v/>
      </c>
      <c r="O43" s="12" t="str">
        <f t="shared" si="65"/>
        <v/>
      </c>
      <c r="P43" s="24" t="str">
        <f t="array" ref="P43">IF(OR($B43="",P$2=""),"",IF(MIN(IF(Help_Lookup_Tests=P$2,$BC43:$GP43,""))&gt;=I_PassPercentage,"PASS","FAIL"))</f>
        <v/>
      </c>
      <c r="Q43" s="24" t="str">
        <f t="array" ref="Q43">IF(OR($B43="",Q$2=""),"",IF(MIN(IF(Help_Lookup_Tests=Q$2,$BC43:$GP43,""))&gt;=I_PassPercentage,"PASS","FAIL"))</f>
        <v/>
      </c>
      <c r="R43" s="24" t="str">
        <f t="array" ref="R43">IF(OR($B43="",R$2=""),"",IF(MIN(IF(Help_Lookup_Tests=R$2,$BC43:$GP43,""))&gt;=I_PassPercentage,"PASS","FAIL"))</f>
        <v/>
      </c>
      <c r="S43" s="24" t="str">
        <f t="array" ref="S43">IF(OR($B43="",S$2=""),"",IF(MIN(IF(Help_Lookup_Tests=S$2,$BC43:$GP43,""))&gt;=I_PassPercentage,"PASS","FAIL"))</f>
        <v/>
      </c>
      <c r="T43" s="24" t="str">
        <f t="array" ref="T43">IF(OR($B43="",T$2=""),"",IF(MIN(IF(Help_Lookup_Tests=T$2,$BC43:$GP43,""))&gt;=I_PassPercentage,"PASS","FAIL"))</f>
        <v/>
      </c>
      <c r="U43" s="24" t="str">
        <f t="array" ref="U43">IF(OR($B43="",U$2=""),"",IF(MIN(IF(Help_Lookup_Tests=U$2,$BC43:$GP43,""))&gt;=I_PassPercentage,"PASS","FAIL"))</f>
        <v/>
      </c>
      <c r="V43" s="24" t="str">
        <f t="array" ref="V43">IF(OR($B43="",V$2=""),"",IF(MIN(IF(Help_Lookup_Tests=V$2,$BC43:$GP43,""))&gt;=I_PassPercentage,"PASS","FAIL"))</f>
        <v/>
      </c>
      <c r="W43" s="24" t="str">
        <f t="array" ref="W43">IF(OR($B43="",W$2=""),"",IF(MIN(IF(Help_Lookup_Tests=W$2,$BC43:$GP43,""))&gt;=I_PassPercentage,"PASS","FAIL"))</f>
        <v/>
      </c>
      <c r="X43" s="24" t="str">
        <f t="array" ref="X43">IF(OR($B43="",X$2=""),"",IF(MIN(IF(Help_Lookup_Tests=X$2,$BC43:$GP43,""))&gt;=I_PassPercentage,"PASS","FAIL"))</f>
        <v/>
      </c>
      <c r="Y43" s="24" t="str">
        <f t="array" ref="Y43">IF(OR($B43="",Y$2=""),"",IF(MIN(IF(Help_Lookup_Tests=Y$2,$BC43:$GP43,""))&gt;=I_PassPercentage,"PASS","FAIL"))</f>
        <v/>
      </c>
      <c r="Z43" s="24" t="str">
        <f t="array" ref="Z43">IF(OR($B43="",Z$2=""),"",IF(MIN(IF(Help_Lookup_Tests=Z$2,$BC43:$GP43,""))&gt;=I_PassPercentage,"PASS","FAIL"))</f>
        <v/>
      </c>
      <c r="AA43" s="24" t="str">
        <f t="array" ref="AA43">IF(OR($B43="",AA$2=""),"",IF(MIN(IF(Help_Lookup_Tests=AA$2,$BC43:$GP43,""))&gt;=I_PassPercentage,"PASS","FAIL"))</f>
        <v/>
      </c>
      <c r="AB43" s="20" t="str">
        <f t="array" ref="AB43">IF(OR($B43=""),"",IF(MIN(IF($GQ$2:$HB$2="FINAL",$GQ43:$HB43,""))&gt;=I_PassPercentage,"PASS","FAIL"))</f>
        <v/>
      </c>
      <c r="AC43" t="str">
        <f t="shared" si="36"/>
        <v/>
      </c>
      <c r="AD43" t="str">
        <f t="shared" si="41"/>
        <v/>
      </c>
      <c r="AE43" t="str">
        <f t="shared" si="42"/>
        <v/>
      </c>
      <c r="AF43" t="str">
        <f t="shared" si="43"/>
        <v/>
      </c>
      <c r="AG43" t="str">
        <f t="shared" si="44"/>
        <v/>
      </c>
      <c r="AH43" t="str">
        <f t="shared" si="45"/>
        <v/>
      </c>
      <c r="AI43" t="str">
        <f t="shared" si="46"/>
        <v/>
      </c>
      <c r="AJ43" t="str">
        <f t="shared" si="47"/>
        <v/>
      </c>
      <c r="AK43" t="str">
        <f t="shared" si="48"/>
        <v/>
      </c>
      <c r="AL43" t="str">
        <f t="shared" si="49"/>
        <v/>
      </c>
      <c r="AM43" t="str">
        <f t="shared" si="50"/>
        <v/>
      </c>
      <c r="AN43" t="str">
        <f t="shared" si="51"/>
        <v/>
      </c>
      <c r="AO43" s="34" t="str">
        <f t="shared" si="37"/>
        <v/>
      </c>
      <c r="AP43" s="22" t="str">
        <f t="shared" si="38"/>
        <v/>
      </c>
      <c r="AQ43" s="22" t="str">
        <f t="shared" si="52"/>
        <v/>
      </c>
      <c r="AR43" s="22" t="str">
        <f t="shared" si="53"/>
        <v/>
      </c>
      <c r="AS43" s="22" t="str">
        <f t="shared" si="54"/>
        <v/>
      </c>
      <c r="AT43" s="22" t="str">
        <f t="shared" si="55"/>
        <v/>
      </c>
      <c r="AU43" s="22" t="str">
        <f t="shared" si="56"/>
        <v/>
      </c>
      <c r="AV43" s="22" t="str">
        <f t="shared" si="57"/>
        <v/>
      </c>
      <c r="AW43" s="22" t="str">
        <f t="shared" si="58"/>
        <v/>
      </c>
      <c r="AX43" s="22" t="str">
        <f t="shared" si="59"/>
        <v/>
      </c>
      <c r="AY43" s="22" t="str">
        <f t="shared" si="60"/>
        <v/>
      </c>
      <c r="AZ43" s="22" t="str">
        <f t="shared" si="61"/>
        <v/>
      </c>
      <c r="BA43" s="22" t="str">
        <f t="shared" si="62"/>
        <v/>
      </c>
      <c r="BB43" s="23" t="str">
        <f t="shared" si="39"/>
        <v/>
      </c>
      <c r="BC43" s="15" t="str">
        <f>IF(OR($B43="",BC$2=""),"",SUMIFS(INDEX(Tbl_Marks,MATCH($B43,Tbl_Student_Names,0),),Entry!$A$4:$H$4,BC$2,Entry!$A$5:$H$5,BC$1) / SUMIFS(Entry!$C$6:$H$6,Entry!$C$4:$H$4,BC$2,Entry!$C$5:$H$5,BC$1))</f>
        <v/>
      </c>
      <c r="BD43" s="15" t="str">
        <f>IF(OR($B43="",BD$2=""),"",SUMIFS(INDEX(Tbl_Marks,MATCH($B43,Tbl_Student_Names,0),),Entry!$A$4:$H$4,BD$2,Entry!$A$5:$H$5,BD$1) / SUMIFS(Entry!$C$6:$H$6,Entry!$C$4:$H$4,BD$2,Entry!$C$5:$H$5,BD$1))</f>
        <v/>
      </c>
      <c r="BE43" s="15" t="str">
        <f>IF(OR($B43="",BE$2=""),"",SUMIFS(INDEX(Tbl_Marks,MATCH($B43,Tbl_Student_Names,0),),Entry!$A$4:$H$4,BE$2,Entry!$A$5:$H$5,BE$1) / SUMIFS(Entry!$C$6:$H$6,Entry!$C$4:$H$4,BE$2,Entry!$C$5:$H$5,BE$1))</f>
        <v/>
      </c>
      <c r="BF43" s="15" t="str">
        <f>IF(OR($B43="",BF$2=""),"",SUMIFS(INDEX(Tbl_Marks,MATCH($B43,Tbl_Student_Names,0),),Entry!$A$4:$H$4,BF$2,Entry!$A$5:$H$5,BF$1) / SUMIFS(Entry!$C$6:$H$6,Entry!$C$4:$H$4,BF$2,Entry!$C$5:$H$5,BF$1))</f>
        <v/>
      </c>
      <c r="BG43" s="15" t="str">
        <f>IF(OR($B43="",BG$2=""),"",SUMIFS(INDEX(Tbl_Marks,MATCH($B43,Tbl_Student_Names,0),),Entry!$A$4:$H$4,BG$2,Entry!$A$5:$H$5,BG$1) / SUMIFS(Entry!$C$6:$H$6,Entry!$C$4:$H$4,BG$2,Entry!$C$5:$H$5,BG$1))</f>
        <v/>
      </c>
      <c r="BH43" s="15" t="str">
        <f>IF(OR($B43="",BH$2=""),"",SUMIFS(INDEX(Tbl_Marks,MATCH($B43,Tbl_Student_Names,0),),Entry!$A$4:$H$4,BH$2,Entry!$A$5:$H$5,BH$1) / SUMIFS(Entry!$C$6:$H$6,Entry!$C$4:$H$4,BH$2,Entry!$C$5:$H$5,BH$1))</f>
        <v/>
      </c>
      <c r="BI43" s="15" t="str">
        <f>IF(OR($B43="",BI$2=""),"",SUMIFS(INDEX(Tbl_Marks,MATCH($B43,Tbl_Student_Names,0),),Entry!$A$4:$H$4,BI$2,Entry!$A$5:$H$5,BI$1) / SUMIFS(Entry!$C$6:$H$6,Entry!$C$4:$H$4,BI$2,Entry!$C$5:$H$5,BI$1))</f>
        <v/>
      </c>
      <c r="BJ43" s="15" t="str">
        <f>IF(OR($B43="",BJ$2=""),"",SUMIFS(INDEX(Tbl_Marks,MATCH($B43,Tbl_Student_Names,0),),Entry!$A$4:$H$4,BJ$2,Entry!$A$5:$H$5,BJ$1) / SUMIFS(Entry!$C$6:$H$6,Entry!$C$4:$H$4,BJ$2,Entry!$C$5:$H$5,BJ$1))</f>
        <v/>
      </c>
      <c r="BK43" s="15" t="str">
        <f>IF(OR($B43="",BK$2=""),"",SUMIFS(INDEX(Tbl_Marks,MATCH($B43,Tbl_Student_Names,0),),Entry!$A$4:$H$4,BK$2,Entry!$A$5:$H$5,BK$1) / SUMIFS(Entry!$C$6:$H$6,Entry!$C$4:$H$4,BK$2,Entry!$C$5:$H$5,BK$1))</f>
        <v/>
      </c>
      <c r="BL43" s="15" t="str">
        <f>IF(OR($B43="",BL$2=""),"",SUMIFS(INDEX(Tbl_Marks,MATCH($B43,Tbl_Student_Names,0),),Entry!$A$4:$H$4,BL$2,Entry!$A$5:$H$5,BL$1) / SUMIFS(Entry!$C$6:$H$6,Entry!$C$4:$H$4,BL$2,Entry!$C$5:$H$5,BL$1))</f>
        <v/>
      </c>
      <c r="BM43" s="15" t="str">
        <f>IF(OR($B43="",BM$2=""),"",SUMIFS(INDEX(Tbl_Marks,MATCH($B43,Tbl_Student_Names,0),),Entry!$A$4:$H$4,BM$2,Entry!$A$5:$H$5,BM$1) / SUMIFS(Entry!$C$6:$H$6,Entry!$C$4:$H$4,BM$2,Entry!$C$5:$H$5,BM$1))</f>
        <v/>
      </c>
      <c r="BN43" s="15" t="str">
        <f>IF(OR($B43="",BN$2=""),"",SUMIFS(INDEX(Tbl_Marks,MATCH($B43,Tbl_Student_Names,0),),Entry!$A$4:$H$4,BN$2,Entry!$A$5:$H$5,BN$1) / SUMIFS(Entry!$C$6:$H$6,Entry!$C$4:$H$4,BN$2,Entry!$C$5:$H$5,BN$1))</f>
        <v/>
      </c>
      <c r="BO43" s="15" t="str">
        <f>IF(OR($B43="",BO$2=""),"",SUMIFS(INDEX(Tbl_Marks,MATCH($B43,Tbl_Student_Names,0),),Entry!$A$4:$H$4,BO$2,Entry!$A$5:$H$5,BO$1) / SUMIFS(Entry!$C$6:$H$6,Entry!$C$4:$H$4,BO$2,Entry!$C$5:$H$5,BO$1))</f>
        <v/>
      </c>
      <c r="BP43" s="15" t="str">
        <f>IF(OR($B43="",BP$2=""),"",SUMIFS(INDEX(Tbl_Marks,MATCH($B43,Tbl_Student_Names,0),),Entry!$A$4:$H$4,BP$2,Entry!$A$5:$H$5,BP$1) / SUMIFS(Entry!$C$6:$H$6,Entry!$C$4:$H$4,BP$2,Entry!$C$5:$H$5,BP$1))</f>
        <v/>
      </c>
      <c r="BQ43" s="15" t="str">
        <f>IF(OR($B43="",BQ$2=""),"",SUMIFS(INDEX(Tbl_Marks,MATCH($B43,Tbl_Student_Names,0),),Entry!$A$4:$H$4,BQ$2,Entry!$A$5:$H$5,BQ$1) / SUMIFS(Entry!$C$6:$H$6,Entry!$C$4:$H$4,BQ$2,Entry!$C$5:$H$5,BQ$1))</f>
        <v/>
      </c>
      <c r="BR43" s="15" t="str">
        <f>IF(OR($B43="",BR$2=""),"",SUMIFS(INDEX(Tbl_Marks,MATCH($B43,Tbl_Student_Names,0),),Entry!$A$4:$H$4,BR$2,Entry!$A$5:$H$5,BR$1) / SUMIFS(Entry!$C$6:$H$6,Entry!$C$4:$H$4,BR$2,Entry!$C$5:$H$5,BR$1))</f>
        <v/>
      </c>
      <c r="BS43" s="15" t="str">
        <f>IF(OR($B43="",BS$2=""),"",SUMIFS(INDEX(Tbl_Marks,MATCH($B43,Tbl_Student_Names,0),),Entry!$A$4:$H$4,BS$2,Entry!$A$5:$H$5,BS$1) / SUMIFS(Entry!$C$6:$H$6,Entry!$C$4:$H$4,BS$2,Entry!$C$5:$H$5,BS$1))</f>
        <v/>
      </c>
      <c r="BT43" s="15" t="str">
        <f>IF(OR($B43="",BT$2=""),"",SUMIFS(INDEX(Tbl_Marks,MATCH($B43,Tbl_Student_Names,0),),Entry!$A$4:$H$4,BT$2,Entry!$A$5:$H$5,BT$1) / SUMIFS(Entry!$C$6:$H$6,Entry!$C$4:$H$4,BT$2,Entry!$C$5:$H$5,BT$1))</f>
        <v/>
      </c>
      <c r="BU43" s="15" t="str">
        <f>IF(OR($B43="",BU$2=""),"",SUMIFS(INDEX(Tbl_Marks,MATCH($B43,Tbl_Student_Names,0),),Entry!$A$4:$H$4,BU$2,Entry!$A$5:$H$5,BU$1) / SUMIFS(Entry!$C$6:$H$6,Entry!$C$4:$H$4,BU$2,Entry!$C$5:$H$5,BU$1))</f>
        <v/>
      </c>
      <c r="BV43" s="15" t="str">
        <f>IF(OR($B43="",BV$2=""),"",SUMIFS(INDEX(Tbl_Marks,MATCH($B43,Tbl_Student_Names,0),),Entry!$A$4:$H$4,BV$2,Entry!$A$5:$H$5,BV$1) / SUMIFS(Entry!$C$6:$H$6,Entry!$C$4:$H$4,BV$2,Entry!$C$5:$H$5,BV$1))</f>
        <v/>
      </c>
      <c r="BW43" s="15" t="str">
        <f>IF(OR($B43="",BW$2=""),"",SUMIFS(INDEX(Tbl_Marks,MATCH($B43,Tbl_Student_Names,0),),Entry!$A$4:$H$4,BW$2,Entry!$A$5:$H$5,BW$1) / SUMIFS(Entry!$C$6:$H$6,Entry!$C$4:$H$4,BW$2,Entry!$C$5:$H$5,BW$1))</f>
        <v/>
      </c>
      <c r="BX43" s="15" t="str">
        <f>IF(OR($B43="",BX$2=""),"",SUMIFS(INDEX(Tbl_Marks,MATCH($B43,Tbl_Student_Names,0),),Entry!$A$4:$H$4,BX$2,Entry!$A$5:$H$5,BX$1) / SUMIFS(Entry!$C$6:$H$6,Entry!$C$4:$H$4,BX$2,Entry!$C$5:$H$5,BX$1))</f>
        <v/>
      </c>
      <c r="BY43" s="15" t="str">
        <f>IF(OR($B43="",BY$2=""),"",SUMIFS(INDEX(Tbl_Marks,MATCH($B43,Tbl_Student_Names,0),),Entry!$A$4:$H$4,BY$2,Entry!$A$5:$H$5,BY$1) / SUMIFS(Entry!$C$6:$H$6,Entry!$C$4:$H$4,BY$2,Entry!$C$5:$H$5,BY$1))</f>
        <v/>
      </c>
      <c r="BZ43" s="15" t="str">
        <f>IF(OR($B43="",BZ$2=""),"",SUMIFS(INDEX(Tbl_Marks,MATCH($B43,Tbl_Student_Names,0),),Entry!$A$4:$H$4,BZ$2,Entry!$A$5:$H$5,BZ$1) / SUMIFS(Entry!$C$6:$H$6,Entry!$C$4:$H$4,BZ$2,Entry!$C$5:$H$5,BZ$1))</f>
        <v/>
      </c>
      <c r="CA43" s="15" t="str">
        <f>IF(OR($B43="",CA$2=""),"",SUMIFS(INDEX(Tbl_Marks,MATCH($B43,Tbl_Student_Names,0),),Entry!$A$4:$H$4,CA$2,Entry!$A$5:$H$5,CA$1) / SUMIFS(Entry!$C$6:$H$6,Entry!$C$4:$H$4,CA$2,Entry!$C$5:$H$5,CA$1))</f>
        <v/>
      </c>
      <c r="CB43" s="15" t="str">
        <f>IF(OR($B43="",CB$2=""),"",SUMIFS(INDEX(Tbl_Marks,MATCH($B43,Tbl_Student_Names,0),),Entry!$A$4:$H$4,CB$2,Entry!$A$5:$H$5,CB$1) / SUMIFS(Entry!$C$6:$H$6,Entry!$C$4:$H$4,CB$2,Entry!$C$5:$H$5,CB$1))</f>
        <v/>
      </c>
      <c r="CC43" s="15" t="str">
        <f>IF(OR($B43="",CC$2=""),"",SUMIFS(INDEX(Tbl_Marks,MATCH($B43,Tbl_Student_Names,0),),Entry!$A$4:$H$4,CC$2,Entry!$A$5:$H$5,CC$1) / SUMIFS(Entry!$C$6:$H$6,Entry!$C$4:$H$4,CC$2,Entry!$C$5:$H$5,CC$1))</f>
        <v/>
      </c>
      <c r="CD43" s="15" t="str">
        <f>IF(OR($B43="",CD$2=""),"",SUMIFS(INDEX(Tbl_Marks,MATCH($B43,Tbl_Student_Names,0),),Entry!$A$4:$H$4,CD$2,Entry!$A$5:$H$5,CD$1) / SUMIFS(Entry!$C$6:$H$6,Entry!$C$4:$H$4,CD$2,Entry!$C$5:$H$5,CD$1))</f>
        <v/>
      </c>
      <c r="CE43" s="15" t="str">
        <f>IF(OR($B43="",CE$2=""),"",SUMIFS(INDEX(Tbl_Marks,MATCH($B43,Tbl_Student_Names,0),),Entry!$A$4:$H$4,CE$2,Entry!$A$5:$H$5,CE$1) / SUMIFS(Entry!$C$6:$H$6,Entry!$C$4:$H$4,CE$2,Entry!$C$5:$H$5,CE$1))</f>
        <v/>
      </c>
      <c r="CF43" s="15" t="str">
        <f>IF(OR($B43="",CF$2=""),"",SUMIFS(INDEX(Tbl_Marks,MATCH($B43,Tbl_Student_Names,0),),Entry!$A$4:$H$4,CF$2,Entry!$A$5:$H$5,CF$1) / SUMIFS(Entry!$C$6:$H$6,Entry!$C$4:$H$4,CF$2,Entry!$C$5:$H$5,CF$1))</f>
        <v/>
      </c>
      <c r="CG43" s="15" t="str">
        <f>IF(OR($B43="",CG$2=""),"",SUMIFS(INDEX(Tbl_Marks,MATCH($B43,Tbl_Student_Names,0),),Entry!$A$4:$H$4,CG$2,Entry!$A$5:$H$5,CG$1) / SUMIFS(Entry!$C$6:$H$6,Entry!$C$4:$H$4,CG$2,Entry!$C$5:$H$5,CG$1))</f>
        <v/>
      </c>
      <c r="CH43" s="15" t="str">
        <f>IF(OR($B43="",CH$2=""),"",SUMIFS(INDEX(Tbl_Marks,MATCH($B43,Tbl_Student_Names,0),),Entry!$A$4:$H$4,CH$2,Entry!$A$5:$H$5,CH$1) / SUMIFS(Entry!$C$6:$H$6,Entry!$C$4:$H$4,CH$2,Entry!$C$5:$H$5,CH$1))</f>
        <v/>
      </c>
      <c r="CI43" s="15" t="str">
        <f>IF(OR($B43="",CI$2=""),"",SUMIFS(INDEX(Tbl_Marks,MATCH($B43,Tbl_Student_Names,0),),Entry!$A$4:$H$4,CI$2,Entry!$A$5:$H$5,CI$1) / SUMIFS(Entry!$C$6:$H$6,Entry!$C$4:$H$4,CI$2,Entry!$C$5:$H$5,CI$1))</f>
        <v/>
      </c>
      <c r="CJ43" s="15" t="str">
        <f>IF(OR($B43="",CJ$2=""),"",SUMIFS(INDEX(Tbl_Marks,MATCH($B43,Tbl_Student_Names,0),),Entry!$A$4:$H$4,CJ$2,Entry!$A$5:$H$5,CJ$1) / SUMIFS(Entry!$C$6:$H$6,Entry!$C$4:$H$4,CJ$2,Entry!$C$5:$H$5,CJ$1))</f>
        <v/>
      </c>
      <c r="CK43" s="15" t="str">
        <f>IF(OR($B43="",CK$2=""),"",SUMIFS(INDEX(Tbl_Marks,MATCH($B43,Tbl_Student_Names,0),),Entry!$A$4:$H$4,CK$2,Entry!$A$5:$H$5,CK$1) / SUMIFS(Entry!$C$6:$H$6,Entry!$C$4:$H$4,CK$2,Entry!$C$5:$H$5,CK$1))</f>
        <v/>
      </c>
      <c r="CL43" s="15" t="str">
        <f>IF(OR($B43="",CL$2=""),"",SUMIFS(INDEX(Tbl_Marks,MATCH($B43,Tbl_Student_Names,0),),Entry!$A$4:$H$4,CL$2,Entry!$A$5:$H$5,CL$1) / SUMIFS(Entry!$C$6:$H$6,Entry!$C$4:$H$4,CL$2,Entry!$C$5:$H$5,CL$1))</f>
        <v/>
      </c>
      <c r="CM43" s="15" t="str">
        <f>IF(OR($B43="",CM$2=""),"",SUMIFS(INDEX(Tbl_Marks,MATCH($B43,Tbl_Student_Names,0),),Entry!$A$4:$H$4,CM$2,Entry!$A$5:$H$5,CM$1) / SUMIFS(Entry!$C$6:$H$6,Entry!$C$4:$H$4,CM$2,Entry!$C$5:$H$5,CM$1))</f>
        <v/>
      </c>
      <c r="CN43" s="15" t="str">
        <f>IF(OR($B43="",CN$2=""),"",SUMIFS(INDEX(Tbl_Marks,MATCH($B43,Tbl_Student_Names,0),),Entry!$A$4:$H$4,CN$2,Entry!$A$5:$H$5,CN$1) / SUMIFS(Entry!$C$6:$H$6,Entry!$C$4:$H$4,CN$2,Entry!$C$5:$H$5,CN$1))</f>
        <v/>
      </c>
      <c r="CO43" s="15" t="str">
        <f>IF(OR($B43="",CO$2=""),"",SUMIFS(INDEX(Tbl_Marks,MATCH($B43,Tbl_Student_Names,0),),Entry!$A$4:$H$4,CO$2,Entry!$A$5:$H$5,CO$1) / SUMIFS(Entry!$C$6:$H$6,Entry!$C$4:$H$4,CO$2,Entry!$C$5:$H$5,CO$1))</f>
        <v/>
      </c>
      <c r="CP43" s="15" t="str">
        <f>IF(OR($B43="",CP$2=""),"",SUMIFS(INDEX(Tbl_Marks,MATCH($B43,Tbl_Student_Names,0),),Entry!$A$4:$H$4,CP$2,Entry!$A$5:$H$5,CP$1) / SUMIFS(Entry!$C$6:$H$6,Entry!$C$4:$H$4,CP$2,Entry!$C$5:$H$5,CP$1))</f>
        <v/>
      </c>
      <c r="CQ43" s="15" t="str">
        <f>IF(OR($B43="",CQ$2=""),"",SUMIFS(INDEX(Tbl_Marks,MATCH($B43,Tbl_Student_Names,0),),Entry!$A$4:$H$4,CQ$2,Entry!$A$5:$H$5,CQ$1) / SUMIFS(Entry!$C$6:$H$6,Entry!$C$4:$H$4,CQ$2,Entry!$C$5:$H$5,CQ$1))</f>
        <v/>
      </c>
      <c r="CR43" s="15" t="str">
        <f>IF(OR($B43="",CR$2=""),"",SUMIFS(INDEX(Tbl_Marks,MATCH($B43,Tbl_Student_Names,0),),Entry!$A$4:$H$4,CR$2,Entry!$A$5:$H$5,CR$1) / SUMIFS(Entry!$C$6:$H$6,Entry!$C$4:$H$4,CR$2,Entry!$C$5:$H$5,CR$1))</f>
        <v/>
      </c>
      <c r="CS43" s="15" t="str">
        <f>IF(OR($B43="",CS$2=""),"",SUMIFS(INDEX(Tbl_Marks,MATCH($B43,Tbl_Student_Names,0),),Entry!$A$4:$H$4,CS$2,Entry!$A$5:$H$5,CS$1) / SUMIFS(Entry!$C$6:$H$6,Entry!$C$4:$H$4,CS$2,Entry!$C$5:$H$5,CS$1))</f>
        <v/>
      </c>
      <c r="CT43" s="15" t="str">
        <f>IF(OR($B43="",CT$2=""),"",SUMIFS(INDEX(Tbl_Marks,MATCH($B43,Tbl_Student_Names,0),),Entry!$A$4:$H$4,CT$2,Entry!$A$5:$H$5,CT$1) / SUMIFS(Entry!$C$6:$H$6,Entry!$C$4:$H$4,CT$2,Entry!$C$5:$H$5,CT$1))</f>
        <v/>
      </c>
      <c r="CU43" s="15" t="str">
        <f>IF(OR($B43="",CU$2=""),"",SUMIFS(INDEX(Tbl_Marks,MATCH($B43,Tbl_Student_Names,0),),Entry!$A$4:$H$4,CU$2,Entry!$A$5:$H$5,CU$1) / SUMIFS(Entry!$C$6:$H$6,Entry!$C$4:$H$4,CU$2,Entry!$C$5:$H$5,CU$1))</f>
        <v/>
      </c>
      <c r="CV43" s="15" t="str">
        <f>IF(OR($B43="",CV$2=""),"",SUMIFS(INDEX(Tbl_Marks,MATCH($B43,Tbl_Student_Names,0),),Entry!$A$4:$H$4,CV$2,Entry!$A$5:$H$5,CV$1) / SUMIFS(Entry!$C$6:$H$6,Entry!$C$4:$H$4,CV$2,Entry!$C$5:$H$5,CV$1))</f>
        <v/>
      </c>
      <c r="CW43" s="15" t="str">
        <f>IF(OR($B43="",CW$2=""),"",SUMIFS(INDEX(Tbl_Marks,MATCH($B43,Tbl_Student_Names,0),),Entry!$A$4:$H$4,CW$2,Entry!$A$5:$H$5,CW$1) / SUMIFS(Entry!$C$6:$H$6,Entry!$C$4:$H$4,CW$2,Entry!$C$5:$H$5,CW$1))</f>
        <v/>
      </c>
      <c r="CX43" s="15" t="str">
        <f>IF(OR($B43="",CX$2=""),"",SUMIFS(INDEX(Tbl_Marks,MATCH($B43,Tbl_Student_Names,0),),Entry!$A$4:$H$4,CX$2,Entry!$A$5:$H$5,CX$1) / SUMIFS(Entry!$C$6:$H$6,Entry!$C$4:$H$4,CX$2,Entry!$C$5:$H$5,CX$1))</f>
        <v/>
      </c>
      <c r="CY43" s="15" t="str">
        <f>IF(OR($B43="",CY$2=""),"",SUMIFS(INDEX(Tbl_Marks,MATCH($B43,Tbl_Student_Names,0),),Entry!$A$4:$H$4,CY$2,Entry!$A$5:$H$5,CY$1) / SUMIFS(Entry!$C$6:$H$6,Entry!$C$4:$H$4,CY$2,Entry!$C$5:$H$5,CY$1))</f>
        <v/>
      </c>
      <c r="CZ43" s="15" t="str">
        <f>IF(OR($B43="",CZ$2=""),"",SUMIFS(INDEX(Tbl_Marks,MATCH($B43,Tbl_Student_Names,0),),Entry!$A$4:$H$4,CZ$2,Entry!$A$5:$H$5,CZ$1) / SUMIFS(Entry!$C$6:$H$6,Entry!$C$4:$H$4,CZ$2,Entry!$C$5:$H$5,CZ$1))</f>
        <v/>
      </c>
      <c r="DA43" s="15" t="str">
        <f>IF(OR($B43="",DA$2=""),"",SUMIFS(INDEX(Tbl_Marks,MATCH($B43,Tbl_Student_Names,0),),Entry!$A$4:$H$4,DA$2,Entry!$A$5:$H$5,DA$1) / SUMIFS(Entry!$C$6:$H$6,Entry!$C$4:$H$4,DA$2,Entry!$C$5:$H$5,DA$1))</f>
        <v/>
      </c>
      <c r="DB43" s="15" t="str">
        <f>IF(OR($B43="",DB$2=""),"",SUMIFS(INDEX(Tbl_Marks,MATCH($B43,Tbl_Student_Names,0),),Entry!$A$4:$H$4,DB$2,Entry!$A$5:$H$5,DB$1) / SUMIFS(Entry!$C$6:$H$6,Entry!$C$4:$H$4,DB$2,Entry!$C$5:$H$5,DB$1))</f>
        <v/>
      </c>
      <c r="DC43" s="15" t="str">
        <f>IF(OR($B43="",DC$2=""),"",SUMIFS(INDEX(Tbl_Marks,MATCH($B43,Tbl_Student_Names,0),),Entry!$A$4:$H$4,DC$2,Entry!$A$5:$H$5,DC$1) / SUMIFS(Entry!$C$6:$H$6,Entry!$C$4:$H$4,DC$2,Entry!$C$5:$H$5,DC$1))</f>
        <v/>
      </c>
      <c r="DD43" s="15" t="str">
        <f>IF(OR($B43="",DD$2=""),"",SUMIFS(INDEX(Tbl_Marks,MATCH($B43,Tbl_Student_Names,0),),Entry!$A$4:$H$4,DD$2,Entry!$A$5:$H$5,DD$1) / SUMIFS(Entry!$C$6:$H$6,Entry!$C$4:$H$4,DD$2,Entry!$C$5:$H$5,DD$1))</f>
        <v/>
      </c>
      <c r="DE43" s="15" t="str">
        <f>IF(OR($B43="",DE$2=""),"",SUMIFS(INDEX(Tbl_Marks,MATCH($B43,Tbl_Student_Names,0),),Entry!$A$4:$H$4,DE$2,Entry!$A$5:$H$5,DE$1) / SUMIFS(Entry!$C$6:$H$6,Entry!$C$4:$H$4,DE$2,Entry!$C$5:$H$5,DE$1))</f>
        <v/>
      </c>
      <c r="DF43" s="15" t="str">
        <f>IF(OR($B43="",DF$2=""),"",SUMIFS(INDEX(Tbl_Marks,MATCH($B43,Tbl_Student_Names,0),),Entry!$A$4:$H$4,DF$2,Entry!$A$5:$H$5,DF$1) / SUMIFS(Entry!$C$6:$H$6,Entry!$C$4:$H$4,DF$2,Entry!$C$5:$H$5,DF$1))</f>
        <v/>
      </c>
      <c r="DG43" s="15" t="str">
        <f>IF(OR($B43="",DG$2=""),"",SUMIFS(INDEX(Tbl_Marks,MATCH($B43,Tbl_Student_Names,0),),Entry!$A$4:$H$4,DG$2,Entry!$A$5:$H$5,DG$1) / SUMIFS(Entry!$C$6:$H$6,Entry!$C$4:$H$4,DG$2,Entry!$C$5:$H$5,DG$1))</f>
        <v/>
      </c>
      <c r="DH43" s="15" t="str">
        <f>IF(OR($B43="",DH$2=""),"",SUMIFS(INDEX(Tbl_Marks,MATCH($B43,Tbl_Student_Names,0),),Entry!$A$4:$H$4,DH$2,Entry!$A$5:$H$5,DH$1) / SUMIFS(Entry!$C$6:$H$6,Entry!$C$4:$H$4,DH$2,Entry!$C$5:$H$5,DH$1))</f>
        <v/>
      </c>
      <c r="DI43" s="15" t="str">
        <f>IF(OR($B43="",DI$2=""),"",SUMIFS(INDEX(Tbl_Marks,MATCH($B43,Tbl_Student_Names,0),),Entry!$A$4:$H$4,DI$2,Entry!$A$5:$H$5,DI$1) / SUMIFS(Entry!$C$6:$H$6,Entry!$C$4:$H$4,DI$2,Entry!$C$5:$H$5,DI$1))</f>
        <v/>
      </c>
      <c r="DJ43" s="15" t="str">
        <f>IF(OR($B43="",DJ$2=""),"",SUMIFS(INDEX(Tbl_Marks,MATCH($B43,Tbl_Student_Names,0),),Entry!$A$4:$H$4,DJ$2,Entry!$A$5:$H$5,DJ$1) / SUMIFS(Entry!$C$6:$H$6,Entry!$C$4:$H$4,DJ$2,Entry!$C$5:$H$5,DJ$1))</f>
        <v/>
      </c>
      <c r="DK43" s="15" t="str">
        <f>IF(OR($B43="",DK$2=""),"",SUMIFS(INDEX(Tbl_Marks,MATCH($B43,Tbl_Student_Names,0),),Entry!$A$4:$H$4,DK$2,Entry!$A$5:$H$5,DK$1) / SUMIFS(Entry!$C$6:$H$6,Entry!$C$4:$H$4,DK$2,Entry!$C$5:$H$5,DK$1))</f>
        <v/>
      </c>
      <c r="DL43" s="15" t="str">
        <f>IF(OR($B43="",DL$2=""),"",SUMIFS(INDEX(Tbl_Marks,MATCH($B43,Tbl_Student_Names,0),),Entry!$A$4:$H$4,DL$2,Entry!$A$5:$H$5,DL$1) / SUMIFS(Entry!$C$6:$H$6,Entry!$C$4:$H$4,DL$2,Entry!$C$5:$H$5,DL$1))</f>
        <v/>
      </c>
      <c r="DM43" s="15" t="str">
        <f>IF(OR($B43="",DM$2=""),"",SUMIFS(INDEX(Tbl_Marks,MATCH($B43,Tbl_Student_Names,0),),Entry!$A$4:$H$4,DM$2,Entry!$A$5:$H$5,DM$1) / SUMIFS(Entry!$C$6:$H$6,Entry!$C$4:$H$4,DM$2,Entry!$C$5:$H$5,DM$1))</f>
        <v/>
      </c>
      <c r="DN43" s="15" t="str">
        <f>IF(OR($B43="",DN$2=""),"",SUMIFS(INDEX(Tbl_Marks,MATCH($B43,Tbl_Student_Names,0),),Entry!$A$4:$H$4,DN$2,Entry!$A$5:$H$5,DN$1) / SUMIFS(Entry!$C$6:$H$6,Entry!$C$4:$H$4,DN$2,Entry!$C$5:$H$5,DN$1))</f>
        <v/>
      </c>
      <c r="DO43" s="15" t="str">
        <f>IF(OR($B43="",DO$2=""),"",SUMIFS(INDEX(Tbl_Marks,MATCH($B43,Tbl_Student_Names,0),),Entry!$A$4:$H$4,DO$2,Entry!$A$5:$H$5,DO$1) / SUMIFS(Entry!$C$6:$H$6,Entry!$C$4:$H$4,DO$2,Entry!$C$5:$H$5,DO$1))</f>
        <v/>
      </c>
      <c r="DP43" s="15" t="str">
        <f>IF(OR($B43="",DP$2=""),"",SUMIFS(INDEX(Tbl_Marks,MATCH($B43,Tbl_Student_Names,0),),Entry!$A$4:$H$4,DP$2,Entry!$A$5:$H$5,DP$1) / SUMIFS(Entry!$C$6:$H$6,Entry!$C$4:$H$4,DP$2,Entry!$C$5:$H$5,DP$1))</f>
        <v/>
      </c>
      <c r="DQ43" s="15" t="str">
        <f>IF(OR($B43="",DQ$2=""),"",SUMIFS(INDEX(Tbl_Marks,MATCH($B43,Tbl_Student_Names,0),),Entry!$A$4:$H$4,DQ$2,Entry!$A$5:$H$5,DQ$1) / SUMIFS(Entry!$C$6:$H$6,Entry!$C$4:$H$4,DQ$2,Entry!$C$5:$H$5,DQ$1))</f>
        <v/>
      </c>
      <c r="DR43" s="15" t="str">
        <f>IF(OR($B43="",DR$2=""),"",SUMIFS(INDEX(Tbl_Marks,MATCH($B43,Tbl_Student_Names,0),),Entry!$A$4:$H$4,DR$2,Entry!$A$5:$H$5,DR$1) / SUMIFS(Entry!$C$6:$H$6,Entry!$C$4:$H$4,DR$2,Entry!$C$5:$H$5,DR$1))</f>
        <v/>
      </c>
      <c r="DS43" s="15" t="str">
        <f>IF(OR($B43="",DS$2=""),"",SUMIFS(INDEX(Tbl_Marks,MATCH($B43,Tbl_Student_Names,0),),Entry!$A$4:$H$4,DS$2,Entry!$A$5:$H$5,DS$1) / SUMIFS(Entry!$C$6:$H$6,Entry!$C$4:$H$4,DS$2,Entry!$C$5:$H$5,DS$1))</f>
        <v/>
      </c>
      <c r="DT43" s="15" t="str">
        <f>IF(OR($B43="",DT$2=""),"",SUMIFS(INDEX(Tbl_Marks,MATCH($B43,Tbl_Student_Names,0),),Entry!$A$4:$H$4,DT$2,Entry!$A$5:$H$5,DT$1) / SUMIFS(Entry!$C$6:$H$6,Entry!$C$4:$H$4,DT$2,Entry!$C$5:$H$5,DT$1))</f>
        <v/>
      </c>
      <c r="DU43" s="15" t="str">
        <f>IF(OR($B43="",DU$2=""),"",SUMIFS(INDEX(Tbl_Marks,MATCH($B43,Tbl_Student_Names,0),),Entry!$A$4:$H$4,DU$2,Entry!$A$5:$H$5,DU$1) / SUMIFS(Entry!$C$6:$H$6,Entry!$C$4:$H$4,DU$2,Entry!$C$5:$H$5,DU$1))</f>
        <v/>
      </c>
      <c r="DV43" s="15" t="str">
        <f>IF(OR($B43="",DV$2=""),"",SUMIFS(INDEX(Tbl_Marks,MATCH($B43,Tbl_Student_Names,0),),Entry!$A$4:$H$4,DV$2,Entry!$A$5:$H$5,DV$1) / SUMIFS(Entry!$C$6:$H$6,Entry!$C$4:$H$4,DV$2,Entry!$C$5:$H$5,DV$1))</f>
        <v/>
      </c>
      <c r="DW43" s="15" t="str">
        <f>IF(OR($B43="",DW$2=""),"",SUMIFS(INDEX(Tbl_Marks,MATCH($B43,Tbl_Student_Names,0),),Entry!$A$4:$H$4,DW$2,Entry!$A$5:$H$5,DW$1) / SUMIFS(Entry!$C$6:$H$6,Entry!$C$4:$H$4,DW$2,Entry!$C$5:$H$5,DW$1))</f>
        <v/>
      </c>
      <c r="DX43" s="15" t="str">
        <f>IF(OR($B43="",DX$2=""),"",SUMIFS(INDEX(Tbl_Marks,MATCH($B43,Tbl_Student_Names,0),),Entry!$A$4:$H$4,DX$2,Entry!$A$5:$H$5,DX$1) / SUMIFS(Entry!$C$6:$H$6,Entry!$C$4:$H$4,DX$2,Entry!$C$5:$H$5,DX$1))</f>
        <v/>
      </c>
      <c r="DY43" s="15" t="str">
        <f>IF(OR($B43="",DY$2=""),"",SUMIFS(INDEX(Tbl_Marks,MATCH($B43,Tbl_Student_Names,0),),Entry!$A$4:$H$4,DY$2,Entry!$A$5:$H$5,DY$1) / SUMIFS(Entry!$C$6:$H$6,Entry!$C$4:$H$4,DY$2,Entry!$C$5:$H$5,DY$1))</f>
        <v/>
      </c>
      <c r="DZ43" s="15" t="str">
        <f>IF(OR($B43="",DZ$2=""),"",SUMIFS(INDEX(Tbl_Marks,MATCH($B43,Tbl_Student_Names,0),),Entry!$A$4:$H$4,DZ$2,Entry!$A$5:$H$5,DZ$1) / SUMIFS(Entry!$C$6:$H$6,Entry!$C$4:$H$4,DZ$2,Entry!$C$5:$H$5,DZ$1))</f>
        <v/>
      </c>
      <c r="EA43" s="15" t="str">
        <f>IF(OR($B43="",EA$2=""),"",SUMIFS(INDEX(Tbl_Marks,MATCH($B43,Tbl_Student_Names,0),),Entry!$A$4:$H$4,EA$2,Entry!$A$5:$H$5,EA$1) / SUMIFS(Entry!$C$6:$H$6,Entry!$C$4:$H$4,EA$2,Entry!$C$5:$H$5,EA$1))</f>
        <v/>
      </c>
      <c r="EB43" s="15" t="str">
        <f>IF(OR($B43="",EB$2=""),"",SUMIFS(INDEX(Tbl_Marks,MATCH($B43,Tbl_Student_Names,0),),Entry!$A$4:$H$4,EB$2,Entry!$A$5:$H$5,EB$1) / SUMIFS(Entry!$C$6:$H$6,Entry!$C$4:$H$4,EB$2,Entry!$C$5:$H$5,EB$1))</f>
        <v/>
      </c>
      <c r="EC43" s="15" t="str">
        <f>IF(OR($B43="",EC$2=""),"",SUMIFS(INDEX(Tbl_Marks,MATCH($B43,Tbl_Student_Names,0),),Entry!$A$4:$H$4,EC$2,Entry!$A$5:$H$5,EC$1) / SUMIFS(Entry!$C$6:$H$6,Entry!$C$4:$H$4,EC$2,Entry!$C$5:$H$5,EC$1))</f>
        <v/>
      </c>
      <c r="ED43" s="15" t="str">
        <f>IF(OR($B43="",ED$2=""),"",SUMIFS(INDEX(Tbl_Marks,MATCH($B43,Tbl_Student_Names,0),),Entry!$A$4:$H$4,ED$2,Entry!$A$5:$H$5,ED$1) / SUMIFS(Entry!$C$6:$H$6,Entry!$C$4:$H$4,ED$2,Entry!$C$5:$H$5,ED$1))</f>
        <v/>
      </c>
      <c r="EE43" s="15" t="str">
        <f>IF(OR($B43="",EE$2=""),"",SUMIFS(INDEX(Tbl_Marks,MATCH($B43,Tbl_Student_Names,0),),Entry!$A$4:$H$4,EE$2,Entry!$A$5:$H$5,EE$1) / SUMIFS(Entry!$C$6:$H$6,Entry!$C$4:$H$4,EE$2,Entry!$C$5:$H$5,EE$1))</f>
        <v/>
      </c>
      <c r="EF43" s="15" t="str">
        <f>IF(OR($B43="",EF$2=""),"",SUMIFS(INDEX(Tbl_Marks,MATCH($B43,Tbl_Student_Names,0),),Entry!$A$4:$H$4,EF$2,Entry!$A$5:$H$5,EF$1) / SUMIFS(Entry!$C$6:$H$6,Entry!$C$4:$H$4,EF$2,Entry!$C$5:$H$5,EF$1))</f>
        <v/>
      </c>
      <c r="EG43" s="15" t="str">
        <f>IF(OR($B43="",EG$2=""),"",SUMIFS(INDEX(Tbl_Marks,MATCH($B43,Tbl_Student_Names,0),),Entry!$A$4:$H$4,EG$2,Entry!$A$5:$H$5,EG$1) / SUMIFS(Entry!$C$6:$H$6,Entry!$C$4:$H$4,EG$2,Entry!$C$5:$H$5,EG$1))</f>
        <v/>
      </c>
      <c r="EH43" s="15" t="str">
        <f>IF(OR($B43="",EH$2=""),"",SUMIFS(INDEX(Tbl_Marks,MATCH($B43,Tbl_Student_Names,0),),Entry!$A$4:$H$4,EH$2,Entry!$A$5:$H$5,EH$1) / SUMIFS(Entry!$C$6:$H$6,Entry!$C$4:$H$4,EH$2,Entry!$C$5:$H$5,EH$1))</f>
        <v/>
      </c>
      <c r="EI43" s="15" t="str">
        <f>IF(OR($B43="",EI$2=""),"",SUMIFS(INDEX(Tbl_Marks,MATCH($B43,Tbl_Student_Names,0),),Entry!$A$4:$H$4,EI$2,Entry!$A$5:$H$5,EI$1) / SUMIFS(Entry!$C$6:$H$6,Entry!$C$4:$H$4,EI$2,Entry!$C$5:$H$5,EI$1))</f>
        <v/>
      </c>
      <c r="EJ43" s="15" t="str">
        <f>IF(OR($B43="",EJ$2=""),"",SUMIFS(INDEX(Tbl_Marks,MATCH($B43,Tbl_Student_Names,0),),Entry!$A$4:$H$4,EJ$2,Entry!$A$5:$H$5,EJ$1) / SUMIFS(Entry!$C$6:$H$6,Entry!$C$4:$H$4,EJ$2,Entry!$C$5:$H$5,EJ$1))</f>
        <v/>
      </c>
      <c r="EK43" s="15" t="str">
        <f>IF(OR($B43="",EK$2=""),"",SUMIFS(INDEX(Tbl_Marks,MATCH($B43,Tbl_Student_Names,0),),Entry!$A$4:$H$4,EK$2,Entry!$A$5:$H$5,EK$1) / SUMIFS(Entry!$C$6:$H$6,Entry!$C$4:$H$4,EK$2,Entry!$C$5:$H$5,EK$1))</f>
        <v/>
      </c>
      <c r="EL43" s="15" t="str">
        <f>IF(OR($B43="",EL$2=""),"",SUMIFS(INDEX(Tbl_Marks,MATCH($B43,Tbl_Student_Names,0),),Entry!$A$4:$H$4,EL$2,Entry!$A$5:$H$5,EL$1) / SUMIFS(Entry!$C$6:$H$6,Entry!$C$4:$H$4,EL$2,Entry!$C$5:$H$5,EL$1))</f>
        <v/>
      </c>
      <c r="EM43" s="15" t="str">
        <f>IF(OR($B43="",EM$2=""),"",SUMIFS(INDEX(Tbl_Marks,MATCH($B43,Tbl_Student_Names,0),),Entry!$A$4:$H$4,EM$2,Entry!$A$5:$H$5,EM$1) / SUMIFS(Entry!$C$6:$H$6,Entry!$C$4:$H$4,EM$2,Entry!$C$5:$H$5,EM$1))</f>
        <v/>
      </c>
      <c r="EN43" s="15" t="str">
        <f>IF(OR($B43="",EN$2=""),"",SUMIFS(INDEX(Tbl_Marks,MATCH($B43,Tbl_Student_Names,0),),Entry!$A$4:$H$4,EN$2,Entry!$A$5:$H$5,EN$1) / SUMIFS(Entry!$C$6:$H$6,Entry!$C$4:$H$4,EN$2,Entry!$C$5:$H$5,EN$1))</f>
        <v/>
      </c>
      <c r="EO43" s="15" t="str">
        <f>IF(OR($B43="",EO$2=""),"",SUMIFS(INDEX(Tbl_Marks,MATCH($B43,Tbl_Student_Names,0),),Entry!$A$4:$H$4,EO$2,Entry!$A$5:$H$5,EO$1) / SUMIFS(Entry!$C$6:$H$6,Entry!$C$4:$H$4,EO$2,Entry!$C$5:$H$5,EO$1))</f>
        <v/>
      </c>
      <c r="EP43" s="15" t="str">
        <f>IF(OR($B43="",EP$2=""),"",SUMIFS(INDEX(Tbl_Marks,MATCH($B43,Tbl_Student_Names,0),),Entry!$A$4:$H$4,EP$2,Entry!$A$5:$H$5,EP$1) / SUMIFS(Entry!$C$6:$H$6,Entry!$C$4:$H$4,EP$2,Entry!$C$5:$H$5,EP$1))</f>
        <v/>
      </c>
      <c r="EQ43" s="15" t="str">
        <f>IF(OR($B43="",EQ$2=""),"",SUMIFS(INDEX(Tbl_Marks,MATCH($B43,Tbl_Student_Names,0),),Entry!$A$4:$H$4,EQ$2,Entry!$A$5:$H$5,EQ$1) / SUMIFS(Entry!$C$6:$H$6,Entry!$C$4:$H$4,EQ$2,Entry!$C$5:$H$5,EQ$1))</f>
        <v/>
      </c>
      <c r="ER43" s="15" t="str">
        <f>IF(OR($B43="",ER$2=""),"",SUMIFS(INDEX(Tbl_Marks,MATCH($B43,Tbl_Student_Names,0),),Entry!$A$4:$H$4,ER$2,Entry!$A$5:$H$5,ER$1) / SUMIFS(Entry!$C$6:$H$6,Entry!$C$4:$H$4,ER$2,Entry!$C$5:$H$5,ER$1))</f>
        <v/>
      </c>
      <c r="ES43" s="15" t="str">
        <f>IF(OR($B43="",ES$2=""),"",SUMIFS(INDEX(Tbl_Marks,MATCH($B43,Tbl_Student_Names,0),),Entry!$A$4:$H$4,ES$2,Entry!$A$5:$H$5,ES$1) / SUMIFS(Entry!$C$6:$H$6,Entry!$C$4:$H$4,ES$2,Entry!$C$5:$H$5,ES$1))</f>
        <v/>
      </c>
      <c r="ET43" s="15" t="str">
        <f>IF(OR($B43="",ET$2=""),"",SUMIFS(INDEX(Tbl_Marks,MATCH($B43,Tbl_Student_Names,0),),Entry!$A$4:$H$4,ET$2,Entry!$A$5:$H$5,ET$1) / SUMIFS(Entry!$C$6:$H$6,Entry!$C$4:$H$4,ET$2,Entry!$C$5:$H$5,ET$1))</f>
        <v/>
      </c>
      <c r="EU43" s="15" t="str">
        <f>IF(OR($B43="",EU$2=""),"",SUMIFS(INDEX(Tbl_Marks,MATCH($B43,Tbl_Student_Names,0),),Entry!$A$4:$H$4,EU$2,Entry!$A$5:$H$5,EU$1) / SUMIFS(Entry!$C$6:$H$6,Entry!$C$4:$H$4,EU$2,Entry!$C$5:$H$5,EU$1))</f>
        <v/>
      </c>
      <c r="EV43" s="15" t="str">
        <f>IF(OR($B43="",EV$2=""),"",SUMIFS(INDEX(Tbl_Marks,MATCH($B43,Tbl_Student_Names,0),),Entry!$A$4:$H$4,EV$2,Entry!$A$5:$H$5,EV$1) / SUMIFS(Entry!$C$6:$H$6,Entry!$C$4:$H$4,EV$2,Entry!$C$5:$H$5,EV$1))</f>
        <v/>
      </c>
      <c r="EW43" s="15" t="str">
        <f>IF(OR($B43="",EW$2=""),"",SUMIFS(INDEX(Tbl_Marks,MATCH($B43,Tbl_Student_Names,0),),Entry!$A$4:$H$4,EW$2,Entry!$A$5:$H$5,EW$1) / SUMIFS(Entry!$C$6:$H$6,Entry!$C$4:$H$4,EW$2,Entry!$C$5:$H$5,EW$1))</f>
        <v/>
      </c>
      <c r="EX43" s="15" t="str">
        <f>IF(OR($B43="",EX$2=""),"",SUMIFS(INDEX(Tbl_Marks,MATCH($B43,Tbl_Student_Names,0),),Entry!$A$4:$H$4,EX$2,Entry!$A$5:$H$5,EX$1) / SUMIFS(Entry!$C$6:$H$6,Entry!$C$4:$H$4,EX$2,Entry!$C$5:$H$5,EX$1))</f>
        <v/>
      </c>
      <c r="EY43" s="15" t="str">
        <f>IF(OR($B43="",EY$2=""),"",SUMIFS(INDEX(Tbl_Marks,MATCH($B43,Tbl_Student_Names,0),),Entry!$A$4:$H$4,EY$2,Entry!$A$5:$H$5,EY$1) / SUMIFS(Entry!$C$6:$H$6,Entry!$C$4:$H$4,EY$2,Entry!$C$5:$H$5,EY$1))</f>
        <v/>
      </c>
      <c r="EZ43" s="15" t="str">
        <f>IF(OR($B43="",EZ$2=""),"",SUMIFS(INDEX(Tbl_Marks,MATCH($B43,Tbl_Student_Names,0),),Entry!$A$4:$H$4,EZ$2,Entry!$A$5:$H$5,EZ$1) / SUMIFS(Entry!$C$6:$H$6,Entry!$C$4:$H$4,EZ$2,Entry!$C$5:$H$5,EZ$1))</f>
        <v/>
      </c>
      <c r="FA43" s="15" t="str">
        <f>IF(OR($B43="",FA$2=""),"",SUMIFS(INDEX(Tbl_Marks,MATCH($B43,Tbl_Student_Names,0),),Entry!$A$4:$H$4,FA$2,Entry!$A$5:$H$5,FA$1) / SUMIFS(Entry!$C$6:$H$6,Entry!$C$4:$H$4,FA$2,Entry!$C$5:$H$5,FA$1))</f>
        <v/>
      </c>
      <c r="FB43" s="15" t="str">
        <f>IF(OR($B43="",FB$2=""),"",SUMIFS(INDEX(Tbl_Marks,MATCH($B43,Tbl_Student_Names,0),),Entry!$A$4:$H$4,FB$2,Entry!$A$5:$H$5,FB$1) / SUMIFS(Entry!$C$6:$H$6,Entry!$C$4:$H$4,FB$2,Entry!$C$5:$H$5,FB$1))</f>
        <v/>
      </c>
      <c r="FC43" s="15" t="str">
        <f>IF(OR($B43="",FC$2=""),"",SUMIFS(INDEX(Tbl_Marks,MATCH($B43,Tbl_Student_Names,0),),Entry!$A$4:$H$4,FC$2,Entry!$A$5:$H$5,FC$1) / SUMIFS(Entry!$C$6:$H$6,Entry!$C$4:$H$4,FC$2,Entry!$C$5:$H$5,FC$1))</f>
        <v/>
      </c>
      <c r="FD43" s="15" t="str">
        <f>IF(OR($B43="",FD$2=""),"",SUMIFS(INDEX(Tbl_Marks,MATCH($B43,Tbl_Student_Names,0),),Entry!$A$4:$H$4,FD$2,Entry!$A$5:$H$5,FD$1) / SUMIFS(Entry!$C$6:$H$6,Entry!$C$4:$H$4,FD$2,Entry!$C$5:$H$5,FD$1))</f>
        <v/>
      </c>
      <c r="FE43" s="15" t="str">
        <f>IF(OR($B43="",FE$2=""),"",SUMIFS(INDEX(Tbl_Marks,MATCH($B43,Tbl_Student_Names,0),),Entry!$A$4:$H$4,FE$2,Entry!$A$5:$H$5,FE$1) / SUMIFS(Entry!$C$6:$H$6,Entry!$C$4:$H$4,FE$2,Entry!$C$5:$H$5,FE$1))</f>
        <v/>
      </c>
      <c r="FF43" s="15" t="str">
        <f>IF(OR($B43="",FF$2=""),"",SUMIFS(INDEX(Tbl_Marks,MATCH($B43,Tbl_Student_Names,0),),Entry!$A$4:$H$4,FF$2,Entry!$A$5:$H$5,FF$1) / SUMIFS(Entry!$C$6:$H$6,Entry!$C$4:$H$4,FF$2,Entry!$C$5:$H$5,FF$1))</f>
        <v/>
      </c>
      <c r="FG43" s="15" t="str">
        <f>IF(OR($B43="",FG$2=""),"",SUMIFS(INDEX(Tbl_Marks,MATCH($B43,Tbl_Student_Names,0),),Entry!$A$4:$H$4,FG$2,Entry!$A$5:$H$5,FG$1) / SUMIFS(Entry!$C$6:$H$6,Entry!$C$4:$H$4,FG$2,Entry!$C$5:$H$5,FG$1))</f>
        <v/>
      </c>
      <c r="FH43" s="15" t="str">
        <f>IF(OR($B43="",FH$2=""),"",SUMIFS(INDEX(Tbl_Marks,MATCH($B43,Tbl_Student_Names,0),),Entry!$A$4:$H$4,FH$2,Entry!$A$5:$H$5,FH$1) / SUMIFS(Entry!$C$6:$H$6,Entry!$C$4:$H$4,FH$2,Entry!$C$5:$H$5,FH$1))</f>
        <v/>
      </c>
      <c r="FI43" s="15" t="str">
        <f>IF(OR($B43="",FI$2=""),"",SUMIFS(INDEX(Tbl_Marks,MATCH($B43,Tbl_Student_Names,0),),Entry!$A$4:$H$4,FI$2,Entry!$A$5:$H$5,FI$1) / SUMIFS(Entry!$C$6:$H$6,Entry!$C$4:$H$4,FI$2,Entry!$C$5:$H$5,FI$1))</f>
        <v/>
      </c>
      <c r="FJ43" s="15" t="str">
        <f>IF(OR($B43="",FJ$2=""),"",SUMIFS(INDEX(Tbl_Marks,MATCH($B43,Tbl_Student_Names,0),),Entry!$A$4:$H$4,FJ$2,Entry!$A$5:$H$5,FJ$1) / SUMIFS(Entry!$C$6:$H$6,Entry!$C$4:$H$4,FJ$2,Entry!$C$5:$H$5,FJ$1))</f>
        <v/>
      </c>
      <c r="FK43" s="15" t="str">
        <f>IF(OR($B43="",FK$2=""),"",SUMIFS(INDEX(Tbl_Marks,MATCH($B43,Tbl_Student_Names,0),),Entry!$A$4:$H$4,FK$2,Entry!$A$5:$H$5,FK$1) / SUMIFS(Entry!$C$6:$H$6,Entry!$C$4:$H$4,FK$2,Entry!$C$5:$H$5,FK$1))</f>
        <v/>
      </c>
      <c r="FL43" s="15" t="str">
        <f>IF(OR($B43="",FL$2=""),"",SUMIFS(INDEX(Tbl_Marks,MATCH($B43,Tbl_Student_Names,0),),Entry!$A$4:$H$4,FL$2,Entry!$A$5:$H$5,FL$1) / SUMIFS(Entry!$C$6:$H$6,Entry!$C$4:$H$4,FL$2,Entry!$C$5:$H$5,FL$1))</f>
        <v/>
      </c>
      <c r="FM43" s="15" t="str">
        <f>IF(OR($B43="",FM$2=""),"",SUMIFS(INDEX(Tbl_Marks,MATCH($B43,Tbl_Student_Names,0),),Entry!$A$4:$H$4,FM$2,Entry!$A$5:$H$5,FM$1) / SUMIFS(Entry!$C$6:$H$6,Entry!$C$4:$H$4,FM$2,Entry!$C$5:$H$5,FM$1))</f>
        <v/>
      </c>
      <c r="FN43" s="15" t="str">
        <f>IF(OR($B43="",FN$2=""),"",SUMIFS(INDEX(Tbl_Marks,MATCH($B43,Tbl_Student_Names,0),),Entry!$A$4:$H$4,FN$2,Entry!$A$5:$H$5,FN$1) / SUMIFS(Entry!$C$6:$H$6,Entry!$C$4:$H$4,FN$2,Entry!$C$5:$H$5,FN$1))</f>
        <v/>
      </c>
      <c r="FO43" s="15" t="str">
        <f>IF(OR($B43="",FO$2=""),"",SUMIFS(INDEX(Tbl_Marks,MATCH($B43,Tbl_Student_Names,0),),Entry!$A$4:$H$4,FO$2,Entry!$A$5:$H$5,FO$1) / SUMIFS(Entry!$C$6:$H$6,Entry!$C$4:$H$4,FO$2,Entry!$C$5:$H$5,FO$1))</f>
        <v/>
      </c>
      <c r="FP43" s="15" t="str">
        <f>IF(OR($B43="",FP$2=""),"",SUMIFS(INDEX(Tbl_Marks,MATCH($B43,Tbl_Student_Names,0),),Entry!$A$4:$H$4,FP$2,Entry!$A$5:$H$5,FP$1) / SUMIFS(Entry!$C$6:$H$6,Entry!$C$4:$H$4,FP$2,Entry!$C$5:$H$5,FP$1))</f>
        <v/>
      </c>
      <c r="FQ43" s="15" t="str">
        <f>IF(OR($B43="",FQ$2=""),"",SUMIFS(INDEX(Tbl_Marks,MATCH($B43,Tbl_Student_Names,0),),Entry!$A$4:$H$4,FQ$2,Entry!$A$5:$H$5,FQ$1) / SUMIFS(Entry!$C$6:$H$6,Entry!$C$4:$H$4,FQ$2,Entry!$C$5:$H$5,FQ$1))</f>
        <v/>
      </c>
      <c r="FR43" s="15" t="str">
        <f>IF(OR($B43="",FR$2=""),"",SUMIFS(INDEX(Tbl_Marks,MATCH($B43,Tbl_Student_Names,0),),Entry!$A$4:$H$4,FR$2,Entry!$A$5:$H$5,FR$1) / SUMIFS(Entry!$C$6:$H$6,Entry!$C$4:$H$4,FR$2,Entry!$C$5:$H$5,FR$1))</f>
        <v/>
      </c>
      <c r="FS43" s="15" t="str">
        <f>IF(OR($B43="",FS$2=""),"",SUMIFS(INDEX(Tbl_Marks,MATCH($B43,Tbl_Student_Names,0),),Entry!$A$4:$H$4,FS$2,Entry!$A$5:$H$5,FS$1) / SUMIFS(Entry!$C$6:$H$6,Entry!$C$4:$H$4,FS$2,Entry!$C$5:$H$5,FS$1))</f>
        <v/>
      </c>
      <c r="FT43" s="15" t="str">
        <f>IF(OR($B43="",FT$2=""),"",SUMIFS(INDEX(Tbl_Marks,MATCH($B43,Tbl_Student_Names,0),),Entry!$A$4:$H$4,FT$2,Entry!$A$5:$H$5,FT$1) / SUMIFS(Entry!$C$6:$H$6,Entry!$C$4:$H$4,FT$2,Entry!$C$5:$H$5,FT$1))</f>
        <v/>
      </c>
      <c r="FU43" s="15" t="str">
        <f>IF(OR($B43="",FU$2=""),"",SUMIFS(INDEX(Tbl_Marks,MATCH($B43,Tbl_Student_Names,0),),Entry!$A$4:$H$4,FU$2,Entry!$A$5:$H$5,FU$1) / SUMIFS(Entry!$C$6:$H$6,Entry!$C$4:$H$4,FU$2,Entry!$C$5:$H$5,FU$1))</f>
        <v/>
      </c>
      <c r="FV43" s="15" t="str">
        <f>IF(OR($B43="",FV$2=""),"",SUMIFS(INDEX(Tbl_Marks,MATCH($B43,Tbl_Student_Names,0),),Entry!$A$4:$H$4,FV$2,Entry!$A$5:$H$5,FV$1) / SUMIFS(Entry!$C$6:$H$6,Entry!$C$4:$H$4,FV$2,Entry!$C$5:$H$5,FV$1))</f>
        <v/>
      </c>
      <c r="FW43" s="15" t="str">
        <f>IF(OR($B43="",FW$2=""),"",SUMIFS(INDEX(Tbl_Marks,MATCH($B43,Tbl_Student_Names,0),),Entry!$A$4:$H$4,FW$2,Entry!$A$5:$H$5,FW$1) / SUMIFS(Entry!$C$6:$H$6,Entry!$C$4:$H$4,FW$2,Entry!$C$5:$H$5,FW$1))</f>
        <v/>
      </c>
      <c r="FX43" s="15" t="str">
        <f>IF(OR($B43="",FX$2=""),"",SUMIFS(INDEX(Tbl_Marks,MATCH($B43,Tbl_Student_Names,0),),Entry!$A$4:$H$4,FX$2,Entry!$A$5:$H$5,FX$1) / SUMIFS(Entry!$C$6:$H$6,Entry!$C$4:$H$4,FX$2,Entry!$C$5:$H$5,FX$1))</f>
        <v/>
      </c>
      <c r="FY43" s="15" t="str">
        <f>IF(OR($B43="",FY$2=""),"",SUMIFS(INDEX(Tbl_Marks,MATCH($B43,Tbl_Student_Names,0),),Entry!$A$4:$H$4,FY$2,Entry!$A$5:$H$5,FY$1) / SUMIFS(Entry!$C$6:$H$6,Entry!$C$4:$H$4,FY$2,Entry!$C$5:$H$5,FY$1))</f>
        <v/>
      </c>
      <c r="FZ43" s="15" t="str">
        <f>IF(OR($B43="",FZ$2=""),"",SUMIFS(INDEX(Tbl_Marks,MATCH($B43,Tbl_Student_Names,0),),Entry!$A$4:$H$4,FZ$2,Entry!$A$5:$H$5,FZ$1) / SUMIFS(Entry!$C$6:$H$6,Entry!$C$4:$H$4,FZ$2,Entry!$C$5:$H$5,FZ$1))</f>
        <v/>
      </c>
      <c r="GA43" s="15" t="str">
        <f>IF(OR($B43="",GA$2=""),"",SUMIFS(INDEX(Tbl_Marks,MATCH($B43,Tbl_Student_Names,0),),Entry!$A$4:$H$4,GA$2,Entry!$A$5:$H$5,GA$1) / SUMIFS(Entry!$C$6:$H$6,Entry!$C$4:$H$4,GA$2,Entry!$C$5:$H$5,GA$1))</f>
        <v/>
      </c>
      <c r="GB43" s="15" t="str">
        <f>IF(OR($B43="",GB$2=""),"",SUMIFS(INDEX(Tbl_Marks,MATCH($B43,Tbl_Student_Names,0),),Entry!$A$4:$H$4,GB$2,Entry!$A$5:$H$5,GB$1) / SUMIFS(Entry!$C$6:$H$6,Entry!$C$4:$H$4,GB$2,Entry!$C$5:$H$5,GB$1))</f>
        <v/>
      </c>
      <c r="GC43" s="15" t="str">
        <f>IF(OR($B43="",GC$2=""),"",SUMIFS(INDEX(Tbl_Marks,MATCH($B43,Tbl_Student_Names,0),),Entry!$A$4:$H$4,GC$2,Entry!$A$5:$H$5,GC$1) / SUMIFS(Entry!$C$6:$H$6,Entry!$C$4:$H$4,GC$2,Entry!$C$5:$H$5,GC$1))</f>
        <v/>
      </c>
      <c r="GD43" s="15" t="str">
        <f>IF(OR($B43="",GD$2=""),"",SUMIFS(INDEX(Tbl_Marks,MATCH($B43,Tbl_Student_Names,0),),Entry!$A$4:$H$4,GD$2,Entry!$A$5:$H$5,GD$1) / SUMIFS(Entry!$C$6:$H$6,Entry!$C$4:$H$4,GD$2,Entry!$C$5:$H$5,GD$1))</f>
        <v/>
      </c>
      <c r="GE43" s="15" t="str">
        <f>IF(OR($B43="",GE$2=""),"",SUMIFS(INDEX(Tbl_Marks,MATCH($B43,Tbl_Student_Names,0),),Entry!$A$4:$H$4,GE$2,Entry!$A$5:$H$5,GE$1) / SUMIFS(Entry!$C$6:$H$6,Entry!$C$4:$H$4,GE$2,Entry!$C$5:$H$5,GE$1))</f>
        <v/>
      </c>
      <c r="GF43" s="15" t="str">
        <f>IF(OR($B43="",GF$2=""),"",SUMIFS(INDEX(Tbl_Marks,MATCH($B43,Tbl_Student_Names,0),),Entry!$A$4:$H$4,GF$2,Entry!$A$5:$H$5,GF$1) / SUMIFS(Entry!$C$6:$H$6,Entry!$C$4:$H$4,GF$2,Entry!$C$5:$H$5,GF$1))</f>
        <v/>
      </c>
      <c r="GG43" s="15" t="str">
        <f>IF(OR($B43="",GG$2=""),"",SUMIFS(INDEX(Tbl_Marks,MATCH($B43,Tbl_Student_Names,0),),Entry!$A$4:$H$4,GG$2,Entry!$A$5:$H$5,GG$1) / SUMIFS(Entry!$C$6:$H$6,Entry!$C$4:$H$4,GG$2,Entry!$C$5:$H$5,GG$1))</f>
        <v/>
      </c>
      <c r="GH43" s="15" t="str">
        <f>IF(OR($B43="",GH$2=""),"",SUMIFS(INDEX(Tbl_Marks,MATCH($B43,Tbl_Student_Names,0),),Entry!$A$4:$H$4,GH$2,Entry!$A$5:$H$5,GH$1) / SUMIFS(Entry!$C$6:$H$6,Entry!$C$4:$H$4,GH$2,Entry!$C$5:$H$5,GH$1))</f>
        <v/>
      </c>
      <c r="GI43" s="15" t="str">
        <f>IF(OR($B43="",GI$2=""),"",SUMIFS(INDEX(Tbl_Marks,MATCH($B43,Tbl_Student_Names,0),),Entry!$A$4:$H$4,GI$2,Entry!$A$5:$H$5,GI$1) / SUMIFS(Entry!$C$6:$H$6,Entry!$C$4:$H$4,GI$2,Entry!$C$5:$H$5,GI$1))</f>
        <v/>
      </c>
      <c r="GJ43" s="15" t="str">
        <f>IF(OR($B43="",GJ$2=""),"",SUMIFS(INDEX(Tbl_Marks,MATCH($B43,Tbl_Student_Names,0),),Entry!$A$4:$H$4,GJ$2,Entry!$A$5:$H$5,GJ$1) / SUMIFS(Entry!$C$6:$H$6,Entry!$C$4:$H$4,GJ$2,Entry!$C$5:$H$5,GJ$1))</f>
        <v/>
      </c>
      <c r="GK43" s="15" t="str">
        <f>IF(OR($B43="",GK$2=""),"",SUMIFS(INDEX(Tbl_Marks,MATCH($B43,Tbl_Student_Names,0),),Entry!$A$4:$H$4,GK$2,Entry!$A$5:$H$5,GK$1) / SUMIFS(Entry!$C$6:$H$6,Entry!$C$4:$H$4,GK$2,Entry!$C$5:$H$5,GK$1))</f>
        <v/>
      </c>
      <c r="GL43" s="15" t="str">
        <f>IF(OR($B43="",GL$2=""),"",SUMIFS(INDEX(Tbl_Marks,MATCH($B43,Tbl_Student_Names,0),),Entry!$A$4:$H$4,GL$2,Entry!$A$5:$H$5,GL$1) / SUMIFS(Entry!$C$6:$H$6,Entry!$C$4:$H$4,GL$2,Entry!$C$5:$H$5,GL$1))</f>
        <v/>
      </c>
      <c r="GM43" s="15" t="str">
        <f>IF(OR($B43="",GM$2=""),"",SUMIFS(INDEX(Tbl_Marks,MATCH($B43,Tbl_Student_Names,0),),Entry!$A$4:$H$4,GM$2,Entry!$A$5:$H$5,GM$1) / SUMIFS(Entry!$C$6:$H$6,Entry!$C$4:$H$4,GM$2,Entry!$C$5:$H$5,GM$1))</f>
        <v/>
      </c>
      <c r="GN43" s="15" t="str">
        <f>IF(OR($B43="",GN$2=""),"",SUMIFS(INDEX(Tbl_Marks,MATCH($B43,Tbl_Student_Names,0),),Entry!$A$4:$H$4,GN$2,Entry!$A$5:$H$5,GN$1) / SUMIFS(Entry!$C$6:$H$6,Entry!$C$4:$H$4,GN$2,Entry!$C$5:$H$5,GN$1))</f>
        <v/>
      </c>
      <c r="GO43" s="15" t="str">
        <f>IF(OR($B43="",GO$2=""),"",SUMIFS(INDEX(Tbl_Marks,MATCH($B43,Tbl_Student_Names,0),),Entry!$A$4:$H$4,GO$2,Entry!$A$5:$H$5,GO$1) / SUMIFS(Entry!$C$6:$H$6,Entry!$C$4:$H$4,GO$2,Entry!$C$5:$H$5,GO$1))</f>
        <v/>
      </c>
      <c r="GP43" s="15" t="str">
        <f>IF(OR($B43="",GP$2=""),"",SUMIFS(INDEX(Tbl_Marks,MATCH($B43,Tbl_Student_Names,0),),Entry!$A$4:$H$4,GP$2,Entry!$A$5:$H$5,GP$1) / SUMIFS(Entry!$C$6:$H$6,Entry!$C$4:$H$4,GP$2,Entry!$C$5:$H$5,GP$1))</f>
        <v/>
      </c>
      <c r="GQ43" s="32" t="str">
        <f t="array" ref="GQ43">IF(OR(GQ$1="",$B43=""),"",SUMPRODUCT(TRANSPOSE($BC43:$BN43),(Settings!$D$19:$D$30)))</f>
        <v/>
      </c>
      <c r="GR43" s="32" t="str">
        <f t="array" ref="GR43">IF(OR(GR$1="",$B43=""),"",SUMPRODUCT(TRANSPOSE($BO43:$BZ43),(Settings!$D$19:$D$30)))</f>
        <v/>
      </c>
      <c r="GS43" s="32" t="str">
        <f t="array" ref="GS43">IF(OR(GS$1="",$B43=""),"",SUMPRODUCT(TRANSPOSE($CA43:$CL43),(Settings!$D$19:$D$30)))</f>
        <v/>
      </c>
      <c r="GT43" s="32" t="str">
        <f t="array" ref="GT43">IF(OR(GT$1="",$B43=""),"",SUMPRODUCT(TRANSPOSE($CM43:$CX43),(Settings!$D$19:$D$30)))</f>
        <v/>
      </c>
      <c r="GU43" s="32" t="str">
        <f t="array" ref="GU43">IF(OR(GU$1="",$B43=""),"",SUMPRODUCT(TRANSPOSE($CY43:$DJ43),(Settings!$D$19:$D$30)))</f>
        <v/>
      </c>
      <c r="GV43" s="32" t="str">
        <f t="array" ref="GV43">IF(OR(GV$1="",$B43=""),"",SUMPRODUCT(TRANSPOSE($DK43:$DV43),(Settings!$D$19:$D$30)))</f>
        <v/>
      </c>
      <c r="GW43" s="32" t="str">
        <f t="array" ref="GW43">IF(OR(GW$1="",$B43=""),"",SUMPRODUCT(TRANSPOSE($DW43:$EH43),(Settings!$D$19:$D$30)))</f>
        <v/>
      </c>
      <c r="GX43" s="32" t="str">
        <f t="array" ref="GX43">IF(OR(GX$1="",$B43=""),"",SUMPRODUCT(TRANSPOSE($EI43:$ET43),(Settings!$D$19:$D$30)))</f>
        <v/>
      </c>
      <c r="GY43" s="32" t="str">
        <f t="array" ref="GY43">IF(OR(GY$1="",$B43=""),"",SUMPRODUCT(TRANSPOSE($EU43:$FF43),(Settings!$D$19:$D$30)))</f>
        <v/>
      </c>
      <c r="GZ43" s="32" t="str">
        <f t="array" ref="GZ43">IF(OR(GZ$1="",$B43=""),"",SUMPRODUCT(TRANSPOSE($FG43:$FR43),(Settings!$D$19:$D$30)))</f>
        <v/>
      </c>
      <c r="HA43" s="32" t="str">
        <f t="array" ref="HA43">IF(OR(HA$1="",$B43=""),"",SUMPRODUCT(TRANSPOSE($FS43:$GD43),(Settings!$D$19:$D$30)))</f>
        <v/>
      </c>
      <c r="HB43" s="33" t="str">
        <f t="array" ref="HB43">IF(OR(HB$1="",$B43=""),"",SUMPRODUCT(TRANSPOSE($GE43:$GP43),(Settings!$D$19:$D$30)))</f>
        <v/>
      </c>
      <c r="HC43" s="5"/>
      <c r="HD43" s="15" t="str">
        <f>IF(OR(HD$2="",$B43=""),"",SUMIFS(INDEX(Tbl_Marks,MATCH($B43,Tbl_Student_Names,0),),Entry!$A$4:$H$4,HD$2) / SUMIFS(Entry!$C$6:$H$6,Entry!$C$4:$H$4,HD$2))</f>
        <v/>
      </c>
      <c r="HE43" s="15" t="str">
        <f>IF(OR(HE$2="",$B43=""),"",SUMIFS(INDEX(Tbl_Marks,MATCH($B43,Tbl_Student_Names,0),),Entry!$A$4:$H$4,HE$2) / SUMIFS(Entry!$C$6:$H$6,Entry!$C$4:$H$4,HE$2))</f>
        <v/>
      </c>
      <c r="HF43" s="15" t="str">
        <f>IF(OR(HF$2="",$B43=""),"",SUMIFS(INDEX(Tbl_Marks,MATCH($B43,Tbl_Student_Names,0),),Entry!$A$4:$H$4,HF$2) / SUMIFS(Entry!$C$6:$H$6,Entry!$C$4:$H$4,HF$2))</f>
        <v/>
      </c>
      <c r="HG43" s="15" t="str">
        <f>IF(OR(HG$2="",$B43=""),"",SUMIFS(INDEX(Tbl_Marks,MATCH($B43,Tbl_Student_Names,0),),Entry!$A$4:$H$4,HG$2) / SUMIFS(Entry!$C$6:$H$6,Entry!$C$4:$H$4,HG$2))</f>
        <v/>
      </c>
      <c r="HH43" s="15" t="str">
        <f>IF(OR(HH$2="",$B43=""),"",SUMIFS(INDEX(Tbl_Marks,MATCH($B43,Tbl_Student_Names,0),),Entry!$A$4:$H$4,HH$2) / SUMIFS(Entry!$C$6:$H$6,Entry!$C$4:$H$4,HH$2))</f>
        <v/>
      </c>
      <c r="HI43" s="15" t="str">
        <f>IF(OR(HI$2="",$B43=""),"",SUMIFS(INDEX(Tbl_Marks,MATCH($B43,Tbl_Student_Names,0),),Entry!$A$4:$H$4,HI$2) / SUMIFS(Entry!$C$6:$H$6,Entry!$C$4:$H$4,HI$2))</f>
        <v/>
      </c>
      <c r="HJ43" s="15" t="str">
        <f>IF(OR(HJ$2="",$B43=""),"",SUMIFS(INDEX(Tbl_Marks,MATCH($B43,Tbl_Student_Names,0),),Entry!$A$4:$H$4,HJ$2) / SUMIFS(Entry!$C$6:$H$6,Entry!$C$4:$H$4,HJ$2))</f>
        <v/>
      </c>
      <c r="HK43" s="15" t="str">
        <f>IF(OR(HK$2="",$B43=""),"",SUMIFS(INDEX(Tbl_Marks,MATCH($B43,Tbl_Student_Names,0),),Entry!$A$4:$H$4,HK$2) / SUMIFS(Entry!$C$6:$H$6,Entry!$C$4:$H$4,HK$2))</f>
        <v/>
      </c>
      <c r="HL43" s="15" t="str">
        <f>IF(OR(HL$2="",$B43=""),"",SUMIFS(INDEX(Tbl_Marks,MATCH($B43,Tbl_Student_Names,0),),Entry!$A$4:$H$4,HL$2) / SUMIFS(Entry!$C$6:$H$6,Entry!$C$4:$H$4,HL$2))</f>
        <v/>
      </c>
      <c r="HM43" s="15" t="str">
        <f>IF(OR(HM$2="",$B43=""),"",SUMIFS(INDEX(Tbl_Marks,MATCH($B43,Tbl_Student_Names,0),),Entry!$A$4:$H$4,HM$2) / SUMIFS(Entry!$C$6:$H$6,Entry!$C$4:$H$4,HM$2))</f>
        <v/>
      </c>
      <c r="HN43" s="15" t="str">
        <f>IF(OR(HN$2="",$B43=""),"",SUMIFS(INDEX(Tbl_Marks,MATCH($B43,Tbl_Student_Names,0),),Entry!$A$4:$H$4,HN$2) / SUMIFS(Entry!$C$6:$H$6,Entry!$C$4:$H$4,HN$2))</f>
        <v/>
      </c>
      <c r="HO43" s="15" t="str">
        <f>IF(OR(HO$2="",$B43=""),"",SUMIFS(INDEX(Tbl_Marks,MATCH($B43,Tbl_Student_Names,0),),Entry!$A$4:$H$4,HO$2) / SUMIFS(Entry!$C$6:$H$6,Entry!$C$4:$H$4,HO$2))</f>
        <v/>
      </c>
      <c r="HP43" s="15" t="str">
        <f t="shared" si="40"/>
        <v/>
      </c>
    </row>
    <row r="44" spans="1:224" customFormat="1" x14ac:dyDescent="0.25">
      <c r="A44">
        <f t="shared" si="63"/>
        <v>0</v>
      </c>
      <c r="B44" t="str">
        <f t="shared" si="64"/>
        <v/>
      </c>
      <c r="C44" t="str">
        <f>IF(OR($B44="",C$2=""),"",SUMIF(Entry!$A$4:$H$4,C$2,INDEX(Tbl_Marks,MATCH($B44,Tbl_Student_Names,0),)))</f>
        <v/>
      </c>
      <c r="D44" t="str">
        <f>IF(OR($B44="",D$2=""),"",SUMIF(Entry!$A$4:$H$4,D$2,INDEX(Tbl_Marks,MATCH($B44,Tbl_Student_Names,0),)))</f>
        <v/>
      </c>
      <c r="E44" t="str">
        <f>IF(OR($B44="",E$2=""),"",SUMIF(Entry!$A$4:$H$4,E$2,INDEX(Tbl_Marks,MATCH($B44,Tbl_Student_Names,0),)))</f>
        <v/>
      </c>
      <c r="F44" t="str">
        <f>IF(OR($B44="",F$2=""),"",SUMIF(Entry!$A$4:$H$4,F$2,INDEX(Tbl_Marks,MATCH($B44,Tbl_Student_Names,0),)))</f>
        <v/>
      </c>
      <c r="G44" t="str">
        <f>IF(OR($B44="",G$2=""),"",SUMIF(Entry!$A$4:$H$4,G$2,INDEX(Tbl_Marks,MATCH($B44,Tbl_Student_Names,0),)))</f>
        <v/>
      </c>
      <c r="H44" t="str">
        <f>IF(OR($B44="",H$2=""),"",SUMIF(Entry!$A$4:$H$4,H$2,INDEX(Tbl_Marks,MATCH($B44,Tbl_Student_Names,0),)))</f>
        <v/>
      </c>
      <c r="I44" t="str">
        <f>IF(OR($B44="",I$2=""),"",SUMIF(Entry!$A$4:$H$4,I$2,INDEX(Tbl_Marks,MATCH($B44,Tbl_Student_Names,0),)))</f>
        <v/>
      </c>
      <c r="J44" t="str">
        <f>IF(OR($B44="",J$2=""),"",SUMIF(Entry!$A$4:$H$4,J$2,INDEX(Tbl_Marks,MATCH($B44,Tbl_Student_Names,0),)))</f>
        <v/>
      </c>
      <c r="K44" t="str">
        <f>IF(OR($B44="",K$2=""),"",SUMIF(Entry!$A$4:$H$4,K$2,INDEX(Tbl_Marks,MATCH($B44,Tbl_Student_Names,0),)))</f>
        <v/>
      </c>
      <c r="L44" t="str">
        <f>IF(OR($B44="",L$2=""),"",SUMIF(Entry!$A$4:$H$4,L$2,INDEX(Tbl_Marks,MATCH($B44,Tbl_Student_Names,0),)))</f>
        <v/>
      </c>
      <c r="M44" t="str">
        <f>IF(OR($B44="",M$2=""),"",SUMIF(Entry!$A$4:$H$4,M$2,INDEX(Tbl_Marks,MATCH($B44,Tbl_Student_Names,0),)))</f>
        <v/>
      </c>
      <c r="N44" t="str">
        <f>IF(OR($B44="",N$2=""),"",SUMIF(Entry!$A$4:$H$4,N$2,INDEX(Tbl_Marks,MATCH($B44,Tbl_Student_Names,0),)))</f>
        <v/>
      </c>
      <c r="O44" s="12" t="str">
        <f t="shared" si="65"/>
        <v/>
      </c>
      <c r="P44" s="24" t="str">
        <f t="array" ref="P44">IF(OR($B44="",P$2=""),"",IF(MIN(IF(Help_Lookup_Tests=P$2,$BC44:$GP44,""))&gt;=I_PassPercentage,"PASS","FAIL"))</f>
        <v/>
      </c>
      <c r="Q44" s="24" t="str">
        <f t="array" ref="Q44">IF(OR($B44="",Q$2=""),"",IF(MIN(IF(Help_Lookup_Tests=Q$2,$BC44:$GP44,""))&gt;=I_PassPercentage,"PASS","FAIL"))</f>
        <v/>
      </c>
      <c r="R44" s="24" t="str">
        <f t="array" ref="R44">IF(OR($B44="",R$2=""),"",IF(MIN(IF(Help_Lookup_Tests=R$2,$BC44:$GP44,""))&gt;=I_PassPercentage,"PASS","FAIL"))</f>
        <v/>
      </c>
      <c r="S44" s="24" t="str">
        <f t="array" ref="S44">IF(OR($B44="",S$2=""),"",IF(MIN(IF(Help_Lookup_Tests=S$2,$BC44:$GP44,""))&gt;=I_PassPercentage,"PASS","FAIL"))</f>
        <v/>
      </c>
      <c r="T44" s="24" t="str">
        <f t="array" ref="T44">IF(OR($B44="",T$2=""),"",IF(MIN(IF(Help_Lookup_Tests=T$2,$BC44:$GP44,""))&gt;=I_PassPercentage,"PASS","FAIL"))</f>
        <v/>
      </c>
      <c r="U44" s="24" t="str">
        <f t="array" ref="U44">IF(OR($B44="",U$2=""),"",IF(MIN(IF(Help_Lookup_Tests=U$2,$BC44:$GP44,""))&gt;=I_PassPercentage,"PASS","FAIL"))</f>
        <v/>
      </c>
      <c r="V44" s="24" t="str">
        <f t="array" ref="V44">IF(OR($B44="",V$2=""),"",IF(MIN(IF(Help_Lookup_Tests=V$2,$BC44:$GP44,""))&gt;=I_PassPercentage,"PASS","FAIL"))</f>
        <v/>
      </c>
      <c r="W44" s="24" t="str">
        <f t="array" ref="W44">IF(OR($B44="",W$2=""),"",IF(MIN(IF(Help_Lookup_Tests=W$2,$BC44:$GP44,""))&gt;=I_PassPercentage,"PASS","FAIL"))</f>
        <v/>
      </c>
      <c r="X44" s="24" t="str">
        <f t="array" ref="X44">IF(OR($B44="",X$2=""),"",IF(MIN(IF(Help_Lookup_Tests=X$2,$BC44:$GP44,""))&gt;=I_PassPercentage,"PASS","FAIL"))</f>
        <v/>
      </c>
      <c r="Y44" s="24" t="str">
        <f t="array" ref="Y44">IF(OR($B44="",Y$2=""),"",IF(MIN(IF(Help_Lookup_Tests=Y$2,$BC44:$GP44,""))&gt;=I_PassPercentage,"PASS","FAIL"))</f>
        <v/>
      </c>
      <c r="Z44" s="24" t="str">
        <f t="array" ref="Z44">IF(OR($B44="",Z$2=""),"",IF(MIN(IF(Help_Lookup_Tests=Z$2,$BC44:$GP44,""))&gt;=I_PassPercentage,"PASS","FAIL"))</f>
        <v/>
      </c>
      <c r="AA44" s="24" t="str">
        <f t="array" ref="AA44">IF(OR($B44="",AA$2=""),"",IF(MIN(IF(Help_Lookup_Tests=AA$2,$BC44:$GP44,""))&gt;=I_PassPercentage,"PASS","FAIL"))</f>
        <v/>
      </c>
      <c r="AB44" s="20" t="str">
        <f t="array" ref="AB44">IF(OR($B44=""),"",IF(MIN(IF($GQ$2:$HB$2="FINAL",$GQ44:$HB44,""))&gt;=I_PassPercentage,"PASS","FAIL"))</f>
        <v/>
      </c>
      <c r="AC44" t="str">
        <f t="shared" si="36"/>
        <v/>
      </c>
      <c r="AD44" t="str">
        <f t="shared" si="41"/>
        <v/>
      </c>
      <c r="AE44" t="str">
        <f t="shared" si="42"/>
        <v/>
      </c>
      <c r="AF44" t="str">
        <f t="shared" si="43"/>
        <v/>
      </c>
      <c r="AG44" t="str">
        <f t="shared" si="44"/>
        <v/>
      </c>
      <c r="AH44" t="str">
        <f t="shared" si="45"/>
        <v/>
      </c>
      <c r="AI44" t="str">
        <f t="shared" si="46"/>
        <v/>
      </c>
      <c r="AJ44" t="str">
        <f t="shared" si="47"/>
        <v/>
      </c>
      <c r="AK44" t="str">
        <f t="shared" si="48"/>
        <v/>
      </c>
      <c r="AL44" t="str">
        <f t="shared" si="49"/>
        <v/>
      </c>
      <c r="AM44" t="str">
        <f t="shared" si="50"/>
        <v/>
      </c>
      <c r="AN44" t="str">
        <f t="shared" si="51"/>
        <v/>
      </c>
      <c r="AO44" s="34" t="str">
        <f t="shared" si="37"/>
        <v/>
      </c>
      <c r="AP44" s="22" t="str">
        <f t="shared" si="38"/>
        <v/>
      </c>
      <c r="AQ44" s="22" t="str">
        <f t="shared" si="52"/>
        <v/>
      </c>
      <c r="AR44" s="22" t="str">
        <f t="shared" si="53"/>
        <v/>
      </c>
      <c r="AS44" s="22" t="str">
        <f t="shared" si="54"/>
        <v/>
      </c>
      <c r="AT44" s="22" t="str">
        <f t="shared" si="55"/>
        <v/>
      </c>
      <c r="AU44" s="22" t="str">
        <f t="shared" si="56"/>
        <v/>
      </c>
      <c r="AV44" s="22" t="str">
        <f t="shared" si="57"/>
        <v/>
      </c>
      <c r="AW44" s="22" t="str">
        <f t="shared" si="58"/>
        <v/>
      </c>
      <c r="AX44" s="22" t="str">
        <f t="shared" si="59"/>
        <v/>
      </c>
      <c r="AY44" s="22" t="str">
        <f t="shared" si="60"/>
        <v/>
      </c>
      <c r="AZ44" s="22" t="str">
        <f t="shared" si="61"/>
        <v/>
      </c>
      <c r="BA44" s="22" t="str">
        <f t="shared" si="62"/>
        <v/>
      </c>
      <c r="BB44" s="23" t="str">
        <f t="shared" si="39"/>
        <v/>
      </c>
      <c r="BC44" s="15" t="str">
        <f>IF(OR($B44="",BC$2=""),"",SUMIFS(INDEX(Tbl_Marks,MATCH($B44,Tbl_Student_Names,0),),Entry!$A$4:$H$4,BC$2,Entry!$A$5:$H$5,BC$1) / SUMIFS(Entry!$C$6:$H$6,Entry!$C$4:$H$4,BC$2,Entry!$C$5:$H$5,BC$1))</f>
        <v/>
      </c>
      <c r="BD44" s="15" t="str">
        <f>IF(OR($B44="",BD$2=""),"",SUMIFS(INDEX(Tbl_Marks,MATCH($B44,Tbl_Student_Names,0),),Entry!$A$4:$H$4,BD$2,Entry!$A$5:$H$5,BD$1) / SUMIFS(Entry!$C$6:$H$6,Entry!$C$4:$H$4,BD$2,Entry!$C$5:$H$5,BD$1))</f>
        <v/>
      </c>
      <c r="BE44" s="15" t="str">
        <f>IF(OR($B44="",BE$2=""),"",SUMIFS(INDEX(Tbl_Marks,MATCH($B44,Tbl_Student_Names,0),),Entry!$A$4:$H$4,BE$2,Entry!$A$5:$H$5,BE$1) / SUMIFS(Entry!$C$6:$H$6,Entry!$C$4:$H$4,BE$2,Entry!$C$5:$H$5,BE$1))</f>
        <v/>
      </c>
      <c r="BF44" s="15" t="str">
        <f>IF(OR($B44="",BF$2=""),"",SUMIFS(INDEX(Tbl_Marks,MATCH($B44,Tbl_Student_Names,0),),Entry!$A$4:$H$4,BF$2,Entry!$A$5:$H$5,BF$1) / SUMIFS(Entry!$C$6:$H$6,Entry!$C$4:$H$4,BF$2,Entry!$C$5:$H$5,BF$1))</f>
        <v/>
      </c>
      <c r="BG44" s="15" t="str">
        <f>IF(OR($B44="",BG$2=""),"",SUMIFS(INDEX(Tbl_Marks,MATCH($B44,Tbl_Student_Names,0),),Entry!$A$4:$H$4,BG$2,Entry!$A$5:$H$5,BG$1) / SUMIFS(Entry!$C$6:$H$6,Entry!$C$4:$H$4,BG$2,Entry!$C$5:$H$5,BG$1))</f>
        <v/>
      </c>
      <c r="BH44" s="15" t="str">
        <f>IF(OR($B44="",BH$2=""),"",SUMIFS(INDEX(Tbl_Marks,MATCH($B44,Tbl_Student_Names,0),),Entry!$A$4:$H$4,BH$2,Entry!$A$5:$H$5,BH$1) / SUMIFS(Entry!$C$6:$H$6,Entry!$C$4:$H$4,BH$2,Entry!$C$5:$H$5,BH$1))</f>
        <v/>
      </c>
      <c r="BI44" s="15" t="str">
        <f>IF(OR($B44="",BI$2=""),"",SUMIFS(INDEX(Tbl_Marks,MATCH($B44,Tbl_Student_Names,0),),Entry!$A$4:$H$4,BI$2,Entry!$A$5:$H$5,BI$1) / SUMIFS(Entry!$C$6:$H$6,Entry!$C$4:$H$4,BI$2,Entry!$C$5:$H$5,BI$1))</f>
        <v/>
      </c>
      <c r="BJ44" s="15" t="str">
        <f>IF(OR($B44="",BJ$2=""),"",SUMIFS(INDEX(Tbl_Marks,MATCH($B44,Tbl_Student_Names,0),),Entry!$A$4:$H$4,BJ$2,Entry!$A$5:$H$5,BJ$1) / SUMIFS(Entry!$C$6:$H$6,Entry!$C$4:$H$4,BJ$2,Entry!$C$5:$H$5,BJ$1))</f>
        <v/>
      </c>
      <c r="BK44" s="15" t="str">
        <f>IF(OR($B44="",BK$2=""),"",SUMIFS(INDEX(Tbl_Marks,MATCH($B44,Tbl_Student_Names,0),),Entry!$A$4:$H$4,BK$2,Entry!$A$5:$H$5,BK$1) / SUMIFS(Entry!$C$6:$H$6,Entry!$C$4:$H$4,BK$2,Entry!$C$5:$H$5,BK$1))</f>
        <v/>
      </c>
      <c r="BL44" s="15" t="str">
        <f>IF(OR($B44="",BL$2=""),"",SUMIFS(INDEX(Tbl_Marks,MATCH($B44,Tbl_Student_Names,0),),Entry!$A$4:$H$4,BL$2,Entry!$A$5:$H$5,BL$1) / SUMIFS(Entry!$C$6:$H$6,Entry!$C$4:$H$4,BL$2,Entry!$C$5:$H$5,BL$1))</f>
        <v/>
      </c>
      <c r="BM44" s="15" t="str">
        <f>IF(OR($B44="",BM$2=""),"",SUMIFS(INDEX(Tbl_Marks,MATCH($B44,Tbl_Student_Names,0),),Entry!$A$4:$H$4,BM$2,Entry!$A$5:$H$5,BM$1) / SUMIFS(Entry!$C$6:$H$6,Entry!$C$4:$H$4,BM$2,Entry!$C$5:$H$5,BM$1))</f>
        <v/>
      </c>
      <c r="BN44" s="15" t="str">
        <f>IF(OR($B44="",BN$2=""),"",SUMIFS(INDEX(Tbl_Marks,MATCH($B44,Tbl_Student_Names,0),),Entry!$A$4:$H$4,BN$2,Entry!$A$5:$H$5,BN$1) / SUMIFS(Entry!$C$6:$H$6,Entry!$C$4:$H$4,BN$2,Entry!$C$5:$H$5,BN$1))</f>
        <v/>
      </c>
      <c r="BO44" s="15" t="str">
        <f>IF(OR($B44="",BO$2=""),"",SUMIFS(INDEX(Tbl_Marks,MATCH($B44,Tbl_Student_Names,0),),Entry!$A$4:$H$4,BO$2,Entry!$A$5:$H$5,BO$1) / SUMIFS(Entry!$C$6:$H$6,Entry!$C$4:$H$4,BO$2,Entry!$C$5:$H$5,BO$1))</f>
        <v/>
      </c>
      <c r="BP44" s="15" t="str">
        <f>IF(OR($B44="",BP$2=""),"",SUMIFS(INDEX(Tbl_Marks,MATCH($B44,Tbl_Student_Names,0),),Entry!$A$4:$H$4,BP$2,Entry!$A$5:$H$5,BP$1) / SUMIFS(Entry!$C$6:$H$6,Entry!$C$4:$H$4,BP$2,Entry!$C$5:$H$5,BP$1))</f>
        <v/>
      </c>
      <c r="BQ44" s="15" t="str">
        <f>IF(OR($B44="",BQ$2=""),"",SUMIFS(INDEX(Tbl_Marks,MATCH($B44,Tbl_Student_Names,0),),Entry!$A$4:$H$4,BQ$2,Entry!$A$5:$H$5,BQ$1) / SUMIFS(Entry!$C$6:$H$6,Entry!$C$4:$H$4,BQ$2,Entry!$C$5:$H$5,BQ$1))</f>
        <v/>
      </c>
      <c r="BR44" s="15" t="str">
        <f>IF(OR($B44="",BR$2=""),"",SUMIFS(INDEX(Tbl_Marks,MATCH($B44,Tbl_Student_Names,0),),Entry!$A$4:$H$4,BR$2,Entry!$A$5:$H$5,BR$1) / SUMIFS(Entry!$C$6:$H$6,Entry!$C$4:$H$4,BR$2,Entry!$C$5:$H$5,BR$1))</f>
        <v/>
      </c>
      <c r="BS44" s="15" t="str">
        <f>IF(OR($B44="",BS$2=""),"",SUMIFS(INDEX(Tbl_Marks,MATCH($B44,Tbl_Student_Names,0),),Entry!$A$4:$H$4,BS$2,Entry!$A$5:$H$5,BS$1) / SUMIFS(Entry!$C$6:$H$6,Entry!$C$4:$H$4,BS$2,Entry!$C$5:$H$5,BS$1))</f>
        <v/>
      </c>
      <c r="BT44" s="15" t="str">
        <f>IF(OR($B44="",BT$2=""),"",SUMIFS(INDEX(Tbl_Marks,MATCH($B44,Tbl_Student_Names,0),),Entry!$A$4:$H$4,BT$2,Entry!$A$5:$H$5,BT$1) / SUMIFS(Entry!$C$6:$H$6,Entry!$C$4:$H$4,BT$2,Entry!$C$5:$H$5,BT$1))</f>
        <v/>
      </c>
      <c r="BU44" s="15" t="str">
        <f>IF(OR($B44="",BU$2=""),"",SUMIFS(INDEX(Tbl_Marks,MATCH($B44,Tbl_Student_Names,0),),Entry!$A$4:$H$4,BU$2,Entry!$A$5:$H$5,BU$1) / SUMIFS(Entry!$C$6:$H$6,Entry!$C$4:$H$4,BU$2,Entry!$C$5:$H$5,BU$1))</f>
        <v/>
      </c>
      <c r="BV44" s="15" t="str">
        <f>IF(OR($B44="",BV$2=""),"",SUMIFS(INDEX(Tbl_Marks,MATCH($B44,Tbl_Student_Names,0),),Entry!$A$4:$H$4,BV$2,Entry!$A$5:$H$5,BV$1) / SUMIFS(Entry!$C$6:$H$6,Entry!$C$4:$H$4,BV$2,Entry!$C$5:$H$5,BV$1))</f>
        <v/>
      </c>
      <c r="BW44" s="15" t="str">
        <f>IF(OR($B44="",BW$2=""),"",SUMIFS(INDEX(Tbl_Marks,MATCH($B44,Tbl_Student_Names,0),),Entry!$A$4:$H$4,BW$2,Entry!$A$5:$H$5,BW$1) / SUMIFS(Entry!$C$6:$H$6,Entry!$C$4:$H$4,BW$2,Entry!$C$5:$H$5,BW$1))</f>
        <v/>
      </c>
      <c r="BX44" s="15" t="str">
        <f>IF(OR($B44="",BX$2=""),"",SUMIFS(INDEX(Tbl_Marks,MATCH($B44,Tbl_Student_Names,0),),Entry!$A$4:$H$4,BX$2,Entry!$A$5:$H$5,BX$1) / SUMIFS(Entry!$C$6:$H$6,Entry!$C$4:$H$4,BX$2,Entry!$C$5:$H$5,BX$1))</f>
        <v/>
      </c>
      <c r="BY44" s="15" t="str">
        <f>IF(OR($B44="",BY$2=""),"",SUMIFS(INDEX(Tbl_Marks,MATCH($B44,Tbl_Student_Names,0),),Entry!$A$4:$H$4,BY$2,Entry!$A$5:$H$5,BY$1) / SUMIFS(Entry!$C$6:$H$6,Entry!$C$4:$H$4,BY$2,Entry!$C$5:$H$5,BY$1))</f>
        <v/>
      </c>
      <c r="BZ44" s="15" t="str">
        <f>IF(OR($B44="",BZ$2=""),"",SUMIFS(INDEX(Tbl_Marks,MATCH($B44,Tbl_Student_Names,0),),Entry!$A$4:$H$4,BZ$2,Entry!$A$5:$H$5,BZ$1) / SUMIFS(Entry!$C$6:$H$6,Entry!$C$4:$H$4,BZ$2,Entry!$C$5:$H$5,BZ$1))</f>
        <v/>
      </c>
      <c r="CA44" s="15" t="str">
        <f>IF(OR($B44="",CA$2=""),"",SUMIFS(INDEX(Tbl_Marks,MATCH($B44,Tbl_Student_Names,0),),Entry!$A$4:$H$4,CA$2,Entry!$A$5:$H$5,CA$1) / SUMIFS(Entry!$C$6:$H$6,Entry!$C$4:$H$4,CA$2,Entry!$C$5:$H$5,CA$1))</f>
        <v/>
      </c>
      <c r="CB44" s="15" t="str">
        <f>IF(OR($B44="",CB$2=""),"",SUMIFS(INDEX(Tbl_Marks,MATCH($B44,Tbl_Student_Names,0),),Entry!$A$4:$H$4,CB$2,Entry!$A$5:$H$5,CB$1) / SUMIFS(Entry!$C$6:$H$6,Entry!$C$4:$H$4,CB$2,Entry!$C$5:$H$5,CB$1))</f>
        <v/>
      </c>
      <c r="CC44" s="15" t="str">
        <f>IF(OR($B44="",CC$2=""),"",SUMIFS(INDEX(Tbl_Marks,MATCH($B44,Tbl_Student_Names,0),),Entry!$A$4:$H$4,CC$2,Entry!$A$5:$H$5,CC$1) / SUMIFS(Entry!$C$6:$H$6,Entry!$C$4:$H$4,CC$2,Entry!$C$5:$H$5,CC$1))</f>
        <v/>
      </c>
      <c r="CD44" s="15" t="str">
        <f>IF(OR($B44="",CD$2=""),"",SUMIFS(INDEX(Tbl_Marks,MATCH($B44,Tbl_Student_Names,0),),Entry!$A$4:$H$4,CD$2,Entry!$A$5:$H$5,CD$1) / SUMIFS(Entry!$C$6:$H$6,Entry!$C$4:$H$4,CD$2,Entry!$C$5:$H$5,CD$1))</f>
        <v/>
      </c>
      <c r="CE44" s="15" t="str">
        <f>IF(OR($B44="",CE$2=""),"",SUMIFS(INDEX(Tbl_Marks,MATCH($B44,Tbl_Student_Names,0),),Entry!$A$4:$H$4,CE$2,Entry!$A$5:$H$5,CE$1) / SUMIFS(Entry!$C$6:$H$6,Entry!$C$4:$H$4,CE$2,Entry!$C$5:$H$5,CE$1))</f>
        <v/>
      </c>
      <c r="CF44" s="15" t="str">
        <f>IF(OR($B44="",CF$2=""),"",SUMIFS(INDEX(Tbl_Marks,MATCH($B44,Tbl_Student_Names,0),),Entry!$A$4:$H$4,CF$2,Entry!$A$5:$H$5,CF$1) / SUMIFS(Entry!$C$6:$H$6,Entry!$C$4:$H$4,CF$2,Entry!$C$5:$H$5,CF$1))</f>
        <v/>
      </c>
      <c r="CG44" s="15" t="str">
        <f>IF(OR($B44="",CG$2=""),"",SUMIFS(INDEX(Tbl_Marks,MATCH($B44,Tbl_Student_Names,0),),Entry!$A$4:$H$4,CG$2,Entry!$A$5:$H$5,CG$1) / SUMIFS(Entry!$C$6:$H$6,Entry!$C$4:$H$4,CG$2,Entry!$C$5:$H$5,CG$1))</f>
        <v/>
      </c>
      <c r="CH44" s="15" t="str">
        <f>IF(OR($B44="",CH$2=""),"",SUMIFS(INDEX(Tbl_Marks,MATCH($B44,Tbl_Student_Names,0),),Entry!$A$4:$H$4,CH$2,Entry!$A$5:$H$5,CH$1) / SUMIFS(Entry!$C$6:$H$6,Entry!$C$4:$H$4,CH$2,Entry!$C$5:$H$5,CH$1))</f>
        <v/>
      </c>
      <c r="CI44" s="15" t="str">
        <f>IF(OR($B44="",CI$2=""),"",SUMIFS(INDEX(Tbl_Marks,MATCH($B44,Tbl_Student_Names,0),),Entry!$A$4:$H$4,CI$2,Entry!$A$5:$H$5,CI$1) / SUMIFS(Entry!$C$6:$H$6,Entry!$C$4:$H$4,CI$2,Entry!$C$5:$H$5,CI$1))</f>
        <v/>
      </c>
      <c r="CJ44" s="15" t="str">
        <f>IF(OR($B44="",CJ$2=""),"",SUMIFS(INDEX(Tbl_Marks,MATCH($B44,Tbl_Student_Names,0),),Entry!$A$4:$H$4,CJ$2,Entry!$A$5:$H$5,CJ$1) / SUMIFS(Entry!$C$6:$H$6,Entry!$C$4:$H$4,CJ$2,Entry!$C$5:$H$5,CJ$1))</f>
        <v/>
      </c>
      <c r="CK44" s="15" t="str">
        <f>IF(OR($B44="",CK$2=""),"",SUMIFS(INDEX(Tbl_Marks,MATCH($B44,Tbl_Student_Names,0),),Entry!$A$4:$H$4,CK$2,Entry!$A$5:$H$5,CK$1) / SUMIFS(Entry!$C$6:$H$6,Entry!$C$4:$H$4,CK$2,Entry!$C$5:$H$5,CK$1))</f>
        <v/>
      </c>
      <c r="CL44" s="15" t="str">
        <f>IF(OR($B44="",CL$2=""),"",SUMIFS(INDEX(Tbl_Marks,MATCH($B44,Tbl_Student_Names,0),),Entry!$A$4:$H$4,CL$2,Entry!$A$5:$H$5,CL$1) / SUMIFS(Entry!$C$6:$H$6,Entry!$C$4:$H$4,CL$2,Entry!$C$5:$H$5,CL$1))</f>
        <v/>
      </c>
      <c r="CM44" s="15" t="str">
        <f>IF(OR($B44="",CM$2=""),"",SUMIFS(INDEX(Tbl_Marks,MATCH($B44,Tbl_Student_Names,0),),Entry!$A$4:$H$4,CM$2,Entry!$A$5:$H$5,CM$1) / SUMIFS(Entry!$C$6:$H$6,Entry!$C$4:$H$4,CM$2,Entry!$C$5:$H$5,CM$1))</f>
        <v/>
      </c>
      <c r="CN44" s="15" t="str">
        <f>IF(OR($B44="",CN$2=""),"",SUMIFS(INDEX(Tbl_Marks,MATCH($B44,Tbl_Student_Names,0),),Entry!$A$4:$H$4,CN$2,Entry!$A$5:$H$5,CN$1) / SUMIFS(Entry!$C$6:$H$6,Entry!$C$4:$H$4,CN$2,Entry!$C$5:$H$5,CN$1))</f>
        <v/>
      </c>
      <c r="CO44" s="15" t="str">
        <f>IF(OR($B44="",CO$2=""),"",SUMIFS(INDEX(Tbl_Marks,MATCH($B44,Tbl_Student_Names,0),),Entry!$A$4:$H$4,CO$2,Entry!$A$5:$H$5,CO$1) / SUMIFS(Entry!$C$6:$H$6,Entry!$C$4:$H$4,CO$2,Entry!$C$5:$H$5,CO$1))</f>
        <v/>
      </c>
      <c r="CP44" s="15" t="str">
        <f>IF(OR($B44="",CP$2=""),"",SUMIFS(INDEX(Tbl_Marks,MATCH($B44,Tbl_Student_Names,0),),Entry!$A$4:$H$4,CP$2,Entry!$A$5:$H$5,CP$1) / SUMIFS(Entry!$C$6:$H$6,Entry!$C$4:$H$4,CP$2,Entry!$C$5:$H$5,CP$1))</f>
        <v/>
      </c>
      <c r="CQ44" s="15" t="str">
        <f>IF(OR($B44="",CQ$2=""),"",SUMIFS(INDEX(Tbl_Marks,MATCH($B44,Tbl_Student_Names,0),),Entry!$A$4:$H$4,CQ$2,Entry!$A$5:$H$5,CQ$1) / SUMIFS(Entry!$C$6:$H$6,Entry!$C$4:$H$4,CQ$2,Entry!$C$5:$H$5,CQ$1))</f>
        <v/>
      </c>
      <c r="CR44" s="15" t="str">
        <f>IF(OR($B44="",CR$2=""),"",SUMIFS(INDEX(Tbl_Marks,MATCH($B44,Tbl_Student_Names,0),),Entry!$A$4:$H$4,CR$2,Entry!$A$5:$H$5,CR$1) / SUMIFS(Entry!$C$6:$H$6,Entry!$C$4:$H$4,CR$2,Entry!$C$5:$H$5,CR$1))</f>
        <v/>
      </c>
      <c r="CS44" s="15" t="str">
        <f>IF(OR($B44="",CS$2=""),"",SUMIFS(INDEX(Tbl_Marks,MATCH($B44,Tbl_Student_Names,0),),Entry!$A$4:$H$4,CS$2,Entry!$A$5:$H$5,CS$1) / SUMIFS(Entry!$C$6:$H$6,Entry!$C$4:$H$4,CS$2,Entry!$C$5:$H$5,CS$1))</f>
        <v/>
      </c>
      <c r="CT44" s="15" t="str">
        <f>IF(OR($B44="",CT$2=""),"",SUMIFS(INDEX(Tbl_Marks,MATCH($B44,Tbl_Student_Names,0),),Entry!$A$4:$H$4,CT$2,Entry!$A$5:$H$5,CT$1) / SUMIFS(Entry!$C$6:$H$6,Entry!$C$4:$H$4,CT$2,Entry!$C$5:$H$5,CT$1))</f>
        <v/>
      </c>
      <c r="CU44" s="15" t="str">
        <f>IF(OR($B44="",CU$2=""),"",SUMIFS(INDEX(Tbl_Marks,MATCH($B44,Tbl_Student_Names,0),),Entry!$A$4:$H$4,CU$2,Entry!$A$5:$H$5,CU$1) / SUMIFS(Entry!$C$6:$H$6,Entry!$C$4:$H$4,CU$2,Entry!$C$5:$H$5,CU$1))</f>
        <v/>
      </c>
      <c r="CV44" s="15" t="str">
        <f>IF(OR($B44="",CV$2=""),"",SUMIFS(INDEX(Tbl_Marks,MATCH($B44,Tbl_Student_Names,0),),Entry!$A$4:$H$4,CV$2,Entry!$A$5:$H$5,CV$1) / SUMIFS(Entry!$C$6:$H$6,Entry!$C$4:$H$4,CV$2,Entry!$C$5:$H$5,CV$1))</f>
        <v/>
      </c>
      <c r="CW44" s="15" t="str">
        <f>IF(OR($B44="",CW$2=""),"",SUMIFS(INDEX(Tbl_Marks,MATCH($B44,Tbl_Student_Names,0),),Entry!$A$4:$H$4,CW$2,Entry!$A$5:$H$5,CW$1) / SUMIFS(Entry!$C$6:$H$6,Entry!$C$4:$H$4,CW$2,Entry!$C$5:$H$5,CW$1))</f>
        <v/>
      </c>
      <c r="CX44" s="15" t="str">
        <f>IF(OR($B44="",CX$2=""),"",SUMIFS(INDEX(Tbl_Marks,MATCH($B44,Tbl_Student_Names,0),),Entry!$A$4:$H$4,CX$2,Entry!$A$5:$H$5,CX$1) / SUMIFS(Entry!$C$6:$H$6,Entry!$C$4:$H$4,CX$2,Entry!$C$5:$H$5,CX$1))</f>
        <v/>
      </c>
      <c r="CY44" s="15" t="str">
        <f>IF(OR($B44="",CY$2=""),"",SUMIFS(INDEX(Tbl_Marks,MATCH($B44,Tbl_Student_Names,0),),Entry!$A$4:$H$4,CY$2,Entry!$A$5:$H$5,CY$1) / SUMIFS(Entry!$C$6:$H$6,Entry!$C$4:$H$4,CY$2,Entry!$C$5:$H$5,CY$1))</f>
        <v/>
      </c>
      <c r="CZ44" s="15" t="str">
        <f>IF(OR($B44="",CZ$2=""),"",SUMIFS(INDEX(Tbl_Marks,MATCH($B44,Tbl_Student_Names,0),),Entry!$A$4:$H$4,CZ$2,Entry!$A$5:$H$5,CZ$1) / SUMIFS(Entry!$C$6:$H$6,Entry!$C$4:$H$4,CZ$2,Entry!$C$5:$H$5,CZ$1))</f>
        <v/>
      </c>
      <c r="DA44" s="15" t="str">
        <f>IF(OR($B44="",DA$2=""),"",SUMIFS(INDEX(Tbl_Marks,MATCH($B44,Tbl_Student_Names,0),),Entry!$A$4:$H$4,DA$2,Entry!$A$5:$H$5,DA$1) / SUMIFS(Entry!$C$6:$H$6,Entry!$C$4:$H$4,DA$2,Entry!$C$5:$H$5,DA$1))</f>
        <v/>
      </c>
      <c r="DB44" s="15" t="str">
        <f>IF(OR($B44="",DB$2=""),"",SUMIFS(INDEX(Tbl_Marks,MATCH($B44,Tbl_Student_Names,0),),Entry!$A$4:$H$4,DB$2,Entry!$A$5:$H$5,DB$1) / SUMIFS(Entry!$C$6:$H$6,Entry!$C$4:$H$4,DB$2,Entry!$C$5:$H$5,DB$1))</f>
        <v/>
      </c>
      <c r="DC44" s="15" t="str">
        <f>IF(OR($B44="",DC$2=""),"",SUMIFS(INDEX(Tbl_Marks,MATCH($B44,Tbl_Student_Names,0),),Entry!$A$4:$H$4,DC$2,Entry!$A$5:$H$5,DC$1) / SUMIFS(Entry!$C$6:$H$6,Entry!$C$4:$H$4,DC$2,Entry!$C$5:$H$5,DC$1))</f>
        <v/>
      </c>
      <c r="DD44" s="15" t="str">
        <f>IF(OR($B44="",DD$2=""),"",SUMIFS(INDEX(Tbl_Marks,MATCH($B44,Tbl_Student_Names,0),),Entry!$A$4:$H$4,DD$2,Entry!$A$5:$H$5,DD$1) / SUMIFS(Entry!$C$6:$H$6,Entry!$C$4:$H$4,DD$2,Entry!$C$5:$H$5,DD$1))</f>
        <v/>
      </c>
      <c r="DE44" s="15" t="str">
        <f>IF(OR($B44="",DE$2=""),"",SUMIFS(INDEX(Tbl_Marks,MATCH($B44,Tbl_Student_Names,0),),Entry!$A$4:$H$4,DE$2,Entry!$A$5:$H$5,DE$1) / SUMIFS(Entry!$C$6:$H$6,Entry!$C$4:$H$4,DE$2,Entry!$C$5:$H$5,DE$1))</f>
        <v/>
      </c>
      <c r="DF44" s="15" t="str">
        <f>IF(OR($B44="",DF$2=""),"",SUMIFS(INDEX(Tbl_Marks,MATCH($B44,Tbl_Student_Names,0),),Entry!$A$4:$H$4,DF$2,Entry!$A$5:$H$5,DF$1) / SUMIFS(Entry!$C$6:$H$6,Entry!$C$4:$H$4,DF$2,Entry!$C$5:$H$5,DF$1))</f>
        <v/>
      </c>
      <c r="DG44" s="15" t="str">
        <f>IF(OR($B44="",DG$2=""),"",SUMIFS(INDEX(Tbl_Marks,MATCH($B44,Tbl_Student_Names,0),),Entry!$A$4:$H$4,DG$2,Entry!$A$5:$H$5,DG$1) / SUMIFS(Entry!$C$6:$H$6,Entry!$C$4:$H$4,DG$2,Entry!$C$5:$H$5,DG$1))</f>
        <v/>
      </c>
      <c r="DH44" s="15" t="str">
        <f>IF(OR($B44="",DH$2=""),"",SUMIFS(INDEX(Tbl_Marks,MATCH($B44,Tbl_Student_Names,0),),Entry!$A$4:$H$4,DH$2,Entry!$A$5:$H$5,DH$1) / SUMIFS(Entry!$C$6:$H$6,Entry!$C$4:$H$4,DH$2,Entry!$C$5:$H$5,DH$1))</f>
        <v/>
      </c>
      <c r="DI44" s="15" t="str">
        <f>IF(OR($B44="",DI$2=""),"",SUMIFS(INDEX(Tbl_Marks,MATCH($B44,Tbl_Student_Names,0),),Entry!$A$4:$H$4,DI$2,Entry!$A$5:$H$5,DI$1) / SUMIFS(Entry!$C$6:$H$6,Entry!$C$4:$H$4,DI$2,Entry!$C$5:$H$5,DI$1))</f>
        <v/>
      </c>
      <c r="DJ44" s="15" t="str">
        <f>IF(OR($B44="",DJ$2=""),"",SUMIFS(INDEX(Tbl_Marks,MATCH($B44,Tbl_Student_Names,0),),Entry!$A$4:$H$4,DJ$2,Entry!$A$5:$H$5,DJ$1) / SUMIFS(Entry!$C$6:$H$6,Entry!$C$4:$H$4,DJ$2,Entry!$C$5:$H$5,DJ$1))</f>
        <v/>
      </c>
      <c r="DK44" s="15" t="str">
        <f>IF(OR($B44="",DK$2=""),"",SUMIFS(INDEX(Tbl_Marks,MATCH($B44,Tbl_Student_Names,0),),Entry!$A$4:$H$4,DK$2,Entry!$A$5:$H$5,DK$1) / SUMIFS(Entry!$C$6:$H$6,Entry!$C$4:$H$4,DK$2,Entry!$C$5:$H$5,DK$1))</f>
        <v/>
      </c>
      <c r="DL44" s="15" t="str">
        <f>IF(OR($B44="",DL$2=""),"",SUMIFS(INDEX(Tbl_Marks,MATCH($B44,Tbl_Student_Names,0),),Entry!$A$4:$H$4,DL$2,Entry!$A$5:$H$5,DL$1) / SUMIFS(Entry!$C$6:$H$6,Entry!$C$4:$H$4,DL$2,Entry!$C$5:$H$5,DL$1))</f>
        <v/>
      </c>
      <c r="DM44" s="15" t="str">
        <f>IF(OR($B44="",DM$2=""),"",SUMIFS(INDEX(Tbl_Marks,MATCH($B44,Tbl_Student_Names,0),),Entry!$A$4:$H$4,DM$2,Entry!$A$5:$H$5,DM$1) / SUMIFS(Entry!$C$6:$H$6,Entry!$C$4:$H$4,DM$2,Entry!$C$5:$H$5,DM$1))</f>
        <v/>
      </c>
      <c r="DN44" s="15" t="str">
        <f>IF(OR($B44="",DN$2=""),"",SUMIFS(INDEX(Tbl_Marks,MATCH($B44,Tbl_Student_Names,0),),Entry!$A$4:$H$4,DN$2,Entry!$A$5:$H$5,DN$1) / SUMIFS(Entry!$C$6:$H$6,Entry!$C$4:$H$4,DN$2,Entry!$C$5:$H$5,DN$1))</f>
        <v/>
      </c>
      <c r="DO44" s="15" t="str">
        <f>IF(OR($B44="",DO$2=""),"",SUMIFS(INDEX(Tbl_Marks,MATCH($B44,Tbl_Student_Names,0),),Entry!$A$4:$H$4,DO$2,Entry!$A$5:$H$5,DO$1) / SUMIFS(Entry!$C$6:$H$6,Entry!$C$4:$H$4,DO$2,Entry!$C$5:$H$5,DO$1))</f>
        <v/>
      </c>
      <c r="DP44" s="15" t="str">
        <f>IF(OR($B44="",DP$2=""),"",SUMIFS(INDEX(Tbl_Marks,MATCH($B44,Tbl_Student_Names,0),),Entry!$A$4:$H$4,DP$2,Entry!$A$5:$H$5,DP$1) / SUMIFS(Entry!$C$6:$H$6,Entry!$C$4:$H$4,DP$2,Entry!$C$5:$H$5,DP$1))</f>
        <v/>
      </c>
      <c r="DQ44" s="15" t="str">
        <f>IF(OR($B44="",DQ$2=""),"",SUMIFS(INDEX(Tbl_Marks,MATCH($B44,Tbl_Student_Names,0),),Entry!$A$4:$H$4,DQ$2,Entry!$A$5:$H$5,DQ$1) / SUMIFS(Entry!$C$6:$H$6,Entry!$C$4:$H$4,DQ$2,Entry!$C$5:$H$5,DQ$1))</f>
        <v/>
      </c>
      <c r="DR44" s="15" t="str">
        <f>IF(OR($B44="",DR$2=""),"",SUMIFS(INDEX(Tbl_Marks,MATCH($B44,Tbl_Student_Names,0),),Entry!$A$4:$H$4,DR$2,Entry!$A$5:$H$5,DR$1) / SUMIFS(Entry!$C$6:$H$6,Entry!$C$4:$H$4,DR$2,Entry!$C$5:$H$5,DR$1))</f>
        <v/>
      </c>
      <c r="DS44" s="15" t="str">
        <f>IF(OR($B44="",DS$2=""),"",SUMIFS(INDEX(Tbl_Marks,MATCH($B44,Tbl_Student_Names,0),),Entry!$A$4:$H$4,DS$2,Entry!$A$5:$H$5,DS$1) / SUMIFS(Entry!$C$6:$H$6,Entry!$C$4:$H$4,DS$2,Entry!$C$5:$H$5,DS$1))</f>
        <v/>
      </c>
      <c r="DT44" s="15" t="str">
        <f>IF(OR($B44="",DT$2=""),"",SUMIFS(INDEX(Tbl_Marks,MATCH($B44,Tbl_Student_Names,0),),Entry!$A$4:$H$4,DT$2,Entry!$A$5:$H$5,DT$1) / SUMIFS(Entry!$C$6:$H$6,Entry!$C$4:$H$4,DT$2,Entry!$C$5:$H$5,DT$1))</f>
        <v/>
      </c>
      <c r="DU44" s="15" t="str">
        <f>IF(OR($B44="",DU$2=""),"",SUMIFS(INDEX(Tbl_Marks,MATCH($B44,Tbl_Student_Names,0),),Entry!$A$4:$H$4,DU$2,Entry!$A$5:$H$5,DU$1) / SUMIFS(Entry!$C$6:$H$6,Entry!$C$4:$H$4,DU$2,Entry!$C$5:$H$5,DU$1))</f>
        <v/>
      </c>
      <c r="DV44" s="15" t="str">
        <f>IF(OR($B44="",DV$2=""),"",SUMIFS(INDEX(Tbl_Marks,MATCH($B44,Tbl_Student_Names,0),),Entry!$A$4:$H$4,DV$2,Entry!$A$5:$H$5,DV$1) / SUMIFS(Entry!$C$6:$H$6,Entry!$C$4:$H$4,DV$2,Entry!$C$5:$H$5,DV$1))</f>
        <v/>
      </c>
      <c r="DW44" s="15" t="str">
        <f>IF(OR($B44="",DW$2=""),"",SUMIFS(INDEX(Tbl_Marks,MATCH($B44,Tbl_Student_Names,0),),Entry!$A$4:$H$4,DW$2,Entry!$A$5:$H$5,DW$1) / SUMIFS(Entry!$C$6:$H$6,Entry!$C$4:$H$4,DW$2,Entry!$C$5:$H$5,DW$1))</f>
        <v/>
      </c>
      <c r="DX44" s="15" t="str">
        <f>IF(OR($B44="",DX$2=""),"",SUMIFS(INDEX(Tbl_Marks,MATCH($B44,Tbl_Student_Names,0),),Entry!$A$4:$H$4,DX$2,Entry!$A$5:$H$5,DX$1) / SUMIFS(Entry!$C$6:$H$6,Entry!$C$4:$H$4,DX$2,Entry!$C$5:$H$5,DX$1))</f>
        <v/>
      </c>
      <c r="DY44" s="15" t="str">
        <f>IF(OR($B44="",DY$2=""),"",SUMIFS(INDEX(Tbl_Marks,MATCH($B44,Tbl_Student_Names,0),),Entry!$A$4:$H$4,DY$2,Entry!$A$5:$H$5,DY$1) / SUMIFS(Entry!$C$6:$H$6,Entry!$C$4:$H$4,DY$2,Entry!$C$5:$H$5,DY$1))</f>
        <v/>
      </c>
      <c r="DZ44" s="15" t="str">
        <f>IF(OR($B44="",DZ$2=""),"",SUMIFS(INDEX(Tbl_Marks,MATCH($B44,Tbl_Student_Names,0),),Entry!$A$4:$H$4,DZ$2,Entry!$A$5:$H$5,DZ$1) / SUMIFS(Entry!$C$6:$H$6,Entry!$C$4:$H$4,DZ$2,Entry!$C$5:$H$5,DZ$1))</f>
        <v/>
      </c>
      <c r="EA44" s="15" t="str">
        <f>IF(OR($B44="",EA$2=""),"",SUMIFS(INDEX(Tbl_Marks,MATCH($B44,Tbl_Student_Names,0),),Entry!$A$4:$H$4,EA$2,Entry!$A$5:$H$5,EA$1) / SUMIFS(Entry!$C$6:$H$6,Entry!$C$4:$H$4,EA$2,Entry!$C$5:$H$5,EA$1))</f>
        <v/>
      </c>
      <c r="EB44" s="15" t="str">
        <f>IF(OR($B44="",EB$2=""),"",SUMIFS(INDEX(Tbl_Marks,MATCH($B44,Tbl_Student_Names,0),),Entry!$A$4:$H$4,EB$2,Entry!$A$5:$H$5,EB$1) / SUMIFS(Entry!$C$6:$H$6,Entry!$C$4:$H$4,EB$2,Entry!$C$5:$H$5,EB$1))</f>
        <v/>
      </c>
      <c r="EC44" s="15" t="str">
        <f>IF(OR($B44="",EC$2=""),"",SUMIFS(INDEX(Tbl_Marks,MATCH($B44,Tbl_Student_Names,0),),Entry!$A$4:$H$4,EC$2,Entry!$A$5:$H$5,EC$1) / SUMIFS(Entry!$C$6:$H$6,Entry!$C$4:$H$4,EC$2,Entry!$C$5:$H$5,EC$1))</f>
        <v/>
      </c>
      <c r="ED44" s="15" t="str">
        <f>IF(OR($B44="",ED$2=""),"",SUMIFS(INDEX(Tbl_Marks,MATCH($B44,Tbl_Student_Names,0),),Entry!$A$4:$H$4,ED$2,Entry!$A$5:$H$5,ED$1) / SUMIFS(Entry!$C$6:$H$6,Entry!$C$4:$H$4,ED$2,Entry!$C$5:$H$5,ED$1))</f>
        <v/>
      </c>
      <c r="EE44" s="15" t="str">
        <f>IF(OR($B44="",EE$2=""),"",SUMIFS(INDEX(Tbl_Marks,MATCH($B44,Tbl_Student_Names,0),),Entry!$A$4:$H$4,EE$2,Entry!$A$5:$H$5,EE$1) / SUMIFS(Entry!$C$6:$H$6,Entry!$C$4:$H$4,EE$2,Entry!$C$5:$H$5,EE$1))</f>
        <v/>
      </c>
      <c r="EF44" s="15" t="str">
        <f>IF(OR($B44="",EF$2=""),"",SUMIFS(INDEX(Tbl_Marks,MATCH($B44,Tbl_Student_Names,0),),Entry!$A$4:$H$4,EF$2,Entry!$A$5:$H$5,EF$1) / SUMIFS(Entry!$C$6:$H$6,Entry!$C$4:$H$4,EF$2,Entry!$C$5:$H$5,EF$1))</f>
        <v/>
      </c>
      <c r="EG44" s="15" t="str">
        <f>IF(OR($B44="",EG$2=""),"",SUMIFS(INDEX(Tbl_Marks,MATCH($B44,Tbl_Student_Names,0),),Entry!$A$4:$H$4,EG$2,Entry!$A$5:$H$5,EG$1) / SUMIFS(Entry!$C$6:$H$6,Entry!$C$4:$H$4,EG$2,Entry!$C$5:$H$5,EG$1))</f>
        <v/>
      </c>
      <c r="EH44" s="15" t="str">
        <f>IF(OR($B44="",EH$2=""),"",SUMIFS(INDEX(Tbl_Marks,MATCH($B44,Tbl_Student_Names,0),),Entry!$A$4:$H$4,EH$2,Entry!$A$5:$H$5,EH$1) / SUMIFS(Entry!$C$6:$H$6,Entry!$C$4:$H$4,EH$2,Entry!$C$5:$H$5,EH$1))</f>
        <v/>
      </c>
      <c r="EI44" s="15" t="str">
        <f>IF(OR($B44="",EI$2=""),"",SUMIFS(INDEX(Tbl_Marks,MATCH($B44,Tbl_Student_Names,0),),Entry!$A$4:$H$4,EI$2,Entry!$A$5:$H$5,EI$1) / SUMIFS(Entry!$C$6:$H$6,Entry!$C$4:$H$4,EI$2,Entry!$C$5:$H$5,EI$1))</f>
        <v/>
      </c>
      <c r="EJ44" s="15" t="str">
        <f>IF(OR($B44="",EJ$2=""),"",SUMIFS(INDEX(Tbl_Marks,MATCH($B44,Tbl_Student_Names,0),),Entry!$A$4:$H$4,EJ$2,Entry!$A$5:$H$5,EJ$1) / SUMIFS(Entry!$C$6:$H$6,Entry!$C$4:$H$4,EJ$2,Entry!$C$5:$H$5,EJ$1))</f>
        <v/>
      </c>
      <c r="EK44" s="15" t="str">
        <f>IF(OR($B44="",EK$2=""),"",SUMIFS(INDEX(Tbl_Marks,MATCH($B44,Tbl_Student_Names,0),),Entry!$A$4:$H$4,EK$2,Entry!$A$5:$H$5,EK$1) / SUMIFS(Entry!$C$6:$H$6,Entry!$C$4:$H$4,EK$2,Entry!$C$5:$H$5,EK$1))</f>
        <v/>
      </c>
      <c r="EL44" s="15" t="str">
        <f>IF(OR($B44="",EL$2=""),"",SUMIFS(INDEX(Tbl_Marks,MATCH($B44,Tbl_Student_Names,0),),Entry!$A$4:$H$4,EL$2,Entry!$A$5:$H$5,EL$1) / SUMIFS(Entry!$C$6:$H$6,Entry!$C$4:$H$4,EL$2,Entry!$C$5:$H$5,EL$1))</f>
        <v/>
      </c>
      <c r="EM44" s="15" t="str">
        <f>IF(OR($B44="",EM$2=""),"",SUMIFS(INDEX(Tbl_Marks,MATCH($B44,Tbl_Student_Names,0),),Entry!$A$4:$H$4,EM$2,Entry!$A$5:$H$5,EM$1) / SUMIFS(Entry!$C$6:$H$6,Entry!$C$4:$H$4,EM$2,Entry!$C$5:$H$5,EM$1))</f>
        <v/>
      </c>
      <c r="EN44" s="15" t="str">
        <f>IF(OR($B44="",EN$2=""),"",SUMIFS(INDEX(Tbl_Marks,MATCH($B44,Tbl_Student_Names,0),),Entry!$A$4:$H$4,EN$2,Entry!$A$5:$H$5,EN$1) / SUMIFS(Entry!$C$6:$H$6,Entry!$C$4:$H$4,EN$2,Entry!$C$5:$H$5,EN$1))</f>
        <v/>
      </c>
      <c r="EO44" s="15" t="str">
        <f>IF(OR($B44="",EO$2=""),"",SUMIFS(INDEX(Tbl_Marks,MATCH($B44,Tbl_Student_Names,0),),Entry!$A$4:$H$4,EO$2,Entry!$A$5:$H$5,EO$1) / SUMIFS(Entry!$C$6:$H$6,Entry!$C$4:$H$4,EO$2,Entry!$C$5:$H$5,EO$1))</f>
        <v/>
      </c>
      <c r="EP44" s="15" t="str">
        <f>IF(OR($B44="",EP$2=""),"",SUMIFS(INDEX(Tbl_Marks,MATCH($B44,Tbl_Student_Names,0),),Entry!$A$4:$H$4,EP$2,Entry!$A$5:$H$5,EP$1) / SUMIFS(Entry!$C$6:$H$6,Entry!$C$4:$H$4,EP$2,Entry!$C$5:$H$5,EP$1))</f>
        <v/>
      </c>
      <c r="EQ44" s="15" t="str">
        <f>IF(OR($B44="",EQ$2=""),"",SUMIFS(INDEX(Tbl_Marks,MATCH($B44,Tbl_Student_Names,0),),Entry!$A$4:$H$4,EQ$2,Entry!$A$5:$H$5,EQ$1) / SUMIFS(Entry!$C$6:$H$6,Entry!$C$4:$H$4,EQ$2,Entry!$C$5:$H$5,EQ$1))</f>
        <v/>
      </c>
      <c r="ER44" s="15" t="str">
        <f>IF(OR($B44="",ER$2=""),"",SUMIFS(INDEX(Tbl_Marks,MATCH($B44,Tbl_Student_Names,0),),Entry!$A$4:$H$4,ER$2,Entry!$A$5:$H$5,ER$1) / SUMIFS(Entry!$C$6:$H$6,Entry!$C$4:$H$4,ER$2,Entry!$C$5:$H$5,ER$1))</f>
        <v/>
      </c>
      <c r="ES44" s="15" t="str">
        <f>IF(OR($B44="",ES$2=""),"",SUMIFS(INDEX(Tbl_Marks,MATCH($B44,Tbl_Student_Names,0),),Entry!$A$4:$H$4,ES$2,Entry!$A$5:$H$5,ES$1) / SUMIFS(Entry!$C$6:$H$6,Entry!$C$4:$H$4,ES$2,Entry!$C$5:$H$5,ES$1))</f>
        <v/>
      </c>
      <c r="ET44" s="15" t="str">
        <f>IF(OR($B44="",ET$2=""),"",SUMIFS(INDEX(Tbl_Marks,MATCH($B44,Tbl_Student_Names,0),),Entry!$A$4:$H$4,ET$2,Entry!$A$5:$H$5,ET$1) / SUMIFS(Entry!$C$6:$H$6,Entry!$C$4:$H$4,ET$2,Entry!$C$5:$H$5,ET$1))</f>
        <v/>
      </c>
      <c r="EU44" s="15" t="str">
        <f>IF(OR($B44="",EU$2=""),"",SUMIFS(INDEX(Tbl_Marks,MATCH($B44,Tbl_Student_Names,0),),Entry!$A$4:$H$4,EU$2,Entry!$A$5:$H$5,EU$1) / SUMIFS(Entry!$C$6:$H$6,Entry!$C$4:$H$4,EU$2,Entry!$C$5:$H$5,EU$1))</f>
        <v/>
      </c>
      <c r="EV44" s="15" t="str">
        <f>IF(OR($B44="",EV$2=""),"",SUMIFS(INDEX(Tbl_Marks,MATCH($B44,Tbl_Student_Names,0),),Entry!$A$4:$H$4,EV$2,Entry!$A$5:$H$5,EV$1) / SUMIFS(Entry!$C$6:$H$6,Entry!$C$4:$H$4,EV$2,Entry!$C$5:$H$5,EV$1))</f>
        <v/>
      </c>
      <c r="EW44" s="15" t="str">
        <f>IF(OR($B44="",EW$2=""),"",SUMIFS(INDEX(Tbl_Marks,MATCH($B44,Tbl_Student_Names,0),),Entry!$A$4:$H$4,EW$2,Entry!$A$5:$H$5,EW$1) / SUMIFS(Entry!$C$6:$H$6,Entry!$C$4:$H$4,EW$2,Entry!$C$5:$H$5,EW$1))</f>
        <v/>
      </c>
      <c r="EX44" s="15" t="str">
        <f>IF(OR($B44="",EX$2=""),"",SUMIFS(INDEX(Tbl_Marks,MATCH($B44,Tbl_Student_Names,0),),Entry!$A$4:$H$4,EX$2,Entry!$A$5:$H$5,EX$1) / SUMIFS(Entry!$C$6:$H$6,Entry!$C$4:$H$4,EX$2,Entry!$C$5:$H$5,EX$1))</f>
        <v/>
      </c>
      <c r="EY44" s="15" t="str">
        <f>IF(OR($B44="",EY$2=""),"",SUMIFS(INDEX(Tbl_Marks,MATCH($B44,Tbl_Student_Names,0),),Entry!$A$4:$H$4,EY$2,Entry!$A$5:$H$5,EY$1) / SUMIFS(Entry!$C$6:$H$6,Entry!$C$4:$H$4,EY$2,Entry!$C$5:$H$5,EY$1))</f>
        <v/>
      </c>
      <c r="EZ44" s="15" t="str">
        <f>IF(OR($B44="",EZ$2=""),"",SUMIFS(INDEX(Tbl_Marks,MATCH($B44,Tbl_Student_Names,0),),Entry!$A$4:$H$4,EZ$2,Entry!$A$5:$H$5,EZ$1) / SUMIFS(Entry!$C$6:$H$6,Entry!$C$4:$H$4,EZ$2,Entry!$C$5:$H$5,EZ$1))</f>
        <v/>
      </c>
      <c r="FA44" s="15" t="str">
        <f>IF(OR($B44="",FA$2=""),"",SUMIFS(INDEX(Tbl_Marks,MATCH($B44,Tbl_Student_Names,0),),Entry!$A$4:$H$4,FA$2,Entry!$A$5:$H$5,FA$1) / SUMIFS(Entry!$C$6:$H$6,Entry!$C$4:$H$4,FA$2,Entry!$C$5:$H$5,FA$1))</f>
        <v/>
      </c>
      <c r="FB44" s="15" t="str">
        <f>IF(OR($B44="",FB$2=""),"",SUMIFS(INDEX(Tbl_Marks,MATCH($B44,Tbl_Student_Names,0),),Entry!$A$4:$H$4,FB$2,Entry!$A$5:$H$5,FB$1) / SUMIFS(Entry!$C$6:$H$6,Entry!$C$4:$H$4,FB$2,Entry!$C$5:$H$5,FB$1))</f>
        <v/>
      </c>
      <c r="FC44" s="15" t="str">
        <f>IF(OR($B44="",FC$2=""),"",SUMIFS(INDEX(Tbl_Marks,MATCH($B44,Tbl_Student_Names,0),),Entry!$A$4:$H$4,FC$2,Entry!$A$5:$H$5,FC$1) / SUMIFS(Entry!$C$6:$H$6,Entry!$C$4:$H$4,FC$2,Entry!$C$5:$H$5,FC$1))</f>
        <v/>
      </c>
      <c r="FD44" s="15" t="str">
        <f>IF(OR($B44="",FD$2=""),"",SUMIFS(INDEX(Tbl_Marks,MATCH($B44,Tbl_Student_Names,0),),Entry!$A$4:$H$4,FD$2,Entry!$A$5:$H$5,FD$1) / SUMIFS(Entry!$C$6:$H$6,Entry!$C$4:$H$4,FD$2,Entry!$C$5:$H$5,FD$1))</f>
        <v/>
      </c>
      <c r="FE44" s="15" t="str">
        <f>IF(OR($B44="",FE$2=""),"",SUMIFS(INDEX(Tbl_Marks,MATCH($B44,Tbl_Student_Names,0),),Entry!$A$4:$H$4,FE$2,Entry!$A$5:$H$5,FE$1) / SUMIFS(Entry!$C$6:$H$6,Entry!$C$4:$H$4,FE$2,Entry!$C$5:$H$5,FE$1))</f>
        <v/>
      </c>
      <c r="FF44" s="15" t="str">
        <f>IF(OR($B44="",FF$2=""),"",SUMIFS(INDEX(Tbl_Marks,MATCH($B44,Tbl_Student_Names,0),),Entry!$A$4:$H$4,FF$2,Entry!$A$5:$H$5,FF$1) / SUMIFS(Entry!$C$6:$H$6,Entry!$C$4:$H$4,FF$2,Entry!$C$5:$H$5,FF$1))</f>
        <v/>
      </c>
      <c r="FG44" s="15" t="str">
        <f>IF(OR($B44="",FG$2=""),"",SUMIFS(INDEX(Tbl_Marks,MATCH($B44,Tbl_Student_Names,0),),Entry!$A$4:$H$4,FG$2,Entry!$A$5:$H$5,FG$1) / SUMIFS(Entry!$C$6:$H$6,Entry!$C$4:$H$4,FG$2,Entry!$C$5:$H$5,FG$1))</f>
        <v/>
      </c>
      <c r="FH44" s="15" t="str">
        <f>IF(OR($B44="",FH$2=""),"",SUMIFS(INDEX(Tbl_Marks,MATCH($B44,Tbl_Student_Names,0),),Entry!$A$4:$H$4,FH$2,Entry!$A$5:$H$5,FH$1) / SUMIFS(Entry!$C$6:$H$6,Entry!$C$4:$H$4,FH$2,Entry!$C$5:$H$5,FH$1))</f>
        <v/>
      </c>
      <c r="FI44" s="15" t="str">
        <f>IF(OR($B44="",FI$2=""),"",SUMIFS(INDEX(Tbl_Marks,MATCH($B44,Tbl_Student_Names,0),),Entry!$A$4:$H$4,FI$2,Entry!$A$5:$H$5,FI$1) / SUMIFS(Entry!$C$6:$H$6,Entry!$C$4:$H$4,FI$2,Entry!$C$5:$H$5,FI$1))</f>
        <v/>
      </c>
      <c r="FJ44" s="15" t="str">
        <f>IF(OR($B44="",FJ$2=""),"",SUMIFS(INDEX(Tbl_Marks,MATCH($B44,Tbl_Student_Names,0),),Entry!$A$4:$H$4,FJ$2,Entry!$A$5:$H$5,FJ$1) / SUMIFS(Entry!$C$6:$H$6,Entry!$C$4:$H$4,FJ$2,Entry!$C$5:$H$5,FJ$1))</f>
        <v/>
      </c>
      <c r="FK44" s="15" t="str">
        <f>IF(OR($B44="",FK$2=""),"",SUMIFS(INDEX(Tbl_Marks,MATCH($B44,Tbl_Student_Names,0),),Entry!$A$4:$H$4,FK$2,Entry!$A$5:$H$5,FK$1) / SUMIFS(Entry!$C$6:$H$6,Entry!$C$4:$H$4,FK$2,Entry!$C$5:$H$5,FK$1))</f>
        <v/>
      </c>
      <c r="FL44" s="15" t="str">
        <f>IF(OR($B44="",FL$2=""),"",SUMIFS(INDEX(Tbl_Marks,MATCH($B44,Tbl_Student_Names,0),),Entry!$A$4:$H$4,FL$2,Entry!$A$5:$H$5,FL$1) / SUMIFS(Entry!$C$6:$H$6,Entry!$C$4:$H$4,FL$2,Entry!$C$5:$H$5,FL$1))</f>
        <v/>
      </c>
      <c r="FM44" s="15" t="str">
        <f>IF(OR($B44="",FM$2=""),"",SUMIFS(INDEX(Tbl_Marks,MATCH($B44,Tbl_Student_Names,0),),Entry!$A$4:$H$4,FM$2,Entry!$A$5:$H$5,FM$1) / SUMIFS(Entry!$C$6:$H$6,Entry!$C$4:$H$4,FM$2,Entry!$C$5:$H$5,FM$1))</f>
        <v/>
      </c>
      <c r="FN44" s="15" t="str">
        <f>IF(OR($B44="",FN$2=""),"",SUMIFS(INDEX(Tbl_Marks,MATCH($B44,Tbl_Student_Names,0),),Entry!$A$4:$H$4,FN$2,Entry!$A$5:$H$5,FN$1) / SUMIFS(Entry!$C$6:$H$6,Entry!$C$4:$H$4,FN$2,Entry!$C$5:$H$5,FN$1))</f>
        <v/>
      </c>
      <c r="FO44" s="15" t="str">
        <f>IF(OR($B44="",FO$2=""),"",SUMIFS(INDEX(Tbl_Marks,MATCH($B44,Tbl_Student_Names,0),),Entry!$A$4:$H$4,FO$2,Entry!$A$5:$H$5,FO$1) / SUMIFS(Entry!$C$6:$H$6,Entry!$C$4:$H$4,FO$2,Entry!$C$5:$H$5,FO$1))</f>
        <v/>
      </c>
      <c r="FP44" s="15" t="str">
        <f>IF(OR($B44="",FP$2=""),"",SUMIFS(INDEX(Tbl_Marks,MATCH($B44,Tbl_Student_Names,0),),Entry!$A$4:$H$4,FP$2,Entry!$A$5:$H$5,FP$1) / SUMIFS(Entry!$C$6:$H$6,Entry!$C$4:$H$4,FP$2,Entry!$C$5:$H$5,FP$1))</f>
        <v/>
      </c>
      <c r="FQ44" s="15" t="str">
        <f>IF(OR($B44="",FQ$2=""),"",SUMIFS(INDEX(Tbl_Marks,MATCH($B44,Tbl_Student_Names,0),),Entry!$A$4:$H$4,FQ$2,Entry!$A$5:$H$5,FQ$1) / SUMIFS(Entry!$C$6:$H$6,Entry!$C$4:$H$4,FQ$2,Entry!$C$5:$H$5,FQ$1))</f>
        <v/>
      </c>
      <c r="FR44" s="15" t="str">
        <f>IF(OR($B44="",FR$2=""),"",SUMIFS(INDEX(Tbl_Marks,MATCH($B44,Tbl_Student_Names,0),),Entry!$A$4:$H$4,FR$2,Entry!$A$5:$H$5,FR$1) / SUMIFS(Entry!$C$6:$H$6,Entry!$C$4:$H$4,FR$2,Entry!$C$5:$H$5,FR$1))</f>
        <v/>
      </c>
      <c r="FS44" s="15" t="str">
        <f>IF(OR($B44="",FS$2=""),"",SUMIFS(INDEX(Tbl_Marks,MATCH($B44,Tbl_Student_Names,0),),Entry!$A$4:$H$4,FS$2,Entry!$A$5:$H$5,FS$1) / SUMIFS(Entry!$C$6:$H$6,Entry!$C$4:$H$4,FS$2,Entry!$C$5:$H$5,FS$1))</f>
        <v/>
      </c>
      <c r="FT44" s="15" t="str">
        <f>IF(OR($B44="",FT$2=""),"",SUMIFS(INDEX(Tbl_Marks,MATCH($B44,Tbl_Student_Names,0),),Entry!$A$4:$H$4,FT$2,Entry!$A$5:$H$5,FT$1) / SUMIFS(Entry!$C$6:$H$6,Entry!$C$4:$H$4,FT$2,Entry!$C$5:$H$5,FT$1))</f>
        <v/>
      </c>
      <c r="FU44" s="15" t="str">
        <f>IF(OR($B44="",FU$2=""),"",SUMIFS(INDEX(Tbl_Marks,MATCH($B44,Tbl_Student_Names,0),),Entry!$A$4:$H$4,FU$2,Entry!$A$5:$H$5,FU$1) / SUMIFS(Entry!$C$6:$H$6,Entry!$C$4:$H$4,FU$2,Entry!$C$5:$H$5,FU$1))</f>
        <v/>
      </c>
      <c r="FV44" s="15" t="str">
        <f>IF(OR($B44="",FV$2=""),"",SUMIFS(INDEX(Tbl_Marks,MATCH($B44,Tbl_Student_Names,0),),Entry!$A$4:$H$4,FV$2,Entry!$A$5:$H$5,FV$1) / SUMIFS(Entry!$C$6:$H$6,Entry!$C$4:$H$4,FV$2,Entry!$C$5:$H$5,FV$1))</f>
        <v/>
      </c>
      <c r="FW44" s="15" t="str">
        <f>IF(OR($B44="",FW$2=""),"",SUMIFS(INDEX(Tbl_Marks,MATCH($B44,Tbl_Student_Names,0),),Entry!$A$4:$H$4,FW$2,Entry!$A$5:$H$5,FW$1) / SUMIFS(Entry!$C$6:$H$6,Entry!$C$4:$H$4,FW$2,Entry!$C$5:$H$5,FW$1))</f>
        <v/>
      </c>
      <c r="FX44" s="15" t="str">
        <f>IF(OR($B44="",FX$2=""),"",SUMIFS(INDEX(Tbl_Marks,MATCH($B44,Tbl_Student_Names,0),),Entry!$A$4:$H$4,FX$2,Entry!$A$5:$H$5,FX$1) / SUMIFS(Entry!$C$6:$H$6,Entry!$C$4:$H$4,FX$2,Entry!$C$5:$H$5,FX$1))</f>
        <v/>
      </c>
      <c r="FY44" s="15" t="str">
        <f>IF(OR($B44="",FY$2=""),"",SUMIFS(INDEX(Tbl_Marks,MATCH($B44,Tbl_Student_Names,0),),Entry!$A$4:$H$4,FY$2,Entry!$A$5:$H$5,FY$1) / SUMIFS(Entry!$C$6:$H$6,Entry!$C$4:$H$4,FY$2,Entry!$C$5:$H$5,FY$1))</f>
        <v/>
      </c>
      <c r="FZ44" s="15" t="str">
        <f>IF(OR($B44="",FZ$2=""),"",SUMIFS(INDEX(Tbl_Marks,MATCH($B44,Tbl_Student_Names,0),),Entry!$A$4:$H$4,FZ$2,Entry!$A$5:$H$5,FZ$1) / SUMIFS(Entry!$C$6:$H$6,Entry!$C$4:$H$4,FZ$2,Entry!$C$5:$H$5,FZ$1))</f>
        <v/>
      </c>
      <c r="GA44" s="15" t="str">
        <f>IF(OR($B44="",GA$2=""),"",SUMIFS(INDEX(Tbl_Marks,MATCH($B44,Tbl_Student_Names,0),),Entry!$A$4:$H$4,GA$2,Entry!$A$5:$H$5,GA$1) / SUMIFS(Entry!$C$6:$H$6,Entry!$C$4:$H$4,GA$2,Entry!$C$5:$H$5,GA$1))</f>
        <v/>
      </c>
      <c r="GB44" s="15" t="str">
        <f>IF(OR($B44="",GB$2=""),"",SUMIFS(INDEX(Tbl_Marks,MATCH($B44,Tbl_Student_Names,0),),Entry!$A$4:$H$4,GB$2,Entry!$A$5:$H$5,GB$1) / SUMIFS(Entry!$C$6:$H$6,Entry!$C$4:$H$4,GB$2,Entry!$C$5:$H$5,GB$1))</f>
        <v/>
      </c>
      <c r="GC44" s="15" t="str">
        <f>IF(OR($B44="",GC$2=""),"",SUMIFS(INDEX(Tbl_Marks,MATCH($B44,Tbl_Student_Names,0),),Entry!$A$4:$H$4,GC$2,Entry!$A$5:$H$5,GC$1) / SUMIFS(Entry!$C$6:$H$6,Entry!$C$4:$H$4,GC$2,Entry!$C$5:$H$5,GC$1))</f>
        <v/>
      </c>
      <c r="GD44" s="15" t="str">
        <f>IF(OR($B44="",GD$2=""),"",SUMIFS(INDEX(Tbl_Marks,MATCH($B44,Tbl_Student_Names,0),),Entry!$A$4:$H$4,GD$2,Entry!$A$5:$H$5,GD$1) / SUMIFS(Entry!$C$6:$H$6,Entry!$C$4:$H$4,GD$2,Entry!$C$5:$H$5,GD$1))</f>
        <v/>
      </c>
      <c r="GE44" s="15" t="str">
        <f>IF(OR($B44="",GE$2=""),"",SUMIFS(INDEX(Tbl_Marks,MATCH($B44,Tbl_Student_Names,0),),Entry!$A$4:$H$4,GE$2,Entry!$A$5:$H$5,GE$1) / SUMIFS(Entry!$C$6:$H$6,Entry!$C$4:$H$4,GE$2,Entry!$C$5:$H$5,GE$1))</f>
        <v/>
      </c>
      <c r="GF44" s="15" t="str">
        <f>IF(OR($B44="",GF$2=""),"",SUMIFS(INDEX(Tbl_Marks,MATCH($B44,Tbl_Student_Names,0),),Entry!$A$4:$H$4,GF$2,Entry!$A$5:$H$5,GF$1) / SUMIFS(Entry!$C$6:$H$6,Entry!$C$4:$H$4,GF$2,Entry!$C$5:$H$5,GF$1))</f>
        <v/>
      </c>
      <c r="GG44" s="15" t="str">
        <f>IF(OR($B44="",GG$2=""),"",SUMIFS(INDEX(Tbl_Marks,MATCH($B44,Tbl_Student_Names,0),),Entry!$A$4:$H$4,GG$2,Entry!$A$5:$H$5,GG$1) / SUMIFS(Entry!$C$6:$H$6,Entry!$C$4:$H$4,GG$2,Entry!$C$5:$H$5,GG$1))</f>
        <v/>
      </c>
      <c r="GH44" s="15" t="str">
        <f>IF(OR($B44="",GH$2=""),"",SUMIFS(INDEX(Tbl_Marks,MATCH($B44,Tbl_Student_Names,0),),Entry!$A$4:$H$4,GH$2,Entry!$A$5:$H$5,GH$1) / SUMIFS(Entry!$C$6:$H$6,Entry!$C$4:$H$4,GH$2,Entry!$C$5:$H$5,GH$1))</f>
        <v/>
      </c>
      <c r="GI44" s="15" t="str">
        <f>IF(OR($B44="",GI$2=""),"",SUMIFS(INDEX(Tbl_Marks,MATCH($B44,Tbl_Student_Names,0),),Entry!$A$4:$H$4,GI$2,Entry!$A$5:$H$5,GI$1) / SUMIFS(Entry!$C$6:$H$6,Entry!$C$4:$H$4,GI$2,Entry!$C$5:$H$5,GI$1))</f>
        <v/>
      </c>
      <c r="GJ44" s="15" t="str">
        <f>IF(OR($B44="",GJ$2=""),"",SUMIFS(INDEX(Tbl_Marks,MATCH($B44,Tbl_Student_Names,0),),Entry!$A$4:$H$4,GJ$2,Entry!$A$5:$H$5,GJ$1) / SUMIFS(Entry!$C$6:$H$6,Entry!$C$4:$H$4,GJ$2,Entry!$C$5:$H$5,GJ$1))</f>
        <v/>
      </c>
      <c r="GK44" s="15" t="str">
        <f>IF(OR($B44="",GK$2=""),"",SUMIFS(INDEX(Tbl_Marks,MATCH($B44,Tbl_Student_Names,0),),Entry!$A$4:$H$4,GK$2,Entry!$A$5:$H$5,GK$1) / SUMIFS(Entry!$C$6:$H$6,Entry!$C$4:$H$4,GK$2,Entry!$C$5:$H$5,GK$1))</f>
        <v/>
      </c>
      <c r="GL44" s="15" t="str">
        <f>IF(OR($B44="",GL$2=""),"",SUMIFS(INDEX(Tbl_Marks,MATCH($B44,Tbl_Student_Names,0),),Entry!$A$4:$H$4,GL$2,Entry!$A$5:$H$5,GL$1) / SUMIFS(Entry!$C$6:$H$6,Entry!$C$4:$H$4,GL$2,Entry!$C$5:$H$5,GL$1))</f>
        <v/>
      </c>
      <c r="GM44" s="15" t="str">
        <f>IF(OR($B44="",GM$2=""),"",SUMIFS(INDEX(Tbl_Marks,MATCH($B44,Tbl_Student_Names,0),),Entry!$A$4:$H$4,GM$2,Entry!$A$5:$H$5,GM$1) / SUMIFS(Entry!$C$6:$H$6,Entry!$C$4:$H$4,GM$2,Entry!$C$5:$H$5,GM$1))</f>
        <v/>
      </c>
      <c r="GN44" s="15" t="str">
        <f>IF(OR($B44="",GN$2=""),"",SUMIFS(INDEX(Tbl_Marks,MATCH($B44,Tbl_Student_Names,0),),Entry!$A$4:$H$4,GN$2,Entry!$A$5:$H$5,GN$1) / SUMIFS(Entry!$C$6:$H$6,Entry!$C$4:$H$4,GN$2,Entry!$C$5:$H$5,GN$1))</f>
        <v/>
      </c>
      <c r="GO44" s="15" t="str">
        <f>IF(OR($B44="",GO$2=""),"",SUMIFS(INDEX(Tbl_Marks,MATCH($B44,Tbl_Student_Names,0),),Entry!$A$4:$H$4,GO$2,Entry!$A$5:$H$5,GO$1) / SUMIFS(Entry!$C$6:$H$6,Entry!$C$4:$H$4,GO$2,Entry!$C$5:$H$5,GO$1))</f>
        <v/>
      </c>
      <c r="GP44" s="15" t="str">
        <f>IF(OR($B44="",GP$2=""),"",SUMIFS(INDEX(Tbl_Marks,MATCH($B44,Tbl_Student_Names,0),),Entry!$A$4:$H$4,GP$2,Entry!$A$5:$H$5,GP$1) / SUMIFS(Entry!$C$6:$H$6,Entry!$C$4:$H$4,GP$2,Entry!$C$5:$H$5,GP$1))</f>
        <v/>
      </c>
      <c r="GQ44" s="32" t="str">
        <f t="array" ref="GQ44">IF(OR(GQ$1="",$B44=""),"",SUMPRODUCT(TRANSPOSE($BC44:$BN44),(Settings!$D$19:$D$30)))</f>
        <v/>
      </c>
      <c r="GR44" s="32" t="str">
        <f t="array" ref="GR44">IF(OR(GR$1="",$B44=""),"",SUMPRODUCT(TRANSPOSE($BO44:$BZ44),(Settings!$D$19:$D$30)))</f>
        <v/>
      </c>
      <c r="GS44" s="32" t="str">
        <f t="array" ref="GS44">IF(OR(GS$1="",$B44=""),"",SUMPRODUCT(TRANSPOSE($CA44:$CL44),(Settings!$D$19:$D$30)))</f>
        <v/>
      </c>
      <c r="GT44" s="32" t="str">
        <f t="array" ref="GT44">IF(OR(GT$1="",$B44=""),"",SUMPRODUCT(TRANSPOSE($CM44:$CX44),(Settings!$D$19:$D$30)))</f>
        <v/>
      </c>
      <c r="GU44" s="32" t="str">
        <f t="array" ref="GU44">IF(OR(GU$1="",$B44=""),"",SUMPRODUCT(TRANSPOSE($CY44:$DJ44),(Settings!$D$19:$D$30)))</f>
        <v/>
      </c>
      <c r="GV44" s="32" t="str">
        <f t="array" ref="GV44">IF(OR(GV$1="",$B44=""),"",SUMPRODUCT(TRANSPOSE($DK44:$DV44),(Settings!$D$19:$D$30)))</f>
        <v/>
      </c>
      <c r="GW44" s="32" t="str">
        <f t="array" ref="GW44">IF(OR(GW$1="",$B44=""),"",SUMPRODUCT(TRANSPOSE($DW44:$EH44),(Settings!$D$19:$D$30)))</f>
        <v/>
      </c>
      <c r="GX44" s="32" t="str">
        <f t="array" ref="GX44">IF(OR(GX$1="",$B44=""),"",SUMPRODUCT(TRANSPOSE($EI44:$ET44),(Settings!$D$19:$D$30)))</f>
        <v/>
      </c>
      <c r="GY44" s="32" t="str">
        <f t="array" ref="GY44">IF(OR(GY$1="",$B44=""),"",SUMPRODUCT(TRANSPOSE($EU44:$FF44),(Settings!$D$19:$D$30)))</f>
        <v/>
      </c>
      <c r="GZ44" s="32" t="str">
        <f t="array" ref="GZ44">IF(OR(GZ$1="",$B44=""),"",SUMPRODUCT(TRANSPOSE($FG44:$FR44),(Settings!$D$19:$D$30)))</f>
        <v/>
      </c>
      <c r="HA44" s="32" t="str">
        <f t="array" ref="HA44">IF(OR(HA$1="",$B44=""),"",SUMPRODUCT(TRANSPOSE($FS44:$GD44),(Settings!$D$19:$D$30)))</f>
        <v/>
      </c>
      <c r="HB44" s="33" t="str">
        <f t="array" ref="HB44">IF(OR(HB$1="",$B44=""),"",SUMPRODUCT(TRANSPOSE($GE44:$GP44),(Settings!$D$19:$D$30)))</f>
        <v/>
      </c>
      <c r="HC44" s="5"/>
      <c r="HD44" s="15" t="str">
        <f>IF(OR(HD$2="",$B44=""),"",SUMIFS(INDEX(Tbl_Marks,MATCH($B44,Tbl_Student_Names,0),),Entry!$A$4:$H$4,HD$2) / SUMIFS(Entry!$C$6:$H$6,Entry!$C$4:$H$4,HD$2))</f>
        <v/>
      </c>
      <c r="HE44" s="15" t="str">
        <f>IF(OR(HE$2="",$B44=""),"",SUMIFS(INDEX(Tbl_Marks,MATCH($B44,Tbl_Student_Names,0),),Entry!$A$4:$H$4,HE$2) / SUMIFS(Entry!$C$6:$H$6,Entry!$C$4:$H$4,HE$2))</f>
        <v/>
      </c>
      <c r="HF44" s="15" t="str">
        <f>IF(OR(HF$2="",$B44=""),"",SUMIFS(INDEX(Tbl_Marks,MATCH($B44,Tbl_Student_Names,0),),Entry!$A$4:$H$4,HF$2) / SUMIFS(Entry!$C$6:$H$6,Entry!$C$4:$H$4,HF$2))</f>
        <v/>
      </c>
      <c r="HG44" s="15" t="str">
        <f>IF(OR(HG$2="",$B44=""),"",SUMIFS(INDEX(Tbl_Marks,MATCH($B44,Tbl_Student_Names,0),),Entry!$A$4:$H$4,HG$2) / SUMIFS(Entry!$C$6:$H$6,Entry!$C$4:$H$4,HG$2))</f>
        <v/>
      </c>
      <c r="HH44" s="15" t="str">
        <f>IF(OR(HH$2="",$B44=""),"",SUMIFS(INDEX(Tbl_Marks,MATCH($B44,Tbl_Student_Names,0),),Entry!$A$4:$H$4,HH$2) / SUMIFS(Entry!$C$6:$H$6,Entry!$C$4:$H$4,HH$2))</f>
        <v/>
      </c>
      <c r="HI44" s="15" t="str">
        <f>IF(OR(HI$2="",$B44=""),"",SUMIFS(INDEX(Tbl_Marks,MATCH($B44,Tbl_Student_Names,0),),Entry!$A$4:$H$4,HI$2) / SUMIFS(Entry!$C$6:$H$6,Entry!$C$4:$H$4,HI$2))</f>
        <v/>
      </c>
      <c r="HJ44" s="15" t="str">
        <f>IF(OR(HJ$2="",$B44=""),"",SUMIFS(INDEX(Tbl_Marks,MATCH($B44,Tbl_Student_Names,0),),Entry!$A$4:$H$4,HJ$2) / SUMIFS(Entry!$C$6:$H$6,Entry!$C$4:$H$4,HJ$2))</f>
        <v/>
      </c>
      <c r="HK44" s="15" t="str">
        <f>IF(OR(HK$2="",$B44=""),"",SUMIFS(INDEX(Tbl_Marks,MATCH($B44,Tbl_Student_Names,0),),Entry!$A$4:$H$4,HK$2) / SUMIFS(Entry!$C$6:$H$6,Entry!$C$4:$H$4,HK$2))</f>
        <v/>
      </c>
      <c r="HL44" s="15" t="str">
        <f>IF(OR(HL$2="",$B44=""),"",SUMIFS(INDEX(Tbl_Marks,MATCH($B44,Tbl_Student_Names,0),),Entry!$A$4:$H$4,HL$2) / SUMIFS(Entry!$C$6:$H$6,Entry!$C$4:$H$4,HL$2))</f>
        <v/>
      </c>
      <c r="HM44" s="15" t="str">
        <f>IF(OR(HM$2="",$B44=""),"",SUMIFS(INDEX(Tbl_Marks,MATCH($B44,Tbl_Student_Names,0),),Entry!$A$4:$H$4,HM$2) / SUMIFS(Entry!$C$6:$H$6,Entry!$C$4:$H$4,HM$2))</f>
        <v/>
      </c>
      <c r="HN44" s="15" t="str">
        <f>IF(OR(HN$2="",$B44=""),"",SUMIFS(INDEX(Tbl_Marks,MATCH($B44,Tbl_Student_Names,0),),Entry!$A$4:$H$4,HN$2) / SUMIFS(Entry!$C$6:$H$6,Entry!$C$4:$H$4,HN$2))</f>
        <v/>
      </c>
      <c r="HO44" s="15" t="str">
        <f>IF(OR(HO$2="",$B44=""),"",SUMIFS(INDEX(Tbl_Marks,MATCH($B44,Tbl_Student_Names,0),),Entry!$A$4:$H$4,HO$2) / SUMIFS(Entry!$C$6:$H$6,Entry!$C$4:$H$4,HO$2))</f>
        <v/>
      </c>
      <c r="HP44" s="15" t="str">
        <f t="shared" si="40"/>
        <v/>
      </c>
    </row>
    <row r="45" spans="1:224" customFormat="1" x14ac:dyDescent="0.25">
      <c r="A45">
        <f t="shared" si="63"/>
        <v>0</v>
      </c>
      <c r="B45" t="str">
        <f t="shared" si="64"/>
        <v/>
      </c>
      <c r="C45" t="str">
        <f>IF(OR($B45="",C$2=""),"",SUMIF(Entry!$A$4:$H$4,C$2,INDEX(Tbl_Marks,MATCH($B45,Tbl_Student_Names,0),)))</f>
        <v/>
      </c>
      <c r="D45" t="str">
        <f>IF(OR($B45="",D$2=""),"",SUMIF(Entry!$A$4:$H$4,D$2,INDEX(Tbl_Marks,MATCH($B45,Tbl_Student_Names,0),)))</f>
        <v/>
      </c>
      <c r="E45" t="str">
        <f>IF(OR($B45="",E$2=""),"",SUMIF(Entry!$A$4:$H$4,E$2,INDEX(Tbl_Marks,MATCH($B45,Tbl_Student_Names,0),)))</f>
        <v/>
      </c>
      <c r="F45" t="str">
        <f>IF(OR($B45="",F$2=""),"",SUMIF(Entry!$A$4:$H$4,F$2,INDEX(Tbl_Marks,MATCH($B45,Tbl_Student_Names,0),)))</f>
        <v/>
      </c>
      <c r="G45" t="str">
        <f>IF(OR($B45="",G$2=""),"",SUMIF(Entry!$A$4:$H$4,G$2,INDEX(Tbl_Marks,MATCH($B45,Tbl_Student_Names,0),)))</f>
        <v/>
      </c>
      <c r="H45" t="str">
        <f>IF(OR($B45="",H$2=""),"",SUMIF(Entry!$A$4:$H$4,H$2,INDEX(Tbl_Marks,MATCH($B45,Tbl_Student_Names,0),)))</f>
        <v/>
      </c>
      <c r="I45" t="str">
        <f>IF(OR($B45="",I$2=""),"",SUMIF(Entry!$A$4:$H$4,I$2,INDEX(Tbl_Marks,MATCH($B45,Tbl_Student_Names,0),)))</f>
        <v/>
      </c>
      <c r="J45" t="str">
        <f>IF(OR($B45="",J$2=""),"",SUMIF(Entry!$A$4:$H$4,J$2,INDEX(Tbl_Marks,MATCH($B45,Tbl_Student_Names,0),)))</f>
        <v/>
      </c>
      <c r="K45" t="str">
        <f>IF(OR($B45="",K$2=""),"",SUMIF(Entry!$A$4:$H$4,K$2,INDEX(Tbl_Marks,MATCH($B45,Tbl_Student_Names,0),)))</f>
        <v/>
      </c>
      <c r="L45" t="str">
        <f>IF(OR($B45="",L$2=""),"",SUMIF(Entry!$A$4:$H$4,L$2,INDEX(Tbl_Marks,MATCH($B45,Tbl_Student_Names,0),)))</f>
        <v/>
      </c>
      <c r="M45" t="str">
        <f>IF(OR($B45="",M$2=""),"",SUMIF(Entry!$A$4:$H$4,M$2,INDEX(Tbl_Marks,MATCH($B45,Tbl_Student_Names,0),)))</f>
        <v/>
      </c>
      <c r="N45" t="str">
        <f>IF(OR($B45="",N$2=""),"",SUMIF(Entry!$A$4:$H$4,N$2,INDEX(Tbl_Marks,MATCH($B45,Tbl_Student_Names,0),)))</f>
        <v/>
      </c>
      <c r="O45" s="12" t="str">
        <f t="shared" si="65"/>
        <v/>
      </c>
      <c r="P45" s="24" t="str">
        <f t="array" ref="P45">IF(OR($B45="",P$2=""),"",IF(MIN(IF(Help_Lookup_Tests=P$2,$BC45:$GP45,""))&gt;=I_PassPercentage,"PASS","FAIL"))</f>
        <v/>
      </c>
      <c r="Q45" s="24" t="str">
        <f t="array" ref="Q45">IF(OR($B45="",Q$2=""),"",IF(MIN(IF(Help_Lookup_Tests=Q$2,$BC45:$GP45,""))&gt;=I_PassPercentage,"PASS","FAIL"))</f>
        <v/>
      </c>
      <c r="R45" s="24" t="str">
        <f t="array" ref="R45">IF(OR($B45="",R$2=""),"",IF(MIN(IF(Help_Lookup_Tests=R$2,$BC45:$GP45,""))&gt;=I_PassPercentage,"PASS","FAIL"))</f>
        <v/>
      </c>
      <c r="S45" s="24" t="str">
        <f t="array" ref="S45">IF(OR($B45="",S$2=""),"",IF(MIN(IF(Help_Lookup_Tests=S$2,$BC45:$GP45,""))&gt;=I_PassPercentage,"PASS","FAIL"))</f>
        <v/>
      </c>
      <c r="T45" s="24" t="str">
        <f t="array" ref="T45">IF(OR($B45="",T$2=""),"",IF(MIN(IF(Help_Lookup_Tests=T$2,$BC45:$GP45,""))&gt;=I_PassPercentage,"PASS","FAIL"))</f>
        <v/>
      </c>
      <c r="U45" s="24" t="str">
        <f t="array" ref="U45">IF(OR($B45="",U$2=""),"",IF(MIN(IF(Help_Lookup_Tests=U$2,$BC45:$GP45,""))&gt;=I_PassPercentage,"PASS","FAIL"))</f>
        <v/>
      </c>
      <c r="V45" s="24" t="str">
        <f t="array" ref="V45">IF(OR($B45="",V$2=""),"",IF(MIN(IF(Help_Lookup_Tests=V$2,$BC45:$GP45,""))&gt;=I_PassPercentage,"PASS","FAIL"))</f>
        <v/>
      </c>
      <c r="W45" s="24" t="str">
        <f t="array" ref="W45">IF(OR($B45="",W$2=""),"",IF(MIN(IF(Help_Lookup_Tests=W$2,$BC45:$GP45,""))&gt;=I_PassPercentage,"PASS","FAIL"))</f>
        <v/>
      </c>
      <c r="X45" s="24" t="str">
        <f t="array" ref="X45">IF(OR($B45="",X$2=""),"",IF(MIN(IF(Help_Lookup_Tests=X$2,$BC45:$GP45,""))&gt;=I_PassPercentage,"PASS","FAIL"))</f>
        <v/>
      </c>
      <c r="Y45" s="24" t="str">
        <f t="array" ref="Y45">IF(OR($B45="",Y$2=""),"",IF(MIN(IF(Help_Lookup_Tests=Y$2,$BC45:$GP45,""))&gt;=I_PassPercentage,"PASS","FAIL"))</f>
        <v/>
      </c>
      <c r="Z45" s="24" t="str">
        <f t="array" ref="Z45">IF(OR($B45="",Z$2=""),"",IF(MIN(IF(Help_Lookup_Tests=Z$2,$BC45:$GP45,""))&gt;=I_PassPercentage,"PASS","FAIL"))</f>
        <v/>
      </c>
      <c r="AA45" s="24" t="str">
        <f t="array" ref="AA45">IF(OR($B45="",AA$2=""),"",IF(MIN(IF(Help_Lookup_Tests=AA$2,$BC45:$GP45,""))&gt;=I_PassPercentage,"PASS","FAIL"))</f>
        <v/>
      </c>
      <c r="AB45" s="20" t="str">
        <f t="array" ref="AB45">IF(OR($B45=""),"",IF(MIN(IF($GQ$2:$HB$2="FINAL",$GQ45:$HB45,""))&gt;=I_PassPercentage,"PASS","FAIL"))</f>
        <v/>
      </c>
      <c r="AC45" t="str">
        <f t="shared" si="36"/>
        <v/>
      </c>
      <c r="AD45" t="str">
        <f t="shared" si="41"/>
        <v/>
      </c>
      <c r="AE45" t="str">
        <f t="shared" si="42"/>
        <v/>
      </c>
      <c r="AF45" t="str">
        <f t="shared" si="43"/>
        <v/>
      </c>
      <c r="AG45" t="str">
        <f t="shared" si="44"/>
        <v/>
      </c>
      <c r="AH45" t="str">
        <f t="shared" si="45"/>
        <v/>
      </c>
      <c r="AI45" t="str">
        <f t="shared" si="46"/>
        <v/>
      </c>
      <c r="AJ45" t="str">
        <f t="shared" si="47"/>
        <v/>
      </c>
      <c r="AK45" t="str">
        <f t="shared" si="48"/>
        <v/>
      </c>
      <c r="AL45" t="str">
        <f t="shared" si="49"/>
        <v/>
      </c>
      <c r="AM45" t="str">
        <f t="shared" si="50"/>
        <v/>
      </c>
      <c r="AN45" t="str">
        <f t="shared" si="51"/>
        <v/>
      </c>
      <c r="AO45" s="34" t="str">
        <f t="shared" si="37"/>
        <v/>
      </c>
      <c r="AP45" s="22" t="str">
        <f t="shared" si="38"/>
        <v/>
      </c>
      <c r="AQ45" s="22" t="str">
        <f t="shared" si="52"/>
        <v/>
      </c>
      <c r="AR45" s="22" t="str">
        <f t="shared" si="53"/>
        <v/>
      </c>
      <c r="AS45" s="22" t="str">
        <f t="shared" si="54"/>
        <v/>
      </c>
      <c r="AT45" s="22" t="str">
        <f t="shared" si="55"/>
        <v/>
      </c>
      <c r="AU45" s="22" t="str">
        <f t="shared" si="56"/>
        <v/>
      </c>
      <c r="AV45" s="22" t="str">
        <f t="shared" si="57"/>
        <v/>
      </c>
      <c r="AW45" s="22" t="str">
        <f t="shared" si="58"/>
        <v/>
      </c>
      <c r="AX45" s="22" t="str">
        <f t="shared" si="59"/>
        <v/>
      </c>
      <c r="AY45" s="22" t="str">
        <f t="shared" si="60"/>
        <v/>
      </c>
      <c r="AZ45" s="22" t="str">
        <f t="shared" si="61"/>
        <v/>
      </c>
      <c r="BA45" s="22" t="str">
        <f t="shared" si="62"/>
        <v/>
      </c>
      <c r="BB45" s="23" t="str">
        <f t="shared" si="39"/>
        <v/>
      </c>
      <c r="BC45" s="15" t="str">
        <f>IF(OR($B45="",BC$2=""),"",SUMIFS(INDEX(Tbl_Marks,MATCH($B45,Tbl_Student_Names,0),),Entry!$A$4:$H$4,BC$2,Entry!$A$5:$H$5,BC$1) / SUMIFS(Entry!$C$6:$H$6,Entry!$C$4:$H$4,BC$2,Entry!$C$5:$H$5,BC$1))</f>
        <v/>
      </c>
      <c r="BD45" s="15" t="str">
        <f>IF(OR($B45="",BD$2=""),"",SUMIFS(INDEX(Tbl_Marks,MATCH($B45,Tbl_Student_Names,0),),Entry!$A$4:$H$4,BD$2,Entry!$A$5:$H$5,BD$1) / SUMIFS(Entry!$C$6:$H$6,Entry!$C$4:$H$4,BD$2,Entry!$C$5:$H$5,BD$1))</f>
        <v/>
      </c>
      <c r="BE45" s="15" t="str">
        <f>IF(OR($B45="",BE$2=""),"",SUMIFS(INDEX(Tbl_Marks,MATCH($B45,Tbl_Student_Names,0),),Entry!$A$4:$H$4,BE$2,Entry!$A$5:$H$5,BE$1) / SUMIFS(Entry!$C$6:$H$6,Entry!$C$4:$H$4,BE$2,Entry!$C$5:$H$5,BE$1))</f>
        <v/>
      </c>
      <c r="BF45" s="15" t="str">
        <f>IF(OR($B45="",BF$2=""),"",SUMIFS(INDEX(Tbl_Marks,MATCH($B45,Tbl_Student_Names,0),),Entry!$A$4:$H$4,BF$2,Entry!$A$5:$H$5,BF$1) / SUMIFS(Entry!$C$6:$H$6,Entry!$C$4:$H$4,BF$2,Entry!$C$5:$H$5,BF$1))</f>
        <v/>
      </c>
      <c r="BG45" s="15" t="str">
        <f>IF(OR($B45="",BG$2=""),"",SUMIFS(INDEX(Tbl_Marks,MATCH($B45,Tbl_Student_Names,0),),Entry!$A$4:$H$4,BG$2,Entry!$A$5:$H$5,BG$1) / SUMIFS(Entry!$C$6:$H$6,Entry!$C$4:$H$4,BG$2,Entry!$C$5:$H$5,BG$1))</f>
        <v/>
      </c>
      <c r="BH45" s="15" t="str">
        <f>IF(OR($B45="",BH$2=""),"",SUMIFS(INDEX(Tbl_Marks,MATCH($B45,Tbl_Student_Names,0),),Entry!$A$4:$H$4,BH$2,Entry!$A$5:$H$5,BH$1) / SUMIFS(Entry!$C$6:$H$6,Entry!$C$4:$H$4,BH$2,Entry!$C$5:$H$5,BH$1))</f>
        <v/>
      </c>
      <c r="BI45" s="15" t="str">
        <f>IF(OR($B45="",BI$2=""),"",SUMIFS(INDEX(Tbl_Marks,MATCH($B45,Tbl_Student_Names,0),),Entry!$A$4:$H$4,BI$2,Entry!$A$5:$H$5,BI$1) / SUMIFS(Entry!$C$6:$H$6,Entry!$C$4:$H$4,BI$2,Entry!$C$5:$H$5,BI$1))</f>
        <v/>
      </c>
      <c r="BJ45" s="15" t="str">
        <f>IF(OR($B45="",BJ$2=""),"",SUMIFS(INDEX(Tbl_Marks,MATCH($B45,Tbl_Student_Names,0),),Entry!$A$4:$H$4,BJ$2,Entry!$A$5:$H$5,BJ$1) / SUMIFS(Entry!$C$6:$H$6,Entry!$C$4:$H$4,BJ$2,Entry!$C$5:$H$5,BJ$1))</f>
        <v/>
      </c>
      <c r="BK45" s="15" t="str">
        <f>IF(OR($B45="",BK$2=""),"",SUMIFS(INDEX(Tbl_Marks,MATCH($B45,Tbl_Student_Names,0),),Entry!$A$4:$H$4,BK$2,Entry!$A$5:$H$5,BK$1) / SUMIFS(Entry!$C$6:$H$6,Entry!$C$4:$H$4,BK$2,Entry!$C$5:$H$5,BK$1))</f>
        <v/>
      </c>
      <c r="BL45" s="15" t="str">
        <f>IF(OR($B45="",BL$2=""),"",SUMIFS(INDEX(Tbl_Marks,MATCH($B45,Tbl_Student_Names,0),),Entry!$A$4:$H$4,BL$2,Entry!$A$5:$H$5,BL$1) / SUMIFS(Entry!$C$6:$H$6,Entry!$C$4:$H$4,BL$2,Entry!$C$5:$H$5,BL$1))</f>
        <v/>
      </c>
      <c r="BM45" s="15" t="str">
        <f>IF(OR($B45="",BM$2=""),"",SUMIFS(INDEX(Tbl_Marks,MATCH($B45,Tbl_Student_Names,0),),Entry!$A$4:$H$4,BM$2,Entry!$A$5:$H$5,BM$1) / SUMIFS(Entry!$C$6:$H$6,Entry!$C$4:$H$4,BM$2,Entry!$C$5:$H$5,BM$1))</f>
        <v/>
      </c>
      <c r="BN45" s="15" t="str">
        <f>IF(OR($B45="",BN$2=""),"",SUMIFS(INDEX(Tbl_Marks,MATCH($B45,Tbl_Student_Names,0),),Entry!$A$4:$H$4,BN$2,Entry!$A$5:$H$5,BN$1) / SUMIFS(Entry!$C$6:$H$6,Entry!$C$4:$H$4,BN$2,Entry!$C$5:$H$5,BN$1))</f>
        <v/>
      </c>
      <c r="BO45" s="15" t="str">
        <f>IF(OR($B45="",BO$2=""),"",SUMIFS(INDEX(Tbl_Marks,MATCH($B45,Tbl_Student_Names,0),),Entry!$A$4:$H$4,BO$2,Entry!$A$5:$H$5,BO$1) / SUMIFS(Entry!$C$6:$H$6,Entry!$C$4:$H$4,BO$2,Entry!$C$5:$H$5,BO$1))</f>
        <v/>
      </c>
      <c r="BP45" s="15" t="str">
        <f>IF(OR($B45="",BP$2=""),"",SUMIFS(INDEX(Tbl_Marks,MATCH($B45,Tbl_Student_Names,0),),Entry!$A$4:$H$4,BP$2,Entry!$A$5:$H$5,BP$1) / SUMIFS(Entry!$C$6:$H$6,Entry!$C$4:$H$4,BP$2,Entry!$C$5:$H$5,BP$1))</f>
        <v/>
      </c>
      <c r="BQ45" s="15" t="str">
        <f>IF(OR($B45="",BQ$2=""),"",SUMIFS(INDEX(Tbl_Marks,MATCH($B45,Tbl_Student_Names,0),),Entry!$A$4:$H$4,BQ$2,Entry!$A$5:$H$5,BQ$1) / SUMIFS(Entry!$C$6:$H$6,Entry!$C$4:$H$4,BQ$2,Entry!$C$5:$H$5,BQ$1))</f>
        <v/>
      </c>
      <c r="BR45" s="15" t="str">
        <f>IF(OR($B45="",BR$2=""),"",SUMIFS(INDEX(Tbl_Marks,MATCH($B45,Tbl_Student_Names,0),),Entry!$A$4:$H$4,BR$2,Entry!$A$5:$H$5,BR$1) / SUMIFS(Entry!$C$6:$H$6,Entry!$C$4:$H$4,BR$2,Entry!$C$5:$H$5,BR$1))</f>
        <v/>
      </c>
      <c r="BS45" s="15" t="str">
        <f>IF(OR($B45="",BS$2=""),"",SUMIFS(INDEX(Tbl_Marks,MATCH($B45,Tbl_Student_Names,0),),Entry!$A$4:$H$4,BS$2,Entry!$A$5:$H$5,BS$1) / SUMIFS(Entry!$C$6:$H$6,Entry!$C$4:$H$4,BS$2,Entry!$C$5:$H$5,BS$1))</f>
        <v/>
      </c>
      <c r="BT45" s="15" t="str">
        <f>IF(OR($B45="",BT$2=""),"",SUMIFS(INDEX(Tbl_Marks,MATCH($B45,Tbl_Student_Names,0),),Entry!$A$4:$H$4,BT$2,Entry!$A$5:$H$5,BT$1) / SUMIFS(Entry!$C$6:$H$6,Entry!$C$4:$H$4,BT$2,Entry!$C$5:$H$5,BT$1))</f>
        <v/>
      </c>
      <c r="BU45" s="15" t="str">
        <f>IF(OR($B45="",BU$2=""),"",SUMIFS(INDEX(Tbl_Marks,MATCH($B45,Tbl_Student_Names,0),),Entry!$A$4:$H$4,BU$2,Entry!$A$5:$H$5,BU$1) / SUMIFS(Entry!$C$6:$H$6,Entry!$C$4:$H$4,BU$2,Entry!$C$5:$H$5,BU$1))</f>
        <v/>
      </c>
      <c r="BV45" s="15" t="str">
        <f>IF(OR($B45="",BV$2=""),"",SUMIFS(INDEX(Tbl_Marks,MATCH($B45,Tbl_Student_Names,0),),Entry!$A$4:$H$4,BV$2,Entry!$A$5:$H$5,BV$1) / SUMIFS(Entry!$C$6:$H$6,Entry!$C$4:$H$4,BV$2,Entry!$C$5:$H$5,BV$1))</f>
        <v/>
      </c>
      <c r="BW45" s="15" t="str">
        <f>IF(OR($B45="",BW$2=""),"",SUMIFS(INDEX(Tbl_Marks,MATCH($B45,Tbl_Student_Names,0),),Entry!$A$4:$H$4,BW$2,Entry!$A$5:$H$5,BW$1) / SUMIFS(Entry!$C$6:$H$6,Entry!$C$4:$H$4,BW$2,Entry!$C$5:$H$5,BW$1))</f>
        <v/>
      </c>
      <c r="BX45" s="15" t="str">
        <f>IF(OR($B45="",BX$2=""),"",SUMIFS(INDEX(Tbl_Marks,MATCH($B45,Tbl_Student_Names,0),),Entry!$A$4:$H$4,BX$2,Entry!$A$5:$H$5,BX$1) / SUMIFS(Entry!$C$6:$H$6,Entry!$C$4:$H$4,BX$2,Entry!$C$5:$H$5,BX$1))</f>
        <v/>
      </c>
      <c r="BY45" s="15" t="str">
        <f>IF(OR($B45="",BY$2=""),"",SUMIFS(INDEX(Tbl_Marks,MATCH($B45,Tbl_Student_Names,0),),Entry!$A$4:$H$4,BY$2,Entry!$A$5:$H$5,BY$1) / SUMIFS(Entry!$C$6:$H$6,Entry!$C$4:$H$4,BY$2,Entry!$C$5:$H$5,BY$1))</f>
        <v/>
      </c>
      <c r="BZ45" s="15" t="str">
        <f>IF(OR($B45="",BZ$2=""),"",SUMIFS(INDEX(Tbl_Marks,MATCH($B45,Tbl_Student_Names,0),),Entry!$A$4:$H$4,BZ$2,Entry!$A$5:$H$5,BZ$1) / SUMIFS(Entry!$C$6:$H$6,Entry!$C$4:$H$4,BZ$2,Entry!$C$5:$H$5,BZ$1))</f>
        <v/>
      </c>
      <c r="CA45" s="15" t="str">
        <f>IF(OR($B45="",CA$2=""),"",SUMIFS(INDEX(Tbl_Marks,MATCH($B45,Tbl_Student_Names,0),),Entry!$A$4:$H$4,CA$2,Entry!$A$5:$H$5,CA$1) / SUMIFS(Entry!$C$6:$H$6,Entry!$C$4:$H$4,CA$2,Entry!$C$5:$H$5,CA$1))</f>
        <v/>
      </c>
      <c r="CB45" s="15" t="str">
        <f>IF(OR($B45="",CB$2=""),"",SUMIFS(INDEX(Tbl_Marks,MATCH($B45,Tbl_Student_Names,0),),Entry!$A$4:$H$4,CB$2,Entry!$A$5:$H$5,CB$1) / SUMIFS(Entry!$C$6:$H$6,Entry!$C$4:$H$4,CB$2,Entry!$C$5:$H$5,CB$1))</f>
        <v/>
      </c>
      <c r="CC45" s="15" t="str">
        <f>IF(OR($B45="",CC$2=""),"",SUMIFS(INDEX(Tbl_Marks,MATCH($B45,Tbl_Student_Names,0),),Entry!$A$4:$H$4,CC$2,Entry!$A$5:$H$5,CC$1) / SUMIFS(Entry!$C$6:$H$6,Entry!$C$4:$H$4,CC$2,Entry!$C$5:$H$5,CC$1))</f>
        <v/>
      </c>
      <c r="CD45" s="15" t="str">
        <f>IF(OR($B45="",CD$2=""),"",SUMIFS(INDEX(Tbl_Marks,MATCH($B45,Tbl_Student_Names,0),),Entry!$A$4:$H$4,CD$2,Entry!$A$5:$H$5,CD$1) / SUMIFS(Entry!$C$6:$H$6,Entry!$C$4:$H$4,CD$2,Entry!$C$5:$H$5,CD$1))</f>
        <v/>
      </c>
      <c r="CE45" s="15" t="str">
        <f>IF(OR($B45="",CE$2=""),"",SUMIFS(INDEX(Tbl_Marks,MATCH($B45,Tbl_Student_Names,0),),Entry!$A$4:$H$4,CE$2,Entry!$A$5:$H$5,CE$1) / SUMIFS(Entry!$C$6:$H$6,Entry!$C$4:$H$4,CE$2,Entry!$C$5:$H$5,CE$1))</f>
        <v/>
      </c>
      <c r="CF45" s="15" t="str">
        <f>IF(OR($B45="",CF$2=""),"",SUMIFS(INDEX(Tbl_Marks,MATCH($B45,Tbl_Student_Names,0),),Entry!$A$4:$H$4,CF$2,Entry!$A$5:$H$5,CF$1) / SUMIFS(Entry!$C$6:$H$6,Entry!$C$4:$H$4,CF$2,Entry!$C$5:$H$5,CF$1))</f>
        <v/>
      </c>
      <c r="CG45" s="15" t="str">
        <f>IF(OR($B45="",CG$2=""),"",SUMIFS(INDEX(Tbl_Marks,MATCH($B45,Tbl_Student_Names,0),),Entry!$A$4:$H$4,CG$2,Entry!$A$5:$H$5,CG$1) / SUMIFS(Entry!$C$6:$H$6,Entry!$C$4:$H$4,CG$2,Entry!$C$5:$H$5,CG$1))</f>
        <v/>
      </c>
      <c r="CH45" s="15" t="str">
        <f>IF(OR($B45="",CH$2=""),"",SUMIFS(INDEX(Tbl_Marks,MATCH($B45,Tbl_Student_Names,0),),Entry!$A$4:$H$4,CH$2,Entry!$A$5:$H$5,CH$1) / SUMIFS(Entry!$C$6:$H$6,Entry!$C$4:$H$4,CH$2,Entry!$C$5:$H$5,CH$1))</f>
        <v/>
      </c>
      <c r="CI45" s="15" t="str">
        <f>IF(OR($B45="",CI$2=""),"",SUMIFS(INDEX(Tbl_Marks,MATCH($B45,Tbl_Student_Names,0),),Entry!$A$4:$H$4,CI$2,Entry!$A$5:$H$5,CI$1) / SUMIFS(Entry!$C$6:$H$6,Entry!$C$4:$H$4,CI$2,Entry!$C$5:$H$5,CI$1))</f>
        <v/>
      </c>
      <c r="CJ45" s="15" t="str">
        <f>IF(OR($B45="",CJ$2=""),"",SUMIFS(INDEX(Tbl_Marks,MATCH($B45,Tbl_Student_Names,0),),Entry!$A$4:$H$4,CJ$2,Entry!$A$5:$H$5,CJ$1) / SUMIFS(Entry!$C$6:$H$6,Entry!$C$4:$H$4,CJ$2,Entry!$C$5:$H$5,CJ$1))</f>
        <v/>
      </c>
      <c r="CK45" s="15" t="str">
        <f>IF(OR($B45="",CK$2=""),"",SUMIFS(INDEX(Tbl_Marks,MATCH($B45,Tbl_Student_Names,0),),Entry!$A$4:$H$4,CK$2,Entry!$A$5:$H$5,CK$1) / SUMIFS(Entry!$C$6:$H$6,Entry!$C$4:$H$4,CK$2,Entry!$C$5:$H$5,CK$1))</f>
        <v/>
      </c>
      <c r="CL45" s="15" t="str">
        <f>IF(OR($B45="",CL$2=""),"",SUMIFS(INDEX(Tbl_Marks,MATCH($B45,Tbl_Student_Names,0),),Entry!$A$4:$H$4,CL$2,Entry!$A$5:$H$5,CL$1) / SUMIFS(Entry!$C$6:$H$6,Entry!$C$4:$H$4,CL$2,Entry!$C$5:$H$5,CL$1))</f>
        <v/>
      </c>
      <c r="CM45" s="15" t="str">
        <f>IF(OR($B45="",CM$2=""),"",SUMIFS(INDEX(Tbl_Marks,MATCH($B45,Tbl_Student_Names,0),),Entry!$A$4:$H$4,CM$2,Entry!$A$5:$H$5,CM$1) / SUMIFS(Entry!$C$6:$H$6,Entry!$C$4:$H$4,CM$2,Entry!$C$5:$H$5,CM$1))</f>
        <v/>
      </c>
      <c r="CN45" s="15" t="str">
        <f>IF(OR($B45="",CN$2=""),"",SUMIFS(INDEX(Tbl_Marks,MATCH($B45,Tbl_Student_Names,0),),Entry!$A$4:$H$4,CN$2,Entry!$A$5:$H$5,CN$1) / SUMIFS(Entry!$C$6:$H$6,Entry!$C$4:$H$4,CN$2,Entry!$C$5:$H$5,CN$1))</f>
        <v/>
      </c>
      <c r="CO45" s="15" t="str">
        <f>IF(OR($B45="",CO$2=""),"",SUMIFS(INDEX(Tbl_Marks,MATCH($B45,Tbl_Student_Names,0),),Entry!$A$4:$H$4,CO$2,Entry!$A$5:$H$5,CO$1) / SUMIFS(Entry!$C$6:$H$6,Entry!$C$4:$H$4,CO$2,Entry!$C$5:$H$5,CO$1))</f>
        <v/>
      </c>
      <c r="CP45" s="15" t="str">
        <f>IF(OR($B45="",CP$2=""),"",SUMIFS(INDEX(Tbl_Marks,MATCH($B45,Tbl_Student_Names,0),),Entry!$A$4:$H$4,CP$2,Entry!$A$5:$H$5,CP$1) / SUMIFS(Entry!$C$6:$H$6,Entry!$C$4:$H$4,CP$2,Entry!$C$5:$H$5,CP$1))</f>
        <v/>
      </c>
      <c r="CQ45" s="15" t="str">
        <f>IF(OR($B45="",CQ$2=""),"",SUMIFS(INDEX(Tbl_Marks,MATCH($B45,Tbl_Student_Names,0),),Entry!$A$4:$H$4,CQ$2,Entry!$A$5:$H$5,CQ$1) / SUMIFS(Entry!$C$6:$H$6,Entry!$C$4:$H$4,CQ$2,Entry!$C$5:$H$5,CQ$1))</f>
        <v/>
      </c>
      <c r="CR45" s="15" t="str">
        <f>IF(OR($B45="",CR$2=""),"",SUMIFS(INDEX(Tbl_Marks,MATCH($B45,Tbl_Student_Names,0),),Entry!$A$4:$H$4,CR$2,Entry!$A$5:$H$5,CR$1) / SUMIFS(Entry!$C$6:$H$6,Entry!$C$4:$H$4,CR$2,Entry!$C$5:$H$5,CR$1))</f>
        <v/>
      </c>
      <c r="CS45" s="15" t="str">
        <f>IF(OR($B45="",CS$2=""),"",SUMIFS(INDEX(Tbl_Marks,MATCH($B45,Tbl_Student_Names,0),),Entry!$A$4:$H$4,CS$2,Entry!$A$5:$H$5,CS$1) / SUMIFS(Entry!$C$6:$H$6,Entry!$C$4:$H$4,CS$2,Entry!$C$5:$H$5,CS$1))</f>
        <v/>
      </c>
      <c r="CT45" s="15" t="str">
        <f>IF(OR($B45="",CT$2=""),"",SUMIFS(INDEX(Tbl_Marks,MATCH($B45,Tbl_Student_Names,0),),Entry!$A$4:$H$4,CT$2,Entry!$A$5:$H$5,CT$1) / SUMIFS(Entry!$C$6:$H$6,Entry!$C$4:$H$4,CT$2,Entry!$C$5:$H$5,CT$1))</f>
        <v/>
      </c>
      <c r="CU45" s="15" t="str">
        <f>IF(OR($B45="",CU$2=""),"",SUMIFS(INDEX(Tbl_Marks,MATCH($B45,Tbl_Student_Names,0),),Entry!$A$4:$H$4,CU$2,Entry!$A$5:$H$5,CU$1) / SUMIFS(Entry!$C$6:$H$6,Entry!$C$4:$H$4,CU$2,Entry!$C$5:$H$5,CU$1))</f>
        <v/>
      </c>
      <c r="CV45" s="15" t="str">
        <f>IF(OR($B45="",CV$2=""),"",SUMIFS(INDEX(Tbl_Marks,MATCH($B45,Tbl_Student_Names,0),),Entry!$A$4:$H$4,CV$2,Entry!$A$5:$H$5,CV$1) / SUMIFS(Entry!$C$6:$H$6,Entry!$C$4:$H$4,CV$2,Entry!$C$5:$H$5,CV$1))</f>
        <v/>
      </c>
      <c r="CW45" s="15" t="str">
        <f>IF(OR($B45="",CW$2=""),"",SUMIFS(INDEX(Tbl_Marks,MATCH($B45,Tbl_Student_Names,0),),Entry!$A$4:$H$4,CW$2,Entry!$A$5:$H$5,CW$1) / SUMIFS(Entry!$C$6:$H$6,Entry!$C$4:$H$4,CW$2,Entry!$C$5:$H$5,CW$1))</f>
        <v/>
      </c>
      <c r="CX45" s="15" t="str">
        <f>IF(OR($B45="",CX$2=""),"",SUMIFS(INDEX(Tbl_Marks,MATCH($B45,Tbl_Student_Names,0),),Entry!$A$4:$H$4,CX$2,Entry!$A$5:$H$5,CX$1) / SUMIFS(Entry!$C$6:$H$6,Entry!$C$4:$H$4,CX$2,Entry!$C$5:$H$5,CX$1))</f>
        <v/>
      </c>
      <c r="CY45" s="15" t="str">
        <f>IF(OR($B45="",CY$2=""),"",SUMIFS(INDEX(Tbl_Marks,MATCH($B45,Tbl_Student_Names,0),),Entry!$A$4:$H$4,CY$2,Entry!$A$5:$H$5,CY$1) / SUMIFS(Entry!$C$6:$H$6,Entry!$C$4:$H$4,CY$2,Entry!$C$5:$H$5,CY$1))</f>
        <v/>
      </c>
      <c r="CZ45" s="15" t="str">
        <f>IF(OR($B45="",CZ$2=""),"",SUMIFS(INDEX(Tbl_Marks,MATCH($B45,Tbl_Student_Names,0),),Entry!$A$4:$H$4,CZ$2,Entry!$A$5:$H$5,CZ$1) / SUMIFS(Entry!$C$6:$H$6,Entry!$C$4:$H$4,CZ$2,Entry!$C$5:$H$5,CZ$1))</f>
        <v/>
      </c>
      <c r="DA45" s="15" t="str">
        <f>IF(OR($B45="",DA$2=""),"",SUMIFS(INDEX(Tbl_Marks,MATCH($B45,Tbl_Student_Names,0),),Entry!$A$4:$H$4,DA$2,Entry!$A$5:$H$5,DA$1) / SUMIFS(Entry!$C$6:$H$6,Entry!$C$4:$H$4,DA$2,Entry!$C$5:$H$5,DA$1))</f>
        <v/>
      </c>
      <c r="DB45" s="15" t="str">
        <f>IF(OR($B45="",DB$2=""),"",SUMIFS(INDEX(Tbl_Marks,MATCH($B45,Tbl_Student_Names,0),),Entry!$A$4:$H$4,DB$2,Entry!$A$5:$H$5,DB$1) / SUMIFS(Entry!$C$6:$H$6,Entry!$C$4:$H$4,DB$2,Entry!$C$5:$H$5,DB$1))</f>
        <v/>
      </c>
      <c r="DC45" s="15" t="str">
        <f>IF(OR($B45="",DC$2=""),"",SUMIFS(INDEX(Tbl_Marks,MATCH($B45,Tbl_Student_Names,0),),Entry!$A$4:$H$4,DC$2,Entry!$A$5:$H$5,DC$1) / SUMIFS(Entry!$C$6:$H$6,Entry!$C$4:$H$4,DC$2,Entry!$C$5:$H$5,DC$1))</f>
        <v/>
      </c>
      <c r="DD45" s="15" t="str">
        <f>IF(OR($B45="",DD$2=""),"",SUMIFS(INDEX(Tbl_Marks,MATCH($B45,Tbl_Student_Names,0),),Entry!$A$4:$H$4,DD$2,Entry!$A$5:$H$5,DD$1) / SUMIFS(Entry!$C$6:$H$6,Entry!$C$4:$H$4,DD$2,Entry!$C$5:$H$5,DD$1))</f>
        <v/>
      </c>
      <c r="DE45" s="15" t="str">
        <f>IF(OR($B45="",DE$2=""),"",SUMIFS(INDEX(Tbl_Marks,MATCH($B45,Tbl_Student_Names,0),),Entry!$A$4:$H$4,DE$2,Entry!$A$5:$H$5,DE$1) / SUMIFS(Entry!$C$6:$H$6,Entry!$C$4:$H$4,DE$2,Entry!$C$5:$H$5,DE$1))</f>
        <v/>
      </c>
      <c r="DF45" s="15" t="str">
        <f>IF(OR($B45="",DF$2=""),"",SUMIFS(INDEX(Tbl_Marks,MATCH($B45,Tbl_Student_Names,0),),Entry!$A$4:$H$4,DF$2,Entry!$A$5:$H$5,DF$1) / SUMIFS(Entry!$C$6:$H$6,Entry!$C$4:$H$4,DF$2,Entry!$C$5:$H$5,DF$1))</f>
        <v/>
      </c>
      <c r="DG45" s="15" t="str">
        <f>IF(OR($B45="",DG$2=""),"",SUMIFS(INDEX(Tbl_Marks,MATCH($B45,Tbl_Student_Names,0),),Entry!$A$4:$H$4,DG$2,Entry!$A$5:$H$5,DG$1) / SUMIFS(Entry!$C$6:$H$6,Entry!$C$4:$H$4,DG$2,Entry!$C$5:$H$5,DG$1))</f>
        <v/>
      </c>
      <c r="DH45" s="15" t="str">
        <f>IF(OR($B45="",DH$2=""),"",SUMIFS(INDEX(Tbl_Marks,MATCH($B45,Tbl_Student_Names,0),),Entry!$A$4:$H$4,DH$2,Entry!$A$5:$H$5,DH$1) / SUMIFS(Entry!$C$6:$H$6,Entry!$C$4:$H$4,DH$2,Entry!$C$5:$H$5,DH$1))</f>
        <v/>
      </c>
      <c r="DI45" s="15" t="str">
        <f>IF(OR($B45="",DI$2=""),"",SUMIFS(INDEX(Tbl_Marks,MATCH($B45,Tbl_Student_Names,0),),Entry!$A$4:$H$4,DI$2,Entry!$A$5:$H$5,DI$1) / SUMIFS(Entry!$C$6:$H$6,Entry!$C$4:$H$4,DI$2,Entry!$C$5:$H$5,DI$1))</f>
        <v/>
      </c>
      <c r="DJ45" s="15" t="str">
        <f>IF(OR($B45="",DJ$2=""),"",SUMIFS(INDEX(Tbl_Marks,MATCH($B45,Tbl_Student_Names,0),),Entry!$A$4:$H$4,DJ$2,Entry!$A$5:$H$5,DJ$1) / SUMIFS(Entry!$C$6:$H$6,Entry!$C$4:$H$4,DJ$2,Entry!$C$5:$H$5,DJ$1))</f>
        <v/>
      </c>
      <c r="DK45" s="15" t="str">
        <f>IF(OR($B45="",DK$2=""),"",SUMIFS(INDEX(Tbl_Marks,MATCH($B45,Tbl_Student_Names,0),),Entry!$A$4:$H$4,DK$2,Entry!$A$5:$H$5,DK$1) / SUMIFS(Entry!$C$6:$H$6,Entry!$C$4:$H$4,DK$2,Entry!$C$5:$H$5,DK$1))</f>
        <v/>
      </c>
      <c r="DL45" s="15" t="str">
        <f>IF(OR($B45="",DL$2=""),"",SUMIFS(INDEX(Tbl_Marks,MATCH($B45,Tbl_Student_Names,0),),Entry!$A$4:$H$4,DL$2,Entry!$A$5:$H$5,DL$1) / SUMIFS(Entry!$C$6:$H$6,Entry!$C$4:$H$4,DL$2,Entry!$C$5:$H$5,DL$1))</f>
        <v/>
      </c>
      <c r="DM45" s="15" t="str">
        <f>IF(OR($B45="",DM$2=""),"",SUMIFS(INDEX(Tbl_Marks,MATCH($B45,Tbl_Student_Names,0),),Entry!$A$4:$H$4,DM$2,Entry!$A$5:$H$5,DM$1) / SUMIFS(Entry!$C$6:$H$6,Entry!$C$4:$H$4,DM$2,Entry!$C$5:$H$5,DM$1))</f>
        <v/>
      </c>
      <c r="DN45" s="15" t="str">
        <f>IF(OR($B45="",DN$2=""),"",SUMIFS(INDEX(Tbl_Marks,MATCH($B45,Tbl_Student_Names,0),),Entry!$A$4:$H$4,DN$2,Entry!$A$5:$H$5,DN$1) / SUMIFS(Entry!$C$6:$H$6,Entry!$C$4:$H$4,DN$2,Entry!$C$5:$H$5,DN$1))</f>
        <v/>
      </c>
      <c r="DO45" s="15" t="str">
        <f>IF(OR($B45="",DO$2=""),"",SUMIFS(INDEX(Tbl_Marks,MATCH($B45,Tbl_Student_Names,0),),Entry!$A$4:$H$4,DO$2,Entry!$A$5:$H$5,DO$1) / SUMIFS(Entry!$C$6:$H$6,Entry!$C$4:$H$4,DO$2,Entry!$C$5:$H$5,DO$1))</f>
        <v/>
      </c>
      <c r="DP45" s="15" t="str">
        <f>IF(OR($B45="",DP$2=""),"",SUMIFS(INDEX(Tbl_Marks,MATCH($B45,Tbl_Student_Names,0),),Entry!$A$4:$H$4,DP$2,Entry!$A$5:$H$5,DP$1) / SUMIFS(Entry!$C$6:$H$6,Entry!$C$4:$H$4,DP$2,Entry!$C$5:$H$5,DP$1))</f>
        <v/>
      </c>
      <c r="DQ45" s="15" t="str">
        <f>IF(OR($B45="",DQ$2=""),"",SUMIFS(INDEX(Tbl_Marks,MATCH($B45,Tbl_Student_Names,0),),Entry!$A$4:$H$4,DQ$2,Entry!$A$5:$H$5,DQ$1) / SUMIFS(Entry!$C$6:$H$6,Entry!$C$4:$H$4,DQ$2,Entry!$C$5:$H$5,DQ$1))</f>
        <v/>
      </c>
      <c r="DR45" s="15" t="str">
        <f>IF(OR($B45="",DR$2=""),"",SUMIFS(INDEX(Tbl_Marks,MATCH($B45,Tbl_Student_Names,0),),Entry!$A$4:$H$4,DR$2,Entry!$A$5:$H$5,DR$1) / SUMIFS(Entry!$C$6:$H$6,Entry!$C$4:$H$4,DR$2,Entry!$C$5:$H$5,DR$1))</f>
        <v/>
      </c>
      <c r="DS45" s="15" t="str">
        <f>IF(OR($B45="",DS$2=""),"",SUMIFS(INDEX(Tbl_Marks,MATCH($B45,Tbl_Student_Names,0),),Entry!$A$4:$H$4,DS$2,Entry!$A$5:$H$5,DS$1) / SUMIFS(Entry!$C$6:$H$6,Entry!$C$4:$H$4,DS$2,Entry!$C$5:$H$5,DS$1))</f>
        <v/>
      </c>
      <c r="DT45" s="15" t="str">
        <f>IF(OR($B45="",DT$2=""),"",SUMIFS(INDEX(Tbl_Marks,MATCH($B45,Tbl_Student_Names,0),),Entry!$A$4:$H$4,DT$2,Entry!$A$5:$H$5,DT$1) / SUMIFS(Entry!$C$6:$H$6,Entry!$C$4:$H$4,DT$2,Entry!$C$5:$H$5,DT$1))</f>
        <v/>
      </c>
      <c r="DU45" s="15" t="str">
        <f>IF(OR($B45="",DU$2=""),"",SUMIFS(INDEX(Tbl_Marks,MATCH($B45,Tbl_Student_Names,0),),Entry!$A$4:$H$4,DU$2,Entry!$A$5:$H$5,DU$1) / SUMIFS(Entry!$C$6:$H$6,Entry!$C$4:$H$4,DU$2,Entry!$C$5:$H$5,DU$1))</f>
        <v/>
      </c>
      <c r="DV45" s="15" t="str">
        <f>IF(OR($B45="",DV$2=""),"",SUMIFS(INDEX(Tbl_Marks,MATCH($B45,Tbl_Student_Names,0),),Entry!$A$4:$H$4,DV$2,Entry!$A$5:$H$5,DV$1) / SUMIFS(Entry!$C$6:$H$6,Entry!$C$4:$H$4,DV$2,Entry!$C$5:$H$5,DV$1))</f>
        <v/>
      </c>
      <c r="DW45" s="15" t="str">
        <f>IF(OR($B45="",DW$2=""),"",SUMIFS(INDEX(Tbl_Marks,MATCH($B45,Tbl_Student_Names,0),),Entry!$A$4:$H$4,DW$2,Entry!$A$5:$H$5,DW$1) / SUMIFS(Entry!$C$6:$H$6,Entry!$C$4:$H$4,DW$2,Entry!$C$5:$H$5,DW$1))</f>
        <v/>
      </c>
      <c r="DX45" s="15" t="str">
        <f>IF(OR($B45="",DX$2=""),"",SUMIFS(INDEX(Tbl_Marks,MATCH($B45,Tbl_Student_Names,0),),Entry!$A$4:$H$4,DX$2,Entry!$A$5:$H$5,DX$1) / SUMIFS(Entry!$C$6:$H$6,Entry!$C$4:$H$4,DX$2,Entry!$C$5:$H$5,DX$1))</f>
        <v/>
      </c>
      <c r="DY45" s="15" t="str">
        <f>IF(OR($B45="",DY$2=""),"",SUMIFS(INDEX(Tbl_Marks,MATCH($B45,Tbl_Student_Names,0),),Entry!$A$4:$H$4,DY$2,Entry!$A$5:$H$5,DY$1) / SUMIFS(Entry!$C$6:$H$6,Entry!$C$4:$H$4,DY$2,Entry!$C$5:$H$5,DY$1))</f>
        <v/>
      </c>
      <c r="DZ45" s="15" t="str">
        <f>IF(OR($B45="",DZ$2=""),"",SUMIFS(INDEX(Tbl_Marks,MATCH($B45,Tbl_Student_Names,0),),Entry!$A$4:$H$4,DZ$2,Entry!$A$5:$H$5,DZ$1) / SUMIFS(Entry!$C$6:$H$6,Entry!$C$4:$H$4,DZ$2,Entry!$C$5:$H$5,DZ$1))</f>
        <v/>
      </c>
      <c r="EA45" s="15" t="str">
        <f>IF(OR($B45="",EA$2=""),"",SUMIFS(INDEX(Tbl_Marks,MATCH($B45,Tbl_Student_Names,0),),Entry!$A$4:$H$4,EA$2,Entry!$A$5:$H$5,EA$1) / SUMIFS(Entry!$C$6:$H$6,Entry!$C$4:$H$4,EA$2,Entry!$C$5:$H$5,EA$1))</f>
        <v/>
      </c>
      <c r="EB45" s="15" t="str">
        <f>IF(OR($B45="",EB$2=""),"",SUMIFS(INDEX(Tbl_Marks,MATCH($B45,Tbl_Student_Names,0),),Entry!$A$4:$H$4,EB$2,Entry!$A$5:$H$5,EB$1) / SUMIFS(Entry!$C$6:$H$6,Entry!$C$4:$H$4,EB$2,Entry!$C$5:$H$5,EB$1))</f>
        <v/>
      </c>
      <c r="EC45" s="15" t="str">
        <f>IF(OR($B45="",EC$2=""),"",SUMIFS(INDEX(Tbl_Marks,MATCH($B45,Tbl_Student_Names,0),),Entry!$A$4:$H$4,EC$2,Entry!$A$5:$H$5,EC$1) / SUMIFS(Entry!$C$6:$H$6,Entry!$C$4:$H$4,EC$2,Entry!$C$5:$H$5,EC$1))</f>
        <v/>
      </c>
      <c r="ED45" s="15" t="str">
        <f>IF(OR($B45="",ED$2=""),"",SUMIFS(INDEX(Tbl_Marks,MATCH($B45,Tbl_Student_Names,0),),Entry!$A$4:$H$4,ED$2,Entry!$A$5:$H$5,ED$1) / SUMIFS(Entry!$C$6:$H$6,Entry!$C$4:$H$4,ED$2,Entry!$C$5:$H$5,ED$1))</f>
        <v/>
      </c>
      <c r="EE45" s="15" t="str">
        <f>IF(OR($B45="",EE$2=""),"",SUMIFS(INDEX(Tbl_Marks,MATCH($B45,Tbl_Student_Names,0),),Entry!$A$4:$H$4,EE$2,Entry!$A$5:$H$5,EE$1) / SUMIFS(Entry!$C$6:$H$6,Entry!$C$4:$H$4,EE$2,Entry!$C$5:$H$5,EE$1))</f>
        <v/>
      </c>
      <c r="EF45" s="15" t="str">
        <f>IF(OR($B45="",EF$2=""),"",SUMIFS(INDEX(Tbl_Marks,MATCH($B45,Tbl_Student_Names,0),),Entry!$A$4:$H$4,EF$2,Entry!$A$5:$H$5,EF$1) / SUMIFS(Entry!$C$6:$H$6,Entry!$C$4:$H$4,EF$2,Entry!$C$5:$H$5,EF$1))</f>
        <v/>
      </c>
      <c r="EG45" s="15" t="str">
        <f>IF(OR($B45="",EG$2=""),"",SUMIFS(INDEX(Tbl_Marks,MATCH($B45,Tbl_Student_Names,0),),Entry!$A$4:$H$4,EG$2,Entry!$A$5:$H$5,EG$1) / SUMIFS(Entry!$C$6:$H$6,Entry!$C$4:$H$4,EG$2,Entry!$C$5:$H$5,EG$1))</f>
        <v/>
      </c>
      <c r="EH45" s="15" t="str">
        <f>IF(OR($B45="",EH$2=""),"",SUMIFS(INDEX(Tbl_Marks,MATCH($B45,Tbl_Student_Names,0),),Entry!$A$4:$H$4,EH$2,Entry!$A$5:$H$5,EH$1) / SUMIFS(Entry!$C$6:$H$6,Entry!$C$4:$H$4,EH$2,Entry!$C$5:$H$5,EH$1))</f>
        <v/>
      </c>
      <c r="EI45" s="15" t="str">
        <f>IF(OR($B45="",EI$2=""),"",SUMIFS(INDEX(Tbl_Marks,MATCH($B45,Tbl_Student_Names,0),),Entry!$A$4:$H$4,EI$2,Entry!$A$5:$H$5,EI$1) / SUMIFS(Entry!$C$6:$H$6,Entry!$C$4:$H$4,EI$2,Entry!$C$5:$H$5,EI$1))</f>
        <v/>
      </c>
      <c r="EJ45" s="15" t="str">
        <f>IF(OR($B45="",EJ$2=""),"",SUMIFS(INDEX(Tbl_Marks,MATCH($B45,Tbl_Student_Names,0),),Entry!$A$4:$H$4,EJ$2,Entry!$A$5:$H$5,EJ$1) / SUMIFS(Entry!$C$6:$H$6,Entry!$C$4:$H$4,EJ$2,Entry!$C$5:$H$5,EJ$1))</f>
        <v/>
      </c>
      <c r="EK45" s="15" t="str">
        <f>IF(OR($B45="",EK$2=""),"",SUMIFS(INDEX(Tbl_Marks,MATCH($B45,Tbl_Student_Names,0),),Entry!$A$4:$H$4,EK$2,Entry!$A$5:$H$5,EK$1) / SUMIFS(Entry!$C$6:$H$6,Entry!$C$4:$H$4,EK$2,Entry!$C$5:$H$5,EK$1))</f>
        <v/>
      </c>
      <c r="EL45" s="15" t="str">
        <f>IF(OR($B45="",EL$2=""),"",SUMIFS(INDEX(Tbl_Marks,MATCH($B45,Tbl_Student_Names,0),),Entry!$A$4:$H$4,EL$2,Entry!$A$5:$H$5,EL$1) / SUMIFS(Entry!$C$6:$H$6,Entry!$C$4:$H$4,EL$2,Entry!$C$5:$H$5,EL$1))</f>
        <v/>
      </c>
      <c r="EM45" s="15" t="str">
        <f>IF(OR($B45="",EM$2=""),"",SUMIFS(INDEX(Tbl_Marks,MATCH($B45,Tbl_Student_Names,0),),Entry!$A$4:$H$4,EM$2,Entry!$A$5:$H$5,EM$1) / SUMIFS(Entry!$C$6:$H$6,Entry!$C$4:$H$4,EM$2,Entry!$C$5:$H$5,EM$1))</f>
        <v/>
      </c>
      <c r="EN45" s="15" t="str">
        <f>IF(OR($B45="",EN$2=""),"",SUMIFS(INDEX(Tbl_Marks,MATCH($B45,Tbl_Student_Names,0),),Entry!$A$4:$H$4,EN$2,Entry!$A$5:$H$5,EN$1) / SUMIFS(Entry!$C$6:$H$6,Entry!$C$4:$H$4,EN$2,Entry!$C$5:$H$5,EN$1))</f>
        <v/>
      </c>
      <c r="EO45" s="15" t="str">
        <f>IF(OR($B45="",EO$2=""),"",SUMIFS(INDEX(Tbl_Marks,MATCH($B45,Tbl_Student_Names,0),),Entry!$A$4:$H$4,EO$2,Entry!$A$5:$H$5,EO$1) / SUMIFS(Entry!$C$6:$H$6,Entry!$C$4:$H$4,EO$2,Entry!$C$5:$H$5,EO$1))</f>
        <v/>
      </c>
      <c r="EP45" s="15" t="str">
        <f>IF(OR($B45="",EP$2=""),"",SUMIFS(INDEX(Tbl_Marks,MATCH($B45,Tbl_Student_Names,0),),Entry!$A$4:$H$4,EP$2,Entry!$A$5:$H$5,EP$1) / SUMIFS(Entry!$C$6:$H$6,Entry!$C$4:$H$4,EP$2,Entry!$C$5:$H$5,EP$1))</f>
        <v/>
      </c>
      <c r="EQ45" s="15" t="str">
        <f>IF(OR($B45="",EQ$2=""),"",SUMIFS(INDEX(Tbl_Marks,MATCH($B45,Tbl_Student_Names,0),),Entry!$A$4:$H$4,EQ$2,Entry!$A$5:$H$5,EQ$1) / SUMIFS(Entry!$C$6:$H$6,Entry!$C$4:$H$4,EQ$2,Entry!$C$5:$H$5,EQ$1))</f>
        <v/>
      </c>
      <c r="ER45" s="15" t="str">
        <f>IF(OR($B45="",ER$2=""),"",SUMIFS(INDEX(Tbl_Marks,MATCH($B45,Tbl_Student_Names,0),),Entry!$A$4:$H$4,ER$2,Entry!$A$5:$H$5,ER$1) / SUMIFS(Entry!$C$6:$H$6,Entry!$C$4:$H$4,ER$2,Entry!$C$5:$H$5,ER$1))</f>
        <v/>
      </c>
      <c r="ES45" s="15" t="str">
        <f>IF(OR($B45="",ES$2=""),"",SUMIFS(INDEX(Tbl_Marks,MATCH($B45,Tbl_Student_Names,0),),Entry!$A$4:$H$4,ES$2,Entry!$A$5:$H$5,ES$1) / SUMIFS(Entry!$C$6:$H$6,Entry!$C$4:$H$4,ES$2,Entry!$C$5:$H$5,ES$1))</f>
        <v/>
      </c>
      <c r="ET45" s="15" t="str">
        <f>IF(OR($B45="",ET$2=""),"",SUMIFS(INDEX(Tbl_Marks,MATCH($B45,Tbl_Student_Names,0),),Entry!$A$4:$H$4,ET$2,Entry!$A$5:$H$5,ET$1) / SUMIFS(Entry!$C$6:$H$6,Entry!$C$4:$H$4,ET$2,Entry!$C$5:$H$5,ET$1))</f>
        <v/>
      </c>
      <c r="EU45" s="15" t="str">
        <f>IF(OR($B45="",EU$2=""),"",SUMIFS(INDEX(Tbl_Marks,MATCH($B45,Tbl_Student_Names,0),),Entry!$A$4:$H$4,EU$2,Entry!$A$5:$H$5,EU$1) / SUMIFS(Entry!$C$6:$H$6,Entry!$C$4:$H$4,EU$2,Entry!$C$5:$H$5,EU$1))</f>
        <v/>
      </c>
      <c r="EV45" s="15" t="str">
        <f>IF(OR($B45="",EV$2=""),"",SUMIFS(INDEX(Tbl_Marks,MATCH($B45,Tbl_Student_Names,0),),Entry!$A$4:$H$4,EV$2,Entry!$A$5:$H$5,EV$1) / SUMIFS(Entry!$C$6:$H$6,Entry!$C$4:$H$4,EV$2,Entry!$C$5:$H$5,EV$1))</f>
        <v/>
      </c>
      <c r="EW45" s="15" t="str">
        <f>IF(OR($B45="",EW$2=""),"",SUMIFS(INDEX(Tbl_Marks,MATCH($B45,Tbl_Student_Names,0),),Entry!$A$4:$H$4,EW$2,Entry!$A$5:$H$5,EW$1) / SUMIFS(Entry!$C$6:$H$6,Entry!$C$4:$H$4,EW$2,Entry!$C$5:$H$5,EW$1))</f>
        <v/>
      </c>
      <c r="EX45" s="15" t="str">
        <f>IF(OR($B45="",EX$2=""),"",SUMIFS(INDEX(Tbl_Marks,MATCH($B45,Tbl_Student_Names,0),),Entry!$A$4:$H$4,EX$2,Entry!$A$5:$H$5,EX$1) / SUMIFS(Entry!$C$6:$H$6,Entry!$C$4:$H$4,EX$2,Entry!$C$5:$H$5,EX$1))</f>
        <v/>
      </c>
      <c r="EY45" s="15" t="str">
        <f>IF(OR($B45="",EY$2=""),"",SUMIFS(INDEX(Tbl_Marks,MATCH($B45,Tbl_Student_Names,0),),Entry!$A$4:$H$4,EY$2,Entry!$A$5:$H$5,EY$1) / SUMIFS(Entry!$C$6:$H$6,Entry!$C$4:$H$4,EY$2,Entry!$C$5:$H$5,EY$1))</f>
        <v/>
      </c>
      <c r="EZ45" s="15" t="str">
        <f>IF(OR($B45="",EZ$2=""),"",SUMIFS(INDEX(Tbl_Marks,MATCH($B45,Tbl_Student_Names,0),),Entry!$A$4:$H$4,EZ$2,Entry!$A$5:$H$5,EZ$1) / SUMIFS(Entry!$C$6:$H$6,Entry!$C$4:$H$4,EZ$2,Entry!$C$5:$H$5,EZ$1))</f>
        <v/>
      </c>
      <c r="FA45" s="15" t="str">
        <f>IF(OR($B45="",FA$2=""),"",SUMIFS(INDEX(Tbl_Marks,MATCH($B45,Tbl_Student_Names,0),),Entry!$A$4:$H$4,FA$2,Entry!$A$5:$H$5,FA$1) / SUMIFS(Entry!$C$6:$H$6,Entry!$C$4:$H$4,FA$2,Entry!$C$5:$H$5,FA$1))</f>
        <v/>
      </c>
      <c r="FB45" s="15" t="str">
        <f>IF(OR($B45="",FB$2=""),"",SUMIFS(INDEX(Tbl_Marks,MATCH($B45,Tbl_Student_Names,0),),Entry!$A$4:$H$4,FB$2,Entry!$A$5:$H$5,FB$1) / SUMIFS(Entry!$C$6:$H$6,Entry!$C$4:$H$4,FB$2,Entry!$C$5:$H$5,FB$1))</f>
        <v/>
      </c>
      <c r="FC45" s="15" t="str">
        <f>IF(OR($B45="",FC$2=""),"",SUMIFS(INDEX(Tbl_Marks,MATCH($B45,Tbl_Student_Names,0),),Entry!$A$4:$H$4,FC$2,Entry!$A$5:$H$5,FC$1) / SUMIFS(Entry!$C$6:$H$6,Entry!$C$4:$H$4,FC$2,Entry!$C$5:$H$5,FC$1))</f>
        <v/>
      </c>
      <c r="FD45" s="15" t="str">
        <f>IF(OR($B45="",FD$2=""),"",SUMIFS(INDEX(Tbl_Marks,MATCH($B45,Tbl_Student_Names,0),),Entry!$A$4:$H$4,FD$2,Entry!$A$5:$H$5,FD$1) / SUMIFS(Entry!$C$6:$H$6,Entry!$C$4:$H$4,FD$2,Entry!$C$5:$H$5,FD$1))</f>
        <v/>
      </c>
      <c r="FE45" s="15" t="str">
        <f>IF(OR($B45="",FE$2=""),"",SUMIFS(INDEX(Tbl_Marks,MATCH($B45,Tbl_Student_Names,0),),Entry!$A$4:$H$4,FE$2,Entry!$A$5:$H$5,FE$1) / SUMIFS(Entry!$C$6:$H$6,Entry!$C$4:$H$4,FE$2,Entry!$C$5:$H$5,FE$1))</f>
        <v/>
      </c>
      <c r="FF45" s="15" t="str">
        <f>IF(OR($B45="",FF$2=""),"",SUMIFS(INDEX(Tbl_Marks,MATCH($B45,Tbl_Student_Names,0),),Entry!$A$4:$H$4,FF$2,Entry!$A$5:$H$5,FF$1) / SUMIFS(Entry!$C$6:$H$6,Entry!$C$4:$H$4,FF$2,Entry!$C$5:$H$5,FF$1))</f>
        <v/>
      </c>
      <c r="FG45" s="15" t="str">
        <f>IF(OR($B45="",FG$2=""),"",SUMIFS(INDEX(Tbl_Marks,MATCH($B45,Tbl_Student_Names,0),),Entry!$A$4:$H$4,FG$2,Entry!$A$5:$H$5,FG$1) / SUMIFS(Entry!$C$6:$H$6,Entry!$C$4:$H$4,FG$2,Entry!$C$5:$H$5,FG$1))</f>
        <v/>
      </c>
      <c r="FH45" s="15" t="str">
        <f>IF(OR($B45="",FH$2=""),"",SUMIFS(INDEX(Tbl_Marks,MATCH($B45,Tbl_Student_Names,0),),Entry!$A$4:$H$4,FH$2,Entry!$A$5:$H$5,FH$1) / SUMIFS(Entry!$C$6:$H$6,Entry!$C$4:$H$4,FH$2,Entry!$C$5:$H$5,FH$1))</f>
        <v/>
      </c>
      <c r="FI45" s="15" t="str">
        <f>IF(OR($B45="",FI$2=""),"",SUMIFS(INDEX(Tbl_Marks,MATCH($B45,Tbl_Student_Names,0),),Entry!$A$4:$H$4,FI$2,Entry!$A$5:$H$5,FI$1) / SUMIFS(Entry!$C$6:$H$6,Entry!$C$4:$H$4,FI$2,Entry!$C$5:$H$5,FI$1))</f>
        <v/>
      </c>
      <c r="FJ45" s="15" t="str">
        <f>IF(OR($B45="",FJ$2=""),"",SUMIFS(INDEX(Tbl_Marks,MATCH($B45,Tbl_Student_Names,0),),Entry!$A$4:$H$4,FJ$2,Entry!$A$5:$H$5,FJ$1) / SUMIFS(Entry!$C$6:$H$6,Entry!$C$4:$H$4,FJ$2,Entry!$C$5:$H$5,FJ$1))</f>
        <v/>
      </c>
      <c r="FK45" s="15" t="str">
        <f>IF(OR($B45="",FK$2=""),"",SUMIFS(INDEX(Tbl_Marks,MATCH($B45,Tbl_Student_Names,0),),Entry!$A$4:$H$4,FK$2,Entry!$A$5:$H$5,FK$1) / SUMIFS(Entry!$C$6:$H$6,Entry!$C$4:$H$4,FK$2,Entry!$C$5:$H$5,FK$1))</f>
        <v/>
      </c>
      <c r="FL45" s="15" t="str">
        <f>IF(OR($B45="",FL$2=""),"",SUMIFS(INDEX(Tbl_Marks,MATCH($B45,Tbl_Student_Names,0),),Entry!$A$4:$H$4,FL$2,Entry!$A$5:$H$5,FL$1) / SUMIFS(Entry!$C$6:$H$6,Entry!$C$4:$H$4,FL$2,Entry!$C$5:$H$5,FL$1))</f>
        <v/>
      </c>
      <c r="FM45" s="15" t="str">
        <f>IF(OR($B45="",FM$2=""),"",SUMIFS(INDEX(Tbl_Marks,MATCH($B45,Tbl_Student_Names,0),),Entry!$A$4:$H$4,FM$2,Entry!$A$5:$H$5,FM$1) / SUMIFS(Entry!$C$6:$H$6,Entry!$C$4:$H$4,FM$2,Entry!$C$5:$H$5,FM$1))</f>
        <v/>
      </c>
      <c r="FN45" s="15" t="str">
        <f>IF(OR($B45="",FN$2=""),"",SUMIFS(INDEX(Tbl_Marks,MATCH($B45,Tbl_Student_Names,0),),Entry!$A$4:$H$4,FN$2,Entry!$A$5:$H$5,FN$1) / SUMIFS(Entry!$C$6:$H$6,Entry!$C$4:$H$4,FN$2,Entry!$C$5:$H$5,FN$1))</f>
        <v/>
      </c>
      <c r="FO45" s="15" t="str">
        <f>IF(OR($B45="",FO$2=""),"",SUMIFS(INDEX(Tbl_Marks,MATCH($B45,Tbl_Student_Names,0),),Entry!$A$4:$H$4,FO$2,Entry!$A$5:$H$5,FO$1) / SUMIFS(Entry!$C$6:$H$6,Entry!$C$4:$H$4,FO$2,Entry!$C$5:$H$5,FO$1))</f>
        <v/>
      </c>
      <c r="FP45" s="15" t="str">
        <f>IF(OR($B45="",FP$2=""),"",SUMIFS(INDEX(Tbl_Marks,MATCH($B45,Tbl_Student_Names,0),),Entry!$A$4:$H$4,FP$2,Entry!$A$5:$H$5,FP$1) / SUMIFS(Entry!$C$6:$H$6,Entry!$C$4:$H$4,FP$2,Entry!$C$5:$H$5,FP$1))</f>
        <v/>
      </c>
      <c r="FQ45" s="15" t="str">
        <f>IF(OR($B45="",FQ$2=""),"",SUMIFS(INDEX(Tbl_Marks,MATCH($B45,Tbl_Student_Names,0),),Entry!$A$4:$H$4,FQ$2,Entry!$A$5:$H$5,FQ$1) / SUMIFS(Entry!$C$6:$H$6,Entry!$C$4:$H$4,FQ$2,Entry!$C$5:$H$5,FQ$1))</f>
        <v/>
      </c>
      <c r="FR45" s="15" t="str">
        <f>IF(OR($B45="",FR$2=""),"",SUMIFS(INDEX(Tbl_Marks,MATCH($B45,Tbl_Student_Names,0),),Entry!$A$4:$H$4,FR$2,Entry!$A$5:$H$5,FR$1) / SUMIFS(Entry!$C$6:$H$6,Entry!$C$4:$H$4,FR$2,Entry!$C$5:$H$5,FR$1))</f>
        <v/>
      </c>
      <c r="FS45" s="15" t="str">
        <f>IF(OR($B45="",FS$2=""),"",SUMIFS(INDEX(Tbl_Marks,MATCH($B45,Tbl_Student_Names,0),),Entry!$A$4:$H$4,FS$2,Entry!$A$5:$H$5,FS$1) / SUMIFS(Entry!$C$6:$H$6,Entry!$C$4:$H$4,FS$2,Entry!$C$5:$H$5,FS$1))</f>
        <v/>
      </c>
      <c r="FT45" s="15" t="str">
        <f>IF(OR($B45="",FT$2=""),"",SUMIFS(INDEX(Tbl_Marks,MATCH($B45,Tbl_Student_Names,0),),Entry!$A$4:$H$4,FT$2,Entry!$A$5:$H$5,FT$1) / SUMIFS(Entry!$C$6:$H$6,Entry!$C$4:$H$4,FT$2,Entry!$C$5:$H$5,FT$1))</f>
        <v/>
      </c>
      <c r="FU45" s="15" t="str">
        <f>IF(OR($B45="",FU$2=""),"",SUMIFS(INDEX(Tbl_Marks,MATCH($B45,Tbl_Student_Names,0),),Entry!$A$4:$H$4,FU$2,Entry!$A$5:$H$5,FU$1) / SUMIFS(Entry!$C$6:$H$6,Entry!$C$4:$H$4,FU$2,Entry!$C$5:$H$5,FU$1))</f>
        <v/>
      </c>
      <c r="FV45" s="15" t="str">
        <f>IF(OR($B45="",FV$2=""),"",SUMIFS(INDEX(Tbl_Marks,MATCH($B45,Tbl_Student_Names,0),),Entry!$A$4:$H$4,FV$2,Entry!$A$5:$H$5,FV$1) / SUMIFS(Entry!$C$6:$H$6,Entry!$C$4:$H$4,FV$2,Entry!$C$5:$H$5,FV$1))</f>
        <v/>
      </c>
      <c r="FW45" s="15" t="str">
        <f>IF(OR($B45="",FW$2=""),"",SUMIFS(INDEX(Tbl_Marks,MATCH($B45,Tbl_Student_Names,0),),Entry!$A$4:$H$4,FW$2,Entry!$A$5:$H$5,FW$1) / SUMIFS(Entry!$C$6:$H$6,Entry!$C$4:$H$4,FW$2,Entry!$C$5:$H$5,FW$1))</f>
        <v/>
      </c>
      <c r="FX45" s="15" t="str">
        <f>IF(OR($B45="",FX$2=""),"",SUMIFS(INDEX(Tbl_Marks,MATCH($B45,Tbl_Student_Names,0),),Entry!$A$4:$H$4,FX$2,Entry!$A$5:$H$5,FX$1) / SUMIFS(Entry!$C$6:$H$6,Entry!$C$4:$H$4,FX$2,Entry!$C$5:$H$5,FX$1))</f>
        <v/>
      </c>
      <c r="FY45" s="15" t="str">
        <f>IF(OR($B45="",FY$2=""),"",SUMIFS(INDEX(Tbl_Marks,MATCH($B45,Tbl_Student_Names,0),),Entry!$A$4:$H$4,FY$2,Entry!$A$5:$H$5,FY$1) / SUMIFS(Entry!$C$6:$H$6,Entry!$C$4:$H$4,FY$2,Entry!$C$5:$H$5,FY$1))</f>
        <v/>
      </c>
      <c r="FZ45" s="15" t="str">
        <f>IF(OR($B45="",FZ$2=""),"",SUMIFS(INDEX(Tbl_Marks,MATCH($B45,Tbl_Student_Names,0),),Entry!$A$4:$H$4,FZ$2,Entry!$A$5:$H$5,FZ$1) / SUMIFS(Entry!$C$6:$H$6,Entry!$C$4:$H$4,FZ$2,Entry!$C$5:$H$5,FZ$1))</f>
        <v/>
      </c>
      <c r="GA45" s="15" t="str">
        <f>IF(OR($B45="",GA$2=""),"",SUMIFS(INDEX(Tbl_Marks,MATCH($B45,Tbl_Student_Names,0),),Entry!$A$4:$H$4,GA$2,Entry!$A$5:$H$5,GA$1) / SUMIFS(Entry!$C$6:$H$6,Entry!$C$4:$H$4,GA$2,Entry!$C$5:$H$5,GA$1))</f>
        <v/>
      </c>
      <c r="GB45" s="15" t="str">
        <f>IF(OR($B45="",GB$2=""),"",SUMIFS(INDEX(Tbl_Marks,MATCH($B45,Tbl_Student_Names,0),),Entry!$A$4:$H$4,GB$2,Entry!$A$5:$H$5,GB$1) / SUMIFS(Entry!$C$6:$H$6,Entry!$C$4:$H$4,GB$2,Entry!$C$5:$H$5,GB$1))</f>
        <v/>
      </c>
      <c r="GC45" s="15" t="str">
        <f>IF(OR($B45="",GC$2=""),"",SUMIFS(INDEX(Tbl_Marks,MATCH($B45,Tbl_Student_Names,0),),Entry!$A$4:$H$4,GC$2,Entry!$A$5:$H$5,GC$1) / SUMIFS(Entry!$C$6:$H$6,Entry!$C$4:$H$4,GC$2,Entry!$C$5:$H$5,GC$1))</f>
        <v/>
      </c>
      <c r="GD45" s="15" t="str">
        <f>IF(OR($B45="",GD$2=""),"",SUMIFS(INDEX(Tbl_Marks,MATCH($B45,Tbl_Student_Names,0),),Entry!$A$4:$H$4,GD$2,Entry!$A$5:$H$5,GD$1) / SUMIFS(Entry!$C$6:$H$6,Entry!$C$4:$H$4,GD$2,Entry!$C$5:$H$5,GD$1))</f>
        <v/>
      </c>
      <c r="GE45" s="15" t="str">
        <f>IF(OR($B45="",GE$2=""),"",SUMIFS(INDEX(Tbl_Marks,MATCH($B45,Tbl_Student_Names,0),),Entry!$A$4:$H$4,GE$2,Entry!$A$5:$H$5,GE$1) / SUMIFS(Entry!$C$6:$H$6,Entry!$C$4:$H$4,GE$2,Entry!$C$5:$H$5,GE$1))</f>
        <v/>
      </c>
      <c r="GF45" s="15" t="str">
        <f>IF(OR($B45="",GF$2=""),"",SUMIFS(INDEX(Tbl_Marks,MATCH($B45,Tbl_Student_Names,0),),Entry!$A$4:$H$4,GF$2,Entry!$A$5:$H$5,GF$1) / SUMIFS(Entry!$C$6:$H$6,Entry!$C$4:$H$4,GF$2,Entry!$C$5:$H$5,GF$1))</f>
        <v/>
      </c>
      <c r="GG45" s="15" t="str">
        <f>IF(OR($B45="",GG$2=""),"",SUMIFS(INDEX(Tbl_Marks,MATCH($B45,Tbl_Student_Names,0),),Entry!$A$4:$H$4,GG$2,Entry!$A$5:$H$5,GG$1) / SUMIFS(Entry!$C$6:$H$6,Entry!$C$4:$H$4,GG$2,Entry!$C$5:$H$5,GG$1))</f>
        <v/>
      </c>
      <c r="GH45" s="15" t="str">
        <f>IF(OR($B45="",GH$2=""),"",SUMIFS(INDEX(Tbl_Marks,MATCH($B45,Tbl_Student_Names,0),),Entry!$A$4:$H$4,GH$2,Entry!$A$5:$H$5,GH$1) / SUMIFS(Entry!$C$6:$H$6,Entry!$C$4:$H$4,GH$2,Entry!$C$5:$H$5,GH$1))</f>
        <v/>
      </c>
      <c r="GI45" s="15" t="str">
        <f>IF(OR($B45="",GI$2=""),"",SUMIFS(INDEX(Tbl_Marks,MATCH($B45,Tbl_Student_Names,0),),Entry!$A$4:$H$4,GI$2,Entry!$A$5:$H$5,GI$1) / SUMIFS(Entry!$C$6:$H$6,Entry!$C$4:$H$4,GI$2,Entry!$C$5:$H$5,GI$1))</f>
        <v/>
      </c>
      <c r="GJ45" s="15" t="str">
        <f>IF(OR($B45="",GJ$2=""),"",SUMIFS(INDEX(Tbl_Marks,MATCH($B45,Tbl_Student_Names,0),),Entry!$A$4:$H$4,GJ$2,Entry!$A$5:$H$5,GJ$1) / SUMIFS(Entry!$C$6:$H$6,Entry!$C$4:$H$4,GJ$2,Entry!$C$5:$H$5,GJ$1))</f>
        <v/>
      </c>
      <c r="GK45" s="15" t="str">
        <f>IF(OR($B45="",GK$2=""),"",SUMIFS(INDEX(Tbl_Marks,MATCH($B45,Tbl_Student_Names,0),),Entry!$A$4:$H$4,GK$2,Entry!$A$5:$H$5,GK$1) / SUMIFS(Entry!$C$6:$H$6,Entry!$C$4:$H$4,GK$2,Entry!$C$5:$H$5,GK$1))</f>
        <v/>
      </c>
      <c r="GL45" s="15" t="str">
        <f>IF(OR($B45="",GL$2=""),"",SUMIFS(INDEX(Tbl_Marks,MATCH($B45,Tbl_Student_Names,0),),Entry!$A$4:$H$4,GL$2,Entry!$A$5:$H$5,GL$1) / SUMIFS(Entry!$C$6:$H$6,Entry!$C$4:$H$4,GL$2,Entry!$C$5:$H$5,GL$1))</f>
        <v/>
      </c>
      <c r="GM45" s="15" t="str">
        <f>IF(OR($B45="",GM$2=""),"",SUMIFS(INDEX(Tbl_Marks,MATCH($B45,Tbl_Student_Names,0),),Entry!$A$4:$H$4,GM$2,Entry!$A$5:$H$5,GM$1) / SUMIFS(Entry!$C$6:$H$6,Entry!$C$4:$H$4,GM$2,Entry!$C$5:$H$5,GM$1))</f>
        <v/>
      </c>
      <c r="GN45" s="15" t="str">
        <f>IF(OR($B45="",GN$2=""),"",SUMIFS(INDEX(Tbl_Marks,MATCH($B45,Tbl_Student_Names,0),),Entry!$A$4:$H$4,GN$2,Entry!$A$5:$H$5,GN$1) / SUMIFS(Entry!$C$6:$H$6,Entry!$C$4:$H$4,GN$2,Entry!$C$5:$H$5,GN$1))</f>
        <v/>
      </c>
      <c r="GO45" s="15" t="str">
        <f>IF(OR($B45="",GO$2=""),"",SUMIFS(INDEX(Tbl_Marks,MATCH($B45,Tbl_Student_Names,0),),Entry!$A$4:$H$4,GO$2,Entry!$A$5:$H$5,GO$1) / SUMIFS(Entry!$C$6:$H$6,Entry!$C$4:$H$4,GO$2,Entry!$C$5:$H$5,GO$1))</f>
        <v/>
      </c>
      <c r="GP45" s="15" t="str">
        <f>IF(OR($B45="",GP$2=""),"",SUMIFS(INDEX(Tbl_Marks,MATCH($B45,Tbl_Student_Names,0),),Entry!$A$4:$H$4,GP$2,Entry!$A$5:$H$5,GP$1) / SUMIFS(Entry!$C$6:$H$6,Entry!$C$4:$H$4,GP$2,Entry!$C$5:$H$5,GP$1))</f>
        <v/>
      </c>
      <c r="GQ45" s="32" t="str">
        <f t="array" ref="GQ45">IF(OR(GQ$1="",$B45=""),"",SUMPRODUCT(TRANSPOSE($BC45:$BN45),(Settings!$D$19:$D$30)))</f>
        <v/>
      </c>
      <c r="GR45" s="32" t="str">
        <f t="array" ref="GR45">IF(OR(GR$1="",$B45=""),"",SUMPRODUCT(TRANSPOSE($BO45:$BZ45),(Settings!$D$19:$D$30)))</f>
        <v/>
      </c>
      <c r="GS45" s="32" t="str">
        <f t="array" ref="GS45">IF(OR(GS$1="",$B45=""),"",SUMPRODUCT(TRANSPOSE($CA45:$CL45),(Settings!$D$19:$D$30)))</f>
        <v/>
      </c>
      <c r="GT45" s="32" t="str">
        <f t="array" ref="GT45">IF(OR(GT$1="",$B45=""),"",SUMPRODUCT(TRANSPOSE($CM45:$CX45),(Settings!$D$19:$D$30)))</f>
        <v/>
      </c>
      <c r="GU45" s="32" t="str">
        <f t="array" ref="GU45">IF(OR(GU$1="",$B45=""),"",SUMPRODUCT(TRANSPOSE($CY45:$DJ45),(Settings!$D$19:$D$30)))</f>
        <v/>
      </c>
      <c r="GV45" s="32" t="str">
        <f t="array" ref="GV45">IF(OR(GV$1="",$B45=""),"",SUMPRODUCT(TRANSPOSE($DK45:$DV45),(Settings!$D$19:$D$30)))</f>
        <v/>
      </c>
      <c r="GW45" s="32" t="str">
        <f t="array" ref="GW45">IF(OR(GW$1="",$B45=""),"",SUMPRODUCT(TRANSPOSE($DW45:$EH45),(Settings!$D$19:$D$30)))</f>
        <v/>
      </c>
      <c r="GX45" s="32" t="str">
        <f t="array" ref="GX45">IF(OR(GX$1="",$B45=""),"",SUMPRODUCT(TRANSPOSE($EI45:$ET45),(Settings!$D$19:$D$30)))</f>
        <v/>
      </c>
      <c r="GY45" s="32" t="str">
        <f t="array" ref="GY45">IF(OR(GY$1="",$B45=""),"",SUMPRODUCT(TRANSPOSE($EU45:$FF45),(Settings!$D$19:$D$30)))</f>
        <v/>
      </c>
      <c r="GZ45" s="32" t="str">
        <f t="array" ref="GZ45">IF(OR(GZ$1="",$B45=""),"",SUMPRODUCT(TRANSPOSE($FG45:$FR45),(Settings!$D$19:$D$30)))</f>
        <v/>
      </c>
      <c r="HA45" s="32" t="str">
        <f t="array" ref="HA45">IF(OR(HA$1="",$B45=""),"",SUMPRODUCT(TRANSPOSE($FS45:$GD45),(Settings!$D$19:$D$30)))</f>
        <v/>
      </c>
      <c r="HB45" s="33" t="str">
        <f t="array" ref="HB45">IF(OR(HB$1="",$B45=""),"",SUMPRODUCT(TRANSPOSE($GE45:$GP45),(Settings!$D$19:$D$30)))</f>
        <v/>
      </c>
      <c r="HC45" s="5"/>
      <c r="HD45" s="15" t="str">
        <f>IF(OR(HD$2="",$B45=""),"",SUMIFS(INDEX(Tbl_Marks,MATCH($B45,Tbl_Student_Names,0),),Entry!$A$4:$H$4,HD$2) / SUMIFS(Entry!$C$6:$H$6,Entry!$C$4:$H$4,HD$2))</f>
        <v/>
      </c>
      <c r="HE45" s="15" t="str">
        <f>IF(OR(HE$2="",$B45=""),"",SUMIFS(INDEX(Tbl_Marks,MATCH($B45,Tbl_Student_Names,0),),Entry!$A$4:$H$4,HE$2) / SUMIFS(Entry!$C$6:$H$6,Entry!$C$4:$H$4,HE$2))</f>
        <v/>
      </c>
      <c r="HF45" s="15" t="str">
        <f>IF(OR(HF$2="",$B45=""),"",SUMIFS(INDEX(Tbl_Marks,MATCH($B45,Tbl_Student_Names,0),),Entry!$A$4:$H$4,HF$2) / SUMIFS(Entry!$C$6:$H$6,Entry!$C$4:$H$4,HF$2))</f>
        <v/>
      </c>
      <c r="HG45" s="15" t="str">
        <f>IF(OR(HG$2="",$B45=""),"",SUMIFS(INDEX(Tbl_Marks,MATCH($B45,Tbl_Student_Names,0),),Entry!$A$4:$H$4,HG$2) / SUMIFS(Entry!$C$6:$H$6,Entry!$C$4:$H$4,HG$2))</f>
        <v/>
      </c>
      <c r="HH45" s="15" t="str">
        <f>IF(OR(HH$2="",$B45=""),"",SUMIFS(INDEX(Tbl_Marks,MATCH($B45,Tbl_Student_Names,0),),Entry!$A$4:$H$4,HH$2) / SUMIFS(Entry!$C$6:$H$6,Entry!$C$4:$H$4,HH$2))</f>
        <v/>
      </c>
      <c r="HI45" s="15" t="str">
        <f>IF(OR(HI$2="",$B45=""),"",SUMIFS(INDEX(Tbl_Marks,MATCH($B45,Tbl_Student_Names,0),),Entry!$A$4:$H$4,HI$2) / SUMIFS(Entry!$C$6:$H$6,Entry!$C$4:$H$4,HI$2))</f>
        <v/>
      </c>
      <c r="HJ45" s="15" t="str">
        <f>IF(OR(HJ$2="",$B45=""),"",SUMIFS(INDEX(Tbl_Marks,MATCH($B45,Tbl_Student_Names,0),),Entry!$A$4:$H$4,HJ$2) / SUMIFS(Entry!$C$6:$H$6,Entry!$C$4:$H$4,HJ$2))</f>
        <v/>
      </c>
      <c r="HK45" s="15" t="str">
        <f>IF(OR(HK$2="",$B45=""),"",SUMIFS(INDEX(Tbl_Marks,MATCH($B45,Tbl_Student_Names,0),),Entry!$A$4:$H$4,HK$2) / SUMIFS(Entry!$C$6:$H$6,Entry!$C$4:$H$4,HK$2))</f>
        <v/>
      </c>
      <c r="HL45" s="15" t="str">
        <f>IF(OR(HL$2="",$B45=""),"",SUMIFS(INDEX(Tbl_Marks,MATCH($B45,Tbl_Student_Names,0),),Entry!$A$4:$H$4,HL$2) / SUMIFS(Entry!$C$6:$H$6,Entry!$C$4:$H$4,HL$2))</f>
        <v/>
      </c>
      <c r="HM45" s="15" t="str">
        <f>IF(OR(HM$2="",$B45=""),"",SUMIFS(INDEX(Tbl_Marks,MATCH($B45,Tbl_Student_Names,0),),Entry!$A$4:$H$4,HM$2) / SUMIFS(Entry!$C$6:$H$6,Entry!$C$4:$H$4,HM$2))</f>
        <v/>
      </c>
      <c r="HN45" s="15" t="str">
        <f>IF(OR(HN$2="",$B45=""),"",SUMIFS(INDEX(Tbl_Marks,MATCH($B45,Tbl_Student_Names,0),),Entry!$A$4:$H$4,HN$2) / SUMIFS(Entry!$C$6:$H$6,Entry!$C$4:$H$4,HN$2))</f>
        <v/>
      </c>
      <c r="HO45" s="15" t="str">
        <f>IF(OR(HO$2="",$B45=""),"",SUMIFS(INDEX(Tbl_Marks,MATCH($B45,Tbl_Student_Names,0),),Entry!$A$4:$H$4,HO$2) / SUMIFS(Entry!$C$6:$H$6,Entry!$C$4:$H$4,HO$2))</f>
        <v/>
      </c>
      <c r="HP45" s="15" t="str">
        <f t="shared" si="40"/>
        <v/>
      </c>
    </row>
    <row r="46" spans="1:224" customFormat="1" x14ac:dyDescent="0.25">
      <c r="A46">
        <f t="shared" si="63"/>
        <v>0</v>
      </c>
      <c r="B46" t="str">
        <f t="shared" si="64"/>
        <v/>
      </c>
      <c r="C46" t="str">
        <f>IF(OR($B46="",C$2=""),"",SUMIF(Entry!$A$4:$H$4,C$2,INDEX(Tbl_Marks,MATCH($B46,Tbl_Student_Names,0),)))</f>
        <v/>
      </c>
      <c r="D46" t="str">
        <f>IF(OR($B46="",D$2=""),"",SUMIF(Entry!$A$4:$H$4,D$2,INDEX(Tbl_Marks,MATCH($B46,Tbl_Student_Names,0),)))</f>
        <v/>
      </c>
      <c r="E46" t="str">
        <f>IF(OR($B46="",E$2=""),"",SUMIF(Entry!$A$4:$H$4,E$2,INDEX(Tbl_Marks,MATCH($B46,Tbl_Student_Names,0),)))</f>
        <v/>
      </c>
      <c r="F46" t="str">
        <f>IF(OR($B46="",F$2=""),"",SUMIF(Entry!$A$4:$H$4,F$2,INDEX(Tbl_Marks,MATCH($B46,Tbl_Student_Names,0),)))</f>
        <v/>
      </c>
      <c r="G46" t="str">
        <f>IF(OR($B46="",G$2=""),"",SUMIF(Entry!$A$4:$H$4,G$2,INDEX(Tbl_Marks,MATCH($B46,Tbl_Student_Names,0),)))</f>
        <v/>
      </c>
      <c r="H46" t="str">
        <f>IF(OR($B46="",H$2=""),"",SUMIF(Entry!$A$4:$H$4,H$2,INDEX(Tbl_Marks,MATCH($B46,Tbl_Student_Names,0),)))</f>
        <v/>
      </c>
      <c r="I46" t="str">
        <f>IF(OR($B46="",I$2=""),"",SUMIF(Entry!$A$4:$H$4,I$2,INDEX(Tbl_Marks,MATCH($B46,Tbl_Student_Names,0),)))</f>
        <v/>
      </c>
      <c r="J46" t="str">
        <f>IF(OR($B46="",J$2=""),"",SUMIF(Entry!$A$4:$H$4,J$2,INDEX(Tbl_Marks,MATCH($B46,Tbl_Student_Names,0),)))</f>
        <v/>
      </c>
      <c r="K46" t="str">
        <f>IF(OR($B46="",K$2=""),"",SUMIF(Entry!$A$4:$H$4,K$2,INDEX(Tbl_Marks,MATCH($B46,Tbl_Student_Names,0),)))</f>
        <v/>
      </c>
      <c r="L46" t="str">
        <f>IF(OR($B46="",L$2=""),"",SUMIF(Entry!$A$4:$H$4,L$2,INDEX(Tbl_Marks,MATCH($B46,Tbl_Student_Names,0),)))</f>
        <v/>
      </c>
      <c r="M46" t="str">
        <f>IF(OR($B46="",M$2=""),"",SUMIF(Entry!$A$4:$H$4,M$2,INDEX(Tbl_Marks,MATCH($B46,Tbl_Student_Names,0),)))</f>
        <v/>
      </c>
      <c r="N46" t="str">
        <f>IF(OR($B46="",N$2=""),"",SUMIF(Entry!$A$4:$H$4,N$2,INDEX(Tbl_Marks,MATCH($B46,Tbl_Student_Names,0),)))</f>
        <v/>
      </c>
      <c r="O46" s="12" t="str">
        <f t="shared" si="65"/>
        <v/>
      </c>
      <c r="P46" s="24" t="str">
        <f t="array" ref="P46">IF(OR($B46="",P$2=""),"",IF(MIN(IF(Help_Lookup_Tests=P$2,$BC46:$GP46,""))&gt;=I_PassPercentage,"PASS","FAIL"))</f>
        <v/>
      </c>
      <c r="Q46" s="24" t="str">
        <f t="array" ref="Q46">IF(OR($B46="",Q$2=""),"",IF(MIN(IF(Help_Lookup_Tests=Q$2,$BC46:$GP46,""))&gt;=I_PassPercentage,"PASS","FAIL"))</f>
        <v/>
      </c>
      <c r="R46" s="24" t="str">
        <f t="array" ref="R46">IF(OR($B46="",R$2=""),"",IF(MIN(IF(Help_Lookup_Tests=R$2,$BC46:$GP46,""))&gt;=I_PassPercentage,"PASS","FAIL"))</f>
        <v/>
      </c>
      <c r="S46" s="24" t="str">
        <f t="array" ref="S46">IF(OR($B46="",S$2=""),"",IF(MIN(IF(Help_Lookup_Tests=S$2,$BC46:$GP46,""))&gt;=I_PassPercentage,"PASS","FAIL"))</f>
        <v/>
      </c>
      <c r="T46" s="24" t="str">
        <f t="array" ref="T46">IF(OR($B46="",T$2=""),"",IF(MIN(IF(Help_Lookup_Tests=T$2,$BC46:$GP46,""))&gt;=I_PassPercentage,"PASS","FAIL"))</f>
        <v/>
      </c>
      <c r="U46" s="24" t="str">
        <f t="array" ref="U46">IF(OR($B46="",U$2=""),"",IF(MIN(IF(Help_Lookup_Tests=U$2,$BC46:$GP46,""))&gt;=I_PassPercentage,"PASS","FAIL"))</f>
        <v/>
      </c>
      <c r="V46" s="24" t="str">
        <f t="array" ref="V46">IF(OR($B46="",V$2=""),"",IF(MIN(IF(Help_Lookup_Tests=V$2,$BC46:$GP46,""))&gt;=I_PassPercentage,"PASS","FAIL"))</f>
        <v/>
      </c>
      <c r="W46" s="24" t="str">
        <f t="array" ref="W46">IF(OR($B46="",W$2=""),"",IF(MIN(IF(Help_Lookup_Tests=W$2,$BC46:$GP46,""))&gt;=I_PassPercentage,"PASS","FAIL"))</f>
        <v/>
      </c>
      <c r="X46" s="24" t="str">
        <f t="array" ref="X46">IF(OR($B46="",X$2=""),"",IF(MIN(IF(Help_Lookup_Tests=X$2,$BC46:$GP46,""))&gt;=I_PassPercentage,"PASS","FAIL"))</f>
        <v/>
      </c>
      <c r="Y46" s="24" t="str">
        <f t="array" ref="Y46">IF(OR($B46="",Y$2=""),"",IF(MIN(IF(Help_Lookup_Tests=Y$2,$BC46:$GP46,""))&gt;=I_PassPercentage,"PASS","FAIL"))</f>
        <v/>
      </c>
      <c r="Z46" s="24" t="str">
        <f t="array" ref="Z46">IF(OR($B46="",Z$2=""),"",IF(MIN(IF(Help_Lookup_Tests=Z$2,$BC46:$GP46,""))&gt;=I_PassPercentage,"PASS","FAIL"))</f>
        <v/>
      </c>
      <c r="AA46" s="24" t="str">
        <f t="array" ref="AA46">IF(OR($B46="",AA$2=""),"",IF(MIN(IF(Help_Lookup_Tests=AA$2,$BC46:$GP46,""))&gt;=I_PassPercentage,"PASS","FAIL"))</f>
        <v/>
      </c>
      <c r="AB46" s="20" t="str">
        <f t="array" ref="AB46">IF(OR($B46=""),"",IF(MIN(IF($GQ$2:$HB$2="FINAL",$GQ46:$HB46,""))&gt;=I_PassPercentage,"PASS","FAIL"))</f>
        <v/>
      </c>
      <c r="AC46" t="str">
        <f t="shared" si="36"/>
        <v/>
      </c>
      <c r="AD46" t="str">
        <f t="shared" si="41"/>
        <v/>
      </c>
      <c r="AE46" t="str">
        <f t="shared" si="42"/>
        <v/>
      </c>
      <c r="AF46" t="str">
        <f t="shared" si="43"/>
        <v/>
      </c>
      <c r="AG46" t="str">
        <f t="shared" si="44"/>
        <v/>
      </c>
      <c r="AH46" t="str">
        <f t="shared" si="45"/>
        <v/>
      </c>
      <c r="AI46" t="str">
        <f t="shared" si="46"/>
        <v/>
      </c>
      <c r="AJ46" t="str">
        <f t="shared" si="47"/>
        <v/>
      </c>
      <c r="AK46" t="str">
        <f t="shared" si="48"/>
        <v/>
      </c>
      <c r="AL46" t="str">
        <f t="shared" si="49"/>
        <v/>
      </c>
      <c r="AM46" t="str">
        <f t="shared" si="50"/>
        <v/>
      </c>
      <c r="AN46" t="str">
        <f t="shared" si="51"/>
        <v/>
      </c>
      <c r="AO46" s="34" t="str">
        <f t="shared" si="37"/>
        <v/>
      </c>
      <c r="AP46" s="22" t="str">
        <f t="shared" si="38"/>
        <v/>
      </c>
      <c r="AQ46" s="22" t="str">
        <f t="shared" si="52"/>
        <v/>
      </c>
      <c r="AR46" s="22" t="str">
        <f t="shared" si="53"/>
        <v/>
      </c>
      <c r="AS46" s="22" t="str">
        <f t="shared" si="54"/>
        <v/>
      </c>
      <c r="AT46" s="22" t="str">
        <f t="shared" si="55"/>
        <v/>
      </c>
      <c r="AU46" s="22" t="str">
        <f t="shared" si="56"/>
        <v/>
      </c>
      <c r="AV46" s="22" t="str">
        <f t="shared" si="57"/>
        <v/>
      </c>
      <c r="AW46" s="22" t="str">
        <f t="shared" si="58"/>
        <v/>
      </c>
      <c r="AX46" s="22" t="str">
        <f t="shared" si="59"/>
        <v/>
      </c>
      <c r="AY46" s="22" t="str">
        <f t="shared" si="60"/>
        <v/>
      </c>
      <c r="AZ46" s="22" t="str">
        <f t="shared" si="61"/>
        <v/>
      </c>
      <c r="BA46" s="22" t="str">
        <f t="shared" si="62"/>
        <v/>
      </c>
      <c r="BB46" s="23" t="str">
        <f t="shared" si="39"/>
        <v/>
      </c>
      <c r="BC46" s="15" t="str">
        <f>IF(OR($B46="",BC$2=""),"",SUMIFS(INDEX(Tbl_Marks,MATCH($B46,Tbl_Student_Names,0),),Entry!$A$4:$H$4,BC$2,Entry!$A$5:$H$5,BC$1) / SUMIFS(Entry!$C$6:$H$6,Entry!$C$4:$H$4,BC$2,Entry!$C$5:$H$5,BC$1))</f>
        <v/>
      </c>
      <c r="BD46" s="15" t="str">
        <f>IF(OR($B46="",BD$2=""),"",SUMIFS(INDEX(Tbl_Marks,MATCH($B46,Tbl_Student_Names,0),),Entry!$A$4:$H$4,BD$2,Entry!$A$5:$H$5,BD$1) / SUMIFS(Entry!$C$6:$H$6,Entry!$C$4:$H$4,BD$2,Entry!$C$5:$H$5,BD$1))</f>
        <v/>
      </c>
      <c r="BE46" s="15" t="str">
        <f>IF(OR($B46="",BE$2=""),"",SUMIFS(INDEX(Tbl_Marks,MATCH($B46,Tbl_Student_Names,0),),Entry!$A$4:$H$4,BE$2,Entry!$A$5:$H$5,BE$1) / SUMIFS(Entry!$C$6:$H$6,Entry!$C$4:$H$4,BE$2,Entry!$C$5:$H$5,BE$1))</f>
        <v/>
      </c>
      <c r="BF46" s="15" t="str">
        <f>IF(OR($B46="",BF$2=""),"",SUMIFS(INDEX(Tbl_Marks,MATCH($B46,Tbl_Student_Names,0),),Entry!$A$4:$H$4,BF$2,Entry!$A$5:$H$5,BF$1) / SUMIFS(Entry!$C$6:$H$6,Entry!$C$4:$H$4,BF$2,Entry!$C$5:$H$5,BF$1))</f>
        <v/>
      </c>
      <c r="BG46" s="15" t="str">
        <f>IF(OR($B46="",BG$2=""),"",SUMIFS(INDEX(Tbl_Marks,MATCH($B46,Tbl_Student_Names,0),),Entry!$A$4:$H$4,BG$2,Entry!$A$5:$H$5,BG$1) / SUMIFS(Entry!$C$6:$H$6,Entry!$C$4:$H$4,BG$2,Entry!$C$5:$H$5,BG$1))</f>
        <v/>
      </c>
      <c r="BH46" s="15" t="str">
        <f>IF(OR($B46="",BH$2=""),"",SUMIFS(INDEX(Tbl_Marks,MATCH($B46,Tbl_Student_Names,0),),Entry!$A$4:$H$4,BH$2,Entry!$A$5:$H$5,BH$1) / SUMIFS(Entry!$C$6:$H$6,Entry!$C$4:$H$4,BH$2,Entry!$C$5:$H$5,BH$1))</f>
        <v/>
      </c>
      <c r="BI46" s="15" t="str">
        <f>IF(OR($B46="",BI$2=""),"",SUMIFS(INDEX(Tbl_Marks,MATCH($B46,Tbl_Student_Names,0),),Entry!$A$4:$H$4,BI$2,Entry!$A$5:$H$5,BI$1) / SUMIFS(Entry!$C$6:$H$6,Entry!$C$4:$H$4,BI$2,Entry!$C$5:$H$5,BI$1))</f>
        <v/>
      </c>
      <c r="BJ46" s="15" t="str">
        <f>IF(OR($B46="",BJ$2=""),"",SUMIFS(INDEX(Tbl_Marks,MATCH($B46,Tbl_Student_Names,0),),Entry!$A$4:$H$4,BJ$2,Entry!$A$5:$H$5,BJ$1) / SUMIFS(Entry!$C$6:$H$6,Entry!$C$4:$H$4,BJ$2,Entry!$C$5:$H$5,BJ$1))</f>
        <v/>
      </c>
      <c r="BK46" s="15" t="str">
        <f>IF(OR($B46="",BK$2=""),"",SUMIFS(INDEX(Tbl_Marks,MATCH($B46,Tbl_Student_Names,0),),Entry!$A$4:$H$4,BK$2,Entry!$A$5:$H$5,BK$1) / SUMIFS(Entry!$C$6:$H$6,Entry!$C$4:$H$4,BK$2,Entry!$C$5:$H$5,BK$1))</f>
        <v/>
      </c>
      <c r="BL46" s="15" t="str">
        <f>IF(OR($B46="",BL$2=""),"",SUMIFS(INDEX(Tbl_Marks,MATCH($B46,Tbl_Student_Names,0),),Entry!$A$4:$H$4,BL$2,Entry!$A$5:$H$5,BL$1) / SUMIFS(Entry!$C$6:$H$6,Entry!$C$4:$H$4,BL$2,Entry!$C$5:$H$5,BL$1))</f>
        <v/>
      </c>
      <c r="BM46" s="15" t="str">
        <f>IF(OR($B46="",BM$2=""),"",SUMIFS(INDEX(Tbl_Marks,MATCH($B46,Tbl_Student_Names,0),),Entry!$A$4:$H$4,BM$2,Entry!$A$5:$H$5,BM$1) / SUMIFS(Entry!$C$6:$H$6,Entry!$C$4:$H$4,BM$2,Entry!$C$5:$H$5,BM$1))</f>
        <v/>
      </c>
      <c r="BN46" s="15" t="str">
        <f>IF(OR($B46="",BN$2=""),"",SUMIFS(INDEX(Tbl_Marks,MATCH($B46,Tbl_Student_Names,0),),Entry!$A$4:$H$4,BN$2,Entry!$A$5:$H$5,BN$1) / SUMIFS(Entry!$C$6:$H$6,Entry!$C$4:$H$4,BN$2,Entry!$C$5:$H$5,BN$1))</f>
        <v/>
      </c>
      <c r="BO46" s="15" t="str">
        <f>IF(OR($B46="",BO$2=""),"",SUMIFS(INDEX(Tbl_Marks,MATCH($B46,Tbl_Student_Names,0),),Entry!$A$4:$H$4,BO$2,Entry!$A$5:$H$5,BO$1) / SUMIFS(Entry!$C$6:$H$6,Entry!$C$4:$H$4,BO$2,Entry!$C$5:$H$5,BO$1))</f>
        <v/>
      </c>
      <c r="BP46" s="15" t="str">
        <f>IF(OR($B46="",BP$2=""),"",SUMIFS(INDEX(Tbl_Marks,MATCH($B46,Tbl_Student_Names,0),),Entry!$A$4:$H$4,BP$2,Entry!$A$5:$H$5,BP$1) / SUMIFS(Entry!$C$6:$H$6,Entry!$C$4:$H$4,BP$2,Entry!$C$5:$H$5,BP$1))</f>
        <v/>
      </c>
      <c r="BQ46" s="15" t="str">
        <f>IF(OR($B46="",BQ$2=""),"",SUMIFS(INDEX(Tbl_Marks,MATCH($B46,Tbl_Student_Names,0),),Entry!$A$4:$H$4,BQ$2,Entry!$A$5:$H$5,BQ$1) / SUMIFS(Entry!$C$6:$H$6,Entry!$C$4:$H$4,BQ$2,Entry!$C$5:$H$5,BQ$1))</f>
        <v/>
      </c>
      <c r="BR46" s="15" t="str">
        <f>IF(OR($B46="",BR$2=""),"",SUMIFS(INDEX(Tbl_Marks,MATCH($B46,Tbl_Student_Names,0),),Entry!$A$4:$H$4,BR$2,Entry!$A$5:$H$5,BR$1) / SUMIFS(Entry!$C$6:$H$6,Entry!$C$4:$H$4,BR$2,Entry!$C$5:$H$5,BR$1))</f>
        <v/>
      </c>
      <c r="BS46" s="15" t="str">
        <f>IF(OR($B46="",BS$2=""),"",SUMIFS(INDEX(Tbl_Marks,MATCH($B46,Tbl_Student_Names,0),),Entry!$A$4:$H$4,BS$2,Entry!$A$5:$H$5,BS$1) / SUMIFS(Entry!$C$6:$H$6,Entry!$C$4:$H$4,BS$2,Entry!$C$5:$H$5,BS$1))</f>
        <v/>
      </c>
      <c r="BT46" s="15" t="str">
        <f>IF(OR($B46="",BT$2=""),"",SUMIFS(INDEX(Tbl_Marks,MATCH($B46,Tbl_Student_Names,0),),Entry!$A$4:$H$4,BT$2,Entry!$A$5:$H$5,BT$1) / SUMIFS(Entry!$C$6:$H$6,Entry!$C$4:$H$4,BT$2,Entry!$C$5:$H$5,BT$1))</f>
        <v/>
      </c>
      <c r="BU46" s="15" t="str">
        <f>IF(OR($B46="",BU$2=""),"",SUMIFS(INDEX(Tbl_Marks,MATCH($B46,Tbl_Student_Names,0),),Entry!$A$4:$H$4,BU$2,Entry!$A$5:$H$5,BU$1) / SUMIFS(Entry!$C$6:$H$6,Entry!$C$4:$H$4,BU$2,Entry!$C$5:$H$5,BU$1))</f>
        <v/>
      </c>
      <c r="BV46" s="15" t="str">
        <f>IF(OR($B46="",BV$2=""),"",SUMIFS(INDEX(Tbl_Marks,MATCH($B46,Tbl_Student_Names,0),),Entry!$A$4:$H$4,BV$2,Entry!$A$5:$H$5,BV$1) / SUMIFS(Entry!$C$6:$H$6,Entry!$C$4:$H$4,BV$2,Entry!$C$5:$H$5,BV$1))</f>
        <v/>
      </c>
      <c r="BW46" s="15" t="str">
        <f>IF(OR($B46="",BW$2=""),"",SUMIFS(INDEX(Tbl_Marks,MATCH($B46,Tbl_Student_Names,0),),Entry!$A$4:$H$4,BW$2,Entry!$A$5:$H$5,BW$1) / SUMIFS(Entry!$C$6:$H$6,Entry!$C$4:$H$4,BW$2,Entry!$C$5:$H$5,BW$1))</f>
        <v/>
      </c>
      <c r="BX46" s="15" t="str">
        <f>IF(OR($B46="",BX$2=""),"",SUMIFS(INDEX(Tbl_Marks,MATCH($B46,Tbl_Student_Names,0),),Entry!$A$4:$H$4,BX$2,Entry!$A$5:$H$5,BX$1) / SUMIFS(Entry!$C$6:$H$6,Entry!$C$4:$H$4,BX$2,Entry!$C$5:$H$5,BX$1))</f>
        <v/>
      </c>
      <c r="BY46" s="15" t="str">
        <f>IF(OR($B46="",BY$2=""),"",SUMIFS(INDEX(Tbl_Marks,MATCH($B46,Tbl_Student_Names,0),),Entry!$A$4:$H$4,BY$2,Entry!$A$5:$H$5,BY$1) / SUMIFS(Entry!$C$6:$H$6,Entry!$C$4:$H$4,BY$2,Entry!$C$5:$H$5,BY$1))</f>
        <v/>
      </c>
      <c r="BZ46" s="15" t="str">
        <f>IF(OR($B46="",BZ$2=""),"",SUMIFS(INDEX(Tbl_Marks,MATCH($B46,Tbl_Student_Names,0),),Entry!$A$4:$H$4,BZ$2,Entry!$A$5:$H$5,BZ$1) / SUMIFS(Entry!$C$6:$H$6,Entry!$C$4:$H$4,BZ$2,Entry!$C$5:$H$5,BZ$1))</f>
        <v/>
      </c>
      <c r="CA46" s="15" t="str">
        <f>IF(OR($B46="",CA$2=""),"",SUMIFS(INDEX(Tbl_Marks,MATCH($B46,Tbl_Student_Names,0),),Entry!$A$4:$H$4,CA$2,Entry!$A$5:$H$5,CA$1) / SUMIFS(Entry!$C$6:$H$6,Entry!$C$4:$H$4,CA$2,Entry!$C$5:$H$5,CA$1))</f>
        <v/>
      </c>
      <c r="CB46" s="15" t="str">
        <f>IF(OR($B46="",CB$2=""),"",SUMIFS(INDEX(Tbl_Marks,MATCH($B46,Tbl_Student_Names,0),),Entry!$A$4:$H$4,CB$2,Entry!$A$5:$H$5,CB$1) / SUMIFS(Entry!$C$6:$H$6,Entry!$C$4:$H$4,CB$2,Entry!$C$5:$H$5,CB$1))</f>
        <v/>
      </c>
      <c r="CC46" s="15" t="str">
        <f>IF(OR($B46="",CC$2=""),"",SUMIFS(INDEX(Tbl_Marks,MATCH($B46,Tbl_Student_Names,0),),Entry!$A$4:$H$4,CC$2,Entry!$A$5:$H$5,CC$1) / SUMIFS(Entry!$C$6:$H$6,Entry!$C$4:$H$4,CC$2,Entry!$C$5:$H$5,CC$1))</f>
        <v/>
      </c>
      <c r="CD46" s="15" t="str">
        <f>IF(OR($B46="",CD$2=""),"",SUMIFS(INDEX(Tbl_Marks,MATCH($B46,Tbl_Student_Names,0),),Entry!$A$4:$H$4,CD$2,Entry!$A$5:$H$5,CD$1) / SUMIFS(Entry!$C$6:$H$6,Entry!$C$4:$H$4,CD$2,Entry!$C$5:$H$5,CD$1))</f>
        <v/>
      </c>
      <c r="CE46" s="15" t="str">
        <f>IF(OR($B46="",CE$2=""),"",SUMIFS(INDEX(Tbl_Marks,MATCH($B46,Tbl_Student_Names,0),),Entry!$A$4:$H$4,CE$2,Entry!$A$5:$H$5,CE$1) / SUMIFS(Entry!$C$6:$H$6,Entry!$C$4:$H$4,CE$2,Entry!$C$5:$H$5,CE$1))</f>
        <v/>
      </c>
      <c r="CF46" s="15" t="str">
        <f>IF(OR($B46="",CF$2=""),"",SUMIFS(INDEX(Tbl_Marks,MATCH($B46,Tbl_Student_Names,0),),Entry!$A$4:$H$4,CF$2,Entry!$A$5:$H$5,CF$1) / SUMIFS(Entry!$C$6:$H$6,Entry!$C$4:$H$4,CF$2,Entry!$C$5:$H$5,CF$1))</f>
        <v/>
      </c>
      <c r="CG46" s="15" t="str">
        <f>IF(OR($B46="",CG$2=""),"",SUMIFS(INDEX(Tbl_Marks,MATCH($B46,Tbl_Student_Names,0),),Entry!$A$4:$H$4,CG$2,Entry!$A$5:$H$5,CG$1) / SUMIFS(Entry!$C$6:$H$6,Entry!$C$4:$H$4,CG$2,Entry!$C$5:$H$5,CG$1))</f>
        <v/>
      </c>
      <c r="CH46" s="15" t="str">
        <f>IF(OR($B46="",CH$2=""),"",SUMIFS(INDEX(Tbl_Marks,MATCH($B46,Tbl_Student_Names,0),),Entry!$A$4:$H$4,CH$2,Entry!$A$5:$H$5,CH$1) / SUMIFS(Entry!$C$6:$H$6,Entry!$C$4:$H$4,CH$2,Entry!$C$5:$H$5,CH$1))</f>
        <v/>
      </c>
      <c r="CI46" s="15" t="str">
        <f>IF(OR($B46="",CI$2=""),"",SUMIFS(INDEX(Tbl_Marks,MATCH($B46,Tbl_Student_Names,0),),Entry!$A$4:$H$4,CI$2,Entry!$A$5:$H$5,CI$1) / SUMIFS(Entry!$C$6:$H$6,Entry!$C$4:$H$4,CI$2,Entry!$C$5:$H$5,CI$1))</f>
        <v/>
      </c>
      <c r="CJ46" s="15" t="str">
        <f>IF(OR($B46="",CJ$2=""),"",SUMIFS(INDEX(Tbl_Marks,MATCH($B46,Tbl_Student_Names,0),),Entry!$A$4:$H$4,CJ$2,Entry!$A$5:$H$5,CJ$1) / SUMIFS(Entry!$C$6:$H$6,Entry!$C$4:$H$4,CJ$2,Entry!$C$5:$H$5,CJ$1))</f>
        <v/>
      </c>
      <c r="CK46" s="15" t="str">
        <f>IF(OR($B46="",CK$2=""),"",SUMIFS(INDEX(Tbl_Marks,MATCH($B46,Tbl_Student_Names,0),),Entry!$A$4:$H$4,CK$2,Entry!$A$5:$H$5,CK$1) / SUMIFS(Entry!$C$6:$H$6,Entry!$C$4:$H$4,CK$2,Entry!$C$5:$H$5,CK$1))</f>
        <v/>
      </c>
      <c r="CL46" s="15" t="str">
        <f>IF(OR($B46="",CL$2=""),"",SUMIFS(INDEX(Tbl_Marks,MATCH($B46,Tbl_Student_Names,0),),Entry!$A$4:$H$4,CL$2,Entry!$A$5:$H$5,CL$1) / SUMIFS(Entry!$C$6:$H$6,Entry!$C$4:$H$4,CL$2,Entry!$C$5:$H$5,CL$1))</f>
        <v/>
      </c>
      <c r="CM46" s="15" t="str">
        <f>IF(OR($B46="",CM$2=""),"",SUMIFS(INDEX(Tbl_Marks,MATCH($B46,Tbl_Student_Names,0),),Entry!$A$4:$H$4,CM$2,Entry!$A$5:$H$5,CM$1) / SUMIFS(Entry!$C$6:$H$6,Entry!$C$4:$H$4,CM$2,Entry!$C$5:$H$5,CM$1))</f>
        <v/>
      </c>
      <c r="CN46" s="15" t="str">
        <f>IF(OR($B46="",CN$2=""),"",SUMIFS(INDEX(Tbl_Marks,MATCH($B46,Tbl_Student_Names,0),),Entry!$A$4:$H$4,CN$2,Entry!$A$5:$H$5,CN$1) / SUMIFS(Entry!$C$6:$H$6,Entry!$C$4:$H$4,CN$2,Entry!$C$5:$H$5,CN$1))</f>
        <v/>
      </c>
      <c r="CO46" s="15" t="str">
        <f>IF(OR($B46="",CO$2=""),"",SUMIFS(INDEX(Tbl_Marks,MATCH($B46,Tbl_Student_Names,0),),Entry!$A$4:$H$4,CO$2,Entry!$A$5:$H$5,CO$1) / SUMIFS(Entry!$C$6:$H$6,Entry!$C$4:$H$4,CO$2,Entry!$C$5:$H$5,CO$1))</f>
        <v/>
      </c>
      <c r="CP46" s="15" t="str">
        <f>IF(OR($B46="",CP$2=""),"",SUMIFS(INDEX(Tbl_Marks,MATCH($B46,Tbl_Student_Names,0),),Entry!$A$4:$H$4,CP$2,Entry!$A$5:$H$5,CP$1) / SUMIFS(Entry!$C$6:$H$6,Entry!$C$4:$H$4,CP$2,Entry!$C$5:$H$5,CP$1))</f>
        <v/>
      </c>
      <c r="CQ46" s="15" t="str">
        <f>IF(OR($B46="",CQ$2=""),"",SUMIFS(INDEX(Tbl_Marks,MATCH($B46,Tbl_Student_Names,0),),Entry!$A$4:$H$4,CQ$2,Entry!$A$5:$H$5,CQ$1) / SUMIFS(Entry!$C$6:$H$6,Entry!$C$4:$H$4,CQ$2,Entry!$C$5:$H$5,CQ$1))</f>
        <v/>
      </c>
      <c r="CR46" s="15" t="str">
        <f>IF(OR($B46="",CR$2=""),"",SUMIFS(INDEX(Tbl_Marks,MATCH($B46,Tbl_Student_Names,0),),Entry!$A$4:$H$4,CR$2,Entry!$A$5:$H$5,CR$1) / SUMIFS(Entry!$C$6:$H$6,Entry!$C$4:$H$4,CR$2,Entry!$C$5:$H$5,CR$1))</f>
        <v/>
      </c>
      <c r="CS46" s="15" t="str">
        <f>IF(OR($B46="",CS$2=""),"",SUMIFS(INDEX(Tbl_Marks,MATCH($B46,Tbl_Student_Names,0),),Entry!$A$4:$H$4,CS$2,Entry!$A$5:$H$5,CS$1) / SUMIFS(Entry!$C$6:$H$6,Entry!$C$4:$H$4,CS$2,Entry!$C$5:$H$5,CS$1))</f>
        <v/>
      </c>
      <c r="CT46" s="15" t="str">
        <f>IF(OR($B46="",CT$2=""),"",SUMIFS(INDEX(Tbl_Marks,MATCH($B46,Tbl_Student_Names,0),),Entry!$A$4:$H$4,CT$2,Entry!$A$5:$H$5,CT$1) / SUMIFS(Entry!$C$6:$H$6,Entry!$C$4:$H$4,CT$2,Entry!$C$5:$H$5,CT$1))</f>
        <v/>
      </c>
      <c r="CU46" s="15" t="str">
        <f>IF(OR($B46="",CU$2=""),"",SUMIFS(INDEX(Tbl_Marks,MATCH($B46,Tbl_Student_Names,0),),Entry!$A$4:$H$4,CU$2,Entry!$A$5:$H$5,CU$1) / SUMIFS(Entry!$C$6:$H$6,Entry!$C$4:$H$4,CU$2,Entry!$C$5:$H$5,CU$1))</f>
        <v/>
      </c>
      <c r="CV46" s="15" t="str">
        <f>IF(OR($B46="",CV$2=""),"",SUMIFS(INDEX(Tbl_Marks,MATCH($B46,Tbl_Student_Names,0),),Entry!$A$4:$H$4,CV$2,Entry!$A$5:$H$5,CV$1) / SUMIFS(Entry!$C$6:$H$6,Entry!$C$4:$H$4,CV$2,Entry!$C$5:$H$5,CV$1))</f>
        <v/>
      </c>
      <c r="CW46" s="15" t="str">
        <f>IF(OR($B46="",CW$2=""),"",SUMIFS(INDEX(Tbl_Marks,MATCH($B46,Tbl_Student_Names,0),),Entry!$A$4:$H$4,CW$2,Entry!$A$5:$H$5,CW$1) / SUMIFS(Entry!$C$6:$H$6,Entry!$C$4:$H$4,CW$2,Entry!$C$5:$H$5,CW$1))</f>
        <v/>
      </c>
      <c r="CX46" s="15" t="str">
        <f>IF(OR($B46="",CX$2=""),"",SUMIFS(INDEX(Tbl_Marks,MATCH($B46,Tbl_Student_Names,0),),Entry!$A$4:$H$4,CX$2,Entry!$A$5:$H$5,CX$1) / SUMIFS(Entry!$C$6:$H$6,Entry!$C$4:$H$4,CX$2,Entry!$C$5:$H$5,CX$1))</f>
        <v/>
      </c>
      <c r="CY46" s="15" t="str">
        <f>IF(OR($B46="",CY$2=""),"",SUMIFS(INDEX(Tbl_Marks,MATCH($B46,Tbl_Student_Names,0),),Entry!$A$4:$H$4,CY$2,Entry!$A$5:$H$5,CY$1) / SUMIFS(Entry!$C$6:$H$6,Entry!$C$4:$H$4,CY$2,Entry!$C$5:$H$5,CY$1))</f>
        <v/>
      </c>
      <c r="CZ46" s="15" t="str">
        <f>IF(OR($B46="",CZ$2=""),"",SUMIFS(INDEX(Tbl_Marks,MATCH($B46,Tbl_Student_Names,0),),Entry!$A$4:$H$4,CZ$2,Entry!$A$5:$H$5,CZ$1) / SUMIFS(Entry!$C$6:$H$6,Entry!$C$4:$H$4,CZ$2,Entry!$C$5:$H$5,CZ$1))</f>
        <v/>
      </c>
      <c r="DA46" s="15" t="str">
        <f>IF(OR($B46="",DA$2=""),"",SUMIFS(INDEX(Tbl_Marks,MATCH($B46,Tbl_Student_Names,0),),Entry!$A$4:$H$4,DA$2,Entry!$A$5:$H$5,DA$1) / SUMIFS(Entry!$C$6:$H$6,Entry!$C$4:$H$4,DA$2,Entry!$C$5:$H$5,DA$1))</f>
        <v/>
      </c>
      <c r="DB46" s="15" t="str">
        <f>IF(OR($B46="",DB$2=""),"",SUMIFS(INDEX(Tbl_Marks,MATCH($B46,Tbl_Student_Names,0),),Entry!$A$4:$H$4,DB$2,Entry!$A$5:$H$5,DB$1) / SUMIFS(Entry!$C$6:$H$6,Entry!$C$4:$H$4,DB$2,Entry!$C$5:$H$5,DB$1))</f>
        <v/>
      </c>
      <c r="DC46" s="15" t="str">
        <f>IF(OR($B46="",DC$2=""),"",SUMIFS(INDEX(Tbl_Marks,MATCH($B46,Tbl_Student_Names,0),),Entry!$A$4:$H$4,DC$2,Entry!$A$5:$H$5,DC$1) / SUMIFS(Entry!$C$6:$H$6,Entry!$C$4:$H$4,DC$2,Entry!$C$5:$H$5,DC$1))</f>
        <v/>
      </c>
      <c r="DD46" s="15" t="str">
        <f>IF(OR($B46="",DD$2=""),"",SUMIFS(INDEX(Tbl_Marks,MATCH($B46,Tbl_Student_Names,0),),Entry!$A$4:$H$4,DD$2,Entry!$A$5:$H$5,DD$1) / SUMIFS(Entry!$C$6:$H$6,Entry!$C$4:$H$4,DD$2,Entry!$C$5:$H$5,DD$1))</f>
        <v/>
      </c>
      <c r="DE46" s="15" t="str">
        <f>IF(OR($B46="",DE$2=""),"",SUMIFS(INDEX(Tbl_Marks,MATCH($B46,Tbl_Student_Names,0),),Entry!$A$4:$H$4,DE$2,Entry!$A$5:$H$5,DE$1) / SUMIFS(Entry!$C$6:$H$6,Entry!$C$4:$H$4,DE$2,Entry!$C$5:$H$5,DE$1))</f>
        <v/>
      </c>
      <c r="DF46" s="15" t="str">
        <f>IF(OR($B46="",DF$2=""),"",SUMIFS(INDEX(Tbl_Marks,MATCH($B46,Tbl_Student_Names,0),),Entry!$A$4:$H$4,DF$2,Entry!$A$5:$H$5,DF$1) / SUMIFS(Entry!$C$6:$H$6,Entry!$C$4:$H$4,DF$2,Entry!$C$5:$H$5,DF$1))</f>
        <v/>
      </c>
      <c r="DG46" s="15" t="str">
        <f>IF(OR($B46="",DG$2=""),"",SUMIFS(INDEX(Tbl_Marks,MATCH($B46,Tbl_Student_Names,0),),Entry!$A$4:$H$4,DG$2,Entry!$A$5:$H$5,DG$1) / SUMIFS(Entry!$C$6:$H$6,Entry!$C$4:$H$4,DG$2,Entry!$C$5:$H$5,DG$1))</f>
        <v/>
      </c>
      <c r="DH46" s="15" t="str">
        <f>IF(OR($B46="",DH$2=""),"",SUMIFS(INDEX(Tbl_Marks,MATCH($B46,Tbl_Student_Names,0),),Entry!$A$4:$H$4,DH$2,Entry!$A$5:$H$5,DH$1) / SUMIFS(Entry!$C$6:$H$6,Entry!$C$4:$H$4,DH$2,Entry!$C$5:$H$5,DH$1))</f>
        <v/>
      </c>
      <c r="DI46" s="15" t="str">
        <f>IF(OR($B46="",DI$2=""),"",SUMIFS(INDEX(Tbl_Marks,MATCH($B46,Tbl_Student_Names,0),),Entry!$A$4:$H$4,DI$2,Entry!$A$5:$H$5,DI$1) / SUMIFS(Entry!$C$6:$H$6,Entry!$C$4:$H$4,DI$2,Entry!$C$5:$H$5,DI$1))</f>
        <v/>
      </c>
      <c r="DJ46" s="15" t="str">
        <f>IF(OR($B46="",DJ$2=""),"",SUMIFS(INDEX(Tbl_Marks,MATCH($B46,Tbl_Student_Names,0),),Entry!$A$4:$H$4,DJ$2,Entry!$A$5:$H$5,DJ$1) / SUMIFS(Entry!$C$6:$H$6,Entry!$C$4:$H$4,DJ$2,Entry!$C$5:$H$5,DJ$1))</f>
        <v/>
      </c>
      <c r="DK46" s="15" t="str">
        <f>IF(OR($B46="",DK$2=""),"",SUMIFS(INDEX(Tbl_Marks,MATCH($B46,Tbl_Student_Names,0),),Entry!$A$4:$H$4,DK$2,Entry!$A$5:$H$5,DK$1) / SUMIFS(Entry!$C$6:$H$6,Entry!$C$4:$H$4,DK$2,Entry!$C$5:$H$5,DK$1))</f>
        <v/>
      </c>
      <c r="DL46" s="15" t="str">
        <f>IF(OR($B46="",DL$2=""),"",SUMIFS(INDEX(Tbl_Marks,MATCH($B46,Tbl_Student_Names,0),),Entry!$A$4:$H$4,DL$2,Entry!$A$5:$H$5,DL$1) / SUMIFS(Entry!$C$6:$H$6,Entry!$C$4:$H$4,DL$2,Entry!$C$5:$H$5,DL$1))</f>
        <v/>
      </c>
      <c r="DM46" s="15" t="str">
        <f>IF(OR($B46="",DM$2=""),"",SUMIFS(INDEX(Tbl_Marks,MATCH($B46,Tbl_Student_Names,0),),Entry!$A$4:$H$4,DM$2,Entry!$A$5:$H$5,DM$1) / SUMIFS(Entry!$C$6:$H$6,Entry!$C$4:$H$4,DM$2,Entry!$C$5:$H$5,DM$1))</f>
        <v/>
      </c>
      <c r="DN46" s="15" t="str">
        <f>IF(OR($B46="",DN$2=""),"",SUMIFS(INDEX(Tbl_Marks,MATCH($B46,Tbl_Student_Names,0),),Entry!$A$4:$H$4,DN$2,Entry!$A$5:$H$5,DN$1) / SUMIFS(Entry!$C$6:$H$6,Entry!$C$4:$H$4,DN$2,Entry!$C$5:$H$5,DN$1))</f>
        <v/>
      </c>
      <c r="DO46" s="15" t="str">
        <f>IF(OR($B46="",DO$2=""),"",SUMIFS(INDEX(Tbl_Marks,MATCH($B46,Tbl_Student_Names,0),),Entry!$A$4:$H$4,DO$2,Entry!$A$5:$H$5,DO$1) / SUMIFS(Entry!$C$6:$H$6,Entry!$C$4:$H$4,DO$2,Entry!$C$5:$H$5,DO$1))</f>
        <v/>
      </c>
      <c r="DP46" s="15" t="str">
        <f>IF(OR($B46="",DP$2=""),"",SUMIFS(INDEX(Tbl_Marks,MATCH($B46,Tbl_Student_Names,0),),Entry!$A$4:$H$4,DP$2,Entry!$A$5:$H$5,DP$1) / SUMIFS(Entry!$C$6:$H$6,Entry!$C$4:$H$4,DP$2,Entry!$C$5:$H$5,DP$1))</f>
        <v/>
      </c>
      <c r="DQ46" s="15" t="str">
        <f>IF(OR($B46="",DQ$2=""),"",SUMIFS(INDEX(Tbl_Marks,MATCH($B46,Tbl_Student_Names,0),),Entry!$A$4:$H$4,DQ$2,Entry!$A$5:$H$5,DQ$1) / SUMIFS(Entry!$C$6:$H$6,Entry!$C$4:$H$4,DQ$2,Entry!$C$5:$H$5,DQ$1))</f>
        <v/>
      </c>
      <c r="DR46" s="15" t="str">
        <f>IF(OR($B46="",DR$2=""),"",SUMIFS(INDEX(Tbl_Marks,MATCH($B46,Tbl_Student_Names,0),),Entry!$A$4:$H$4,DR$2,Entry!$A$5:$H$5,DR$1) / SUMIFS(Entry!$C$6:$H$6,Entry!$C$4:$H$4,DR$2,Entry!$C$5:$H$5,DR$1))</f>
        <v/>
      </c>
      <c r="DS46" s="15" t="str">
        <f>IF(OR($B46="",DS$2=""),"",SUMIFS(INDEX(Tbl_Marks,MATCH($B46,Tbl_Student_Names,0),),Entry!$A$4:$H$4,DS$2,Entry!$A$5:$H$5,DS$1) / SUMIFS(Entry!$C$6:$H$6,Entry!$C$4:$H$4,DS$2,Entry!$C$5:$H$5,DS$1))</f>
        <v/>
      </c>
      <c r="DT46" s="15" t="str">
        <f>IF(OR($B46="",DT$2=""),"",SUMIFS(INDEX(Tbl_Marks,MATCH($B46,Tbl_Student_Names,0),),Entry!$A$4:$H$4,DT$2,Entry!$A$5:$H$5,DT$1) / SUMIFS(Entry!$C$6:$H$6,Entry!$C$4:$H$4,DT$2,Entry!$C$5:$H$5,DT$1))</f>
        <v/>
      </c>
      <c r="DU46" s="15" t="str">
        <f>IF(OR($B46="",DU$2=""),"",SUMIFS(INDEX(Tbl_Marks,MATCH($B46,Tbl_Student_Names,0),),Entry!$A$4:$H$4,DU$2,Entry!$A$5:$H$5,DU$1) / SUMIFS(Entry!$C$6:$H$6,Entry!$C$4:$H$4,DU$2,Entry!$C$5:$H$5,DU$1))</f>
        <v/>
      </c>
      <c r="DV46" s="15" t="str">
        <f>IF(OR($B46="",DV$2=""),"",SUMIFS(INDEX(Tbl_Marks,MATCH($B46,Tbl_Student_Names,0),),Entry!$A$4:$H$4,DV$2,Entry!$A$5:$H$5,DV$1) / SUMIFS(Entry!$C$6:$H$6,Entry!$C$4:$H$4,DV$2,Entry!$C$5:$H$5,DV$1))</f>
        <v/>
      </c>
      <c r="DW46" s="15" t="str">
        <f>IF(OR($B46="",DW$2=""),"",SUMIFS(INDEX(Tbl_Marks,MATCH($B46,Tbl_Student_Names,0),),Entry!$A$4:$H$4,DW$2,Entry!$A$5:$H$5,DW$1) / SUMIFS(Entry!$C$6:$H$6,Entry!$C$4:$H$4,DW$2,Entry!$C$5:$H$5,DW$1))</f>
        <v/>
      </c>
      <c r="DX46" s="15" t="str">
        <f>IF(OR($B46="",DX$2=""),"",SUMIFS(INDEX(Tbl_Marks,MATCH($B46,Tbl_Student_Names,0),),Entry!$A$4:$H$4,DX$2,Entry!$A$5:$H$5,DX$1) / SUMIFS(Entry!$C$6:$H$6,Entry!$C$4:$H$4,DX$2,Entry!$C$5:$H$5,DX$1))</f>
        <v/>
      </c>
      <c r="DY46" s="15" t="str">
        <f>IF(OR($B46="",DY$2=""),"",SUMIFS(INDEX(Tbl_Marks,MATCH($B46,Tbl_Student_Names,0),),Entry!$A$4:$H$4,DY$2,Entry!$A$5:$H$5,DY$1) / SUMIFS(Entry!$C$6:$H$6,Entry!$C$4:$H$4,DY$2,Entry!$C$5:$H$5,DY$1))</f>
        <v/>
      </c>
      <c r="DZ46" s="15" t="str">
        <f>IF(OR($B46="",DZ$2=""),"",SUMIFS(INDEX(Tbl_Marks,MATCH($B46,Tbl_Student_Names,0),),Entry!$A$4:$H$4,DZ$2,Entry!$A$5:$H$5,DZ$1) / SUMIFS(Entry!$C$6:$H$6,Entry!$C$4:$H$4,DZ$2,Entry!$C$5:$H$5,DZ$1))</f>
        <v/>
      </c>
      <c r="EA46" s="15" t="str">
        <f>IF(OR($B46="",EA$2=""),"",SUMIFS(INDEX(Tbl_Marks,MATCH($B46,Tbl_Student_Names,0),),Entry!$A$4:$H$4,EA$2,Entry!$A$5:$H$5,EA$1) / SUMIFS(Entry!$C$6:$H$6,Entry!$C$4:$H$4,EA$2,Entry!$C$5:$H$5,EA$1))</f>
        <v/>
      </c>
      <c r="EB46" s="15" t="str">
        <f>IF(OR($B46="",EB$2=""),"",SUMIFS(INDEX(Tbl_Marks,MATCH($B46,Tbl_Student_Names,0),),Entry!$A$4:$H$4,EB$2,Entry!$A$5:$H$5,EB$1) / SUMIFS(Entry!$C$6:$H$6,Entry!$C$4:$H$4,EB$2,Entry!$C$5:$H$5,EB$1))</f>
        <v/>
      </c>
      <c r="EC46" s="15" t="str">
        <f>IF(OR($B46="",EC$2=""),"",SUMIFS(INDEX(Tbl_Marks,MATCH($B46,Tbl_Student_Names,0),),Entry!$A$4:$H$4,EC$2,Entry!$A$5:$H$5,EC$1) / SUMIFS(Entry!$C$6:$H$6,Entry!$C$4:$H$4,EC$2,Entry!$C$5:$H$5,EC$1))</f>
        <v/>
      </c>
      <c r="ED46" s="15" t="str">
        <f>IF(OR($B46="",ED$2=""),"",SUMIFS(INDEX(Tbl_Marks,MATCH($B46,Tbl_Student_Names,0),),Entry!$A$4:$H$4,ED$2,Entry!$A$5:$H$5,ED$1) / SUMIFS(Entry!$C$6:$H$6,Entry!$C$4:$H$4,ED$2,Entry!$C$5:$H$5,ED$1))</f>
        <v/>
      </c>
      <c r="EE46" s="15" t="str">
        <f>IF(OR($B46="",EE$2=""),"",SUMIFS(INDEX(Tbl_Marks,MATCH($B46,Tbl_Student_Names,0),),Entry!$A$4:$H$4,EE$2,Entry!$A$5:$H$5,EE$1) / SUMIFS(Entry!$C$6:$H$6,Entry!$C$4:$H$4,EE$2,Entry!$C$5:$H$5,EE$1))</f>
        <v/>
      </c>
      <c r="EF46" s="15" t="str">
        <f>IF(OR($B46="",EF$2=""),"",SUMIFS(INDEX(Tbl_Marks,MATCH($B46,Tbl_Student_Names,0),),Entry!$A$4:$H$4,EF$2,Entry!$A$5:$H$5,EF$1) / SUMIFS(Entry!$C$6:$H$6,Entry!$C$4:$H$4,EF$2,Entry!$C$5:$H$5,EF$1))</f>
        <v/>
      </c>
      <c r="EG46" s="15" t="str">
        <f>IF(OR($B46="",EG$2=""),"",SUMIFS(INDEX(Tbl_Marks,MATCH($B46,Tbl_Student_Names,0),),Entry!$A$4:$H$4,EG$2,Entry!$A$5:$H$5,EG$1) / SUMIFS(Entry!$C$6:$H$6,Entry!$C$4:$H$4,EG$2,Entry!$C$5:$H$5,EG$1))</f>
        <v/>
      </c>
      <c r="EH46" s="15" t="str">
        <f>IF(OR($B46="",EH$2=""),"",SUMIFS(INDEX(Tbl_Marks,MATCH($B46,Tbl_Student_Names,0),),Entry!$A$4:$H$4,EH$2,Entry!$A$5:$H$5,EH$1) / SUMIFS(Entry!$C$6:$H$6,Entry!$C$4:$H$4,EH$2,Entry!$C$5:$H$5,EH$1))</f>
        <v/>
      </c>
      <c r="EI46" s="15" t="str">
        <f>IF(OR($B46="",EI$2=""),"",SUMIFS(INDEX(Tbl_Marks,MATCH($B46,Tbl_Student_Names,0),),Entry!$A$4:$H$4,EI$2,Entry!$A$5:$H$5,EI$1) / SUMIFS(Entry!$C$6:$H$6,Entry!$C$4:$H$4,EI$2,Entry!$C$5:$H$5,EI$1))</f>
        <v/>
      </c>
      <c r="EJ46" s="15" t="str">
        <f>IF(OR($B46="",EJ$2=""),"",SUMIFS(INDEX(Tbl_Marks,MATCH($B46,Tbl_Student_Names,0),),Entry!$A$4:$H$4,EJ$2,Entry!$A$5:$H$5,EJ$1) / SUMIFS(Entry!$C$6:$H$6,Entry!$C$4:$H$4,EJ$2,Entry!$C$5:$H$5,EJ$1))</f>
        <v/>
      </c>
      <c r="EK46" s="15" t="str">
        <f>IF(OR($B46="",EK$2=""),"",SUMIFS(INDEX(Tbl_Marks,MATCH($B46,Tbl_Student_Names,0),),Entry!$A$4:$H$4,EK$2,Entry!$A$5:$H$5,EK$1) / SUMIFS(Entry!$C$6:$H$6,Entry!$C$4:$H$4,EK$2,Entry!$C$5:$H$5,EK$1))</f>
        <v/>
      </c>
      <c r="EL46" s="15" t="str">
        <f>IF(OR($B46="",EL$2=""),"",SUMIFS(INDEX(Tbl_Marks,MATCH($B46,Tbl_Student_Names,0),),Entry!$A$4:$H$4,EL$2,Entry!$A$5:$H$5,EL$1) / SUMIFS(Entry!$C$6:$H$6,Entry!$C$4:$H$4,EL$2,Entry!$C$5:$H$5,EL$1))</f>
        <v/>
      </c>
      <c r="EM46" s="15" t="str">
        <f>IF(OR($B46="",EM$2=""),"",SUMIFS(INDEX(Tbl_Marks,MATCH($B46,Tbl_Student_Names,0),),Entry!$A$4:$H$4,EM$2,Entry!$A$5:$H$5,EM$1) / SUMIFS(Entry!$C$6:$H$6,Entry!$C$4:$H$4,EM$2,Entry!$C$5:$H$5,EM$1))</f>
        <v/>
      </c>
      <c r="EN46" s="15" t="str">
        <f>IF(OR($B46="",EN$2=""),"",SUMIFS(INDEX(Tbl_Marks,MATCH($B46,Tbl_Student_Names,0),),Entry!$A$4:$H$4,EN$2,Entry!$A$5:$H$5,EN$1) / SUMIFS(Entry!$C$6:$H$6,Entry!$C$4:$H$4,EN$2,Entry!$C$5:$H$5,EN$1))</f>
        <v/>
      </c>
      <c r="EO46" s="15" t="str">
        <f>IF(OR($B46="",EO$2=""),"",SUMIFS(INDEX(Tbl_Marks,MATCH($B46,Tbl_Student_Names,0),),Entry!$A$4:$H$4,EO$2,Entry!$A$5:$H$5,EO$1) / SUMIFS(Entry!$C$6:$H$6,Entry!$C$4:$H$4,EO$2,Entry!$C$5:$H$5,EO$1))</f>
        <v/>
      </c>
      <c r="EP46" s="15" t="str">
        <f>IF(OR($B46="",EP$2=""),"",SUMIFS(INDEX(Tbl_Marks,MATCH($B46,Tbl_Student_Names,0),),Entry!$A$4:$H$4,EP$2,Entry!$A$5:$H$5,EP$1) / SUMIFS(Entry!$C$6:$H$6,Entry!$C$4:$H$4,EP$2,Entry!$C$5:$H$5,EP$1))</f>
        <v/>
      </c>
      <c r="EQ46" s="15" t="str">
        <f>IF(OR($B46="",EQ$2=""),"",SUMIFS(INDEX(Tbl_Marks,MATCH($B46,Tbl_Student_Names,0),),Entry!$A$4:$H$4,EQ$2,Entry!$A$5:$H$5,EQ$1) / SUMIFS(Entry!$C$6:$H$6,Entry!$C$4:$H$4,EQ$2,Entry!$C$5:$H$5,EQ$1))</f>
        <v/>
      </c>
      <c r="ER46" s="15" t="str">
        <f>IF(OR($B46="",ER$2=""),"",SUMIFS(INDEX(Tbl_Marks,MATCH($B46,Tbl_Student_Names,0),),Entry!$A$4:$H$4,ER$2,Entry!$A$5:$H$5,ER$1) / SUMIFS(Entry!$C$6:$H$6,Entry!$C$4:$H$4,ER$2,Entry!$C$5:$H$5,ER$1))</f>
        <v/>
      </c>
      <c r="ES46" s="15" t="str">
        <f>IF(OR($B46="",ES$2=""),"",SUMIFS(INDEX(Tbl_Marks,MATCH($B46,Tbl_Student_Names,0),),Entry!$A$4:$H$4,ES$2,Entry!$A$5:$H$5,ES$1) / SUMIFS(Entry!$C$6:$H$6,Entry!$C$4:$H$4,ES$2,Entry!$C$5:$H$5,ES$1))</f>
        <v/>
      </c>
      <c r="ET46" s="15" t="str">
        <f>IF(OR($B46="",ET$2=""),"",SUMIFS(INDEX(Tbl_Marks,MATCH($B46,Tbl_Student_Names,0),),Entry!$A$4:$H$4,ET$2,Entry!$A$5:$H$5,ET$1) / SUMIFS(Entry!$C$6:$H$6,Entry!$C$4:$H$4,ET$2,Entry!$C$5:$H$5,ET$1))</f>
        <v/>
      </c>
      <c r="EU46" s="15" t="str">
        <f>IF(OR($B46="",EU$2=""),"",SUMIFS(INDEX(Tbl_Marks,MATCH($B46,Tbl_Student_Names,0),),Entry!$A$4:$H$4,EU$2,Entry!$A$5:$H$5,EU$1) / SUMIFS(Entry!$C$6:$H$6,Entry!$C$4:$H$4,EU$2,Entry!$C$5:$H$5,EU$1))</f>
        <v/>
      </c>
      <c r="EV46" s="15" t="str">
        <f>IF(OR($B46="",EV$2=""),"",SUMIFS(INDEX(Tbl_Marks,MATCH($B46,Tbl_Student_Names,0),),Entry!$A$4:$H$4,EV$2,Entry!$A$5:$H$5,EV$1) / SUMIFS(Entry!$C$6:$H$6,Entry!$C$4:$H$4,EV$2,Entry!$C$5:$H$5,EV$1))</f>
        <v/>
      </c>
      <c r="EW46" s="15" t="str">
        <f>IF(OR($B46="",EW$2=""),"",SUMIFS(INDEX(Tbl_Marks,MATCH($B46,Tbl_Student_Names,0),),Entry!$A$4:$H$4,EW$2,Entry!$A$5:$H$5,EW$1) / SUMIFS(Entry!$C$6:$H$6,Entry!$C$4:$H$4,EW$2,Entry!$C$5:$H$5,EW$1))</f>
        <v/>
      </c>
      <c r="EX46" s="15" t="str">
        <f>IF(OR($B46="",EX$2=""),"",SUMIFS(INDEX(Tbl_Marks,MATCH($B46,Tbl_Student_Names,0),),Entry!$A$4:$H$4,EX$2,Entry!$A$5:$H$5,EX$1) / SUMIFS(Entry!$C$6:$H$6,Entry!$C$4:$H$4,EX$2,Entry!$C$5:$H$5,EX$1))</f>
        <v/>
      </c>
      <c r="EY46" s="15" t="str">
        <f>IF(OR($B46="",EY$2=""),"",SUMIFS(INDEX(Tbl_Marks,MATCH($B46,Tbl_Student_Names,0),),Entry!$A$4:$H$4,EY$2,Entry!$A$5:$H$5,EY$1) / SUMIFS(Entry!$C$6:$H$6,Entry!$C$4:$H$4,EY$2,Entry!$C$5:$H$5,EY$1))</f>
        <v/>
      </c>
      <c r="EZ46" s="15" t="str">
        <f>IF(OR($B46="",EZ$2=""),"",SUMIFS(INDEX(Tbl_Marks,MATCH($B46,Tbl_Student_Names,0),),Entry!$A$4:$H$4,EZ$2,Entry!$A$5:$H$5,EZ$1) / SUMIFS(Entry!$C$6:$H$6,Entry!$C$4:$H$4,EZ$2,Entry!$C$5:$H$5,EZ$1))</f>
        <v/>
      </c>
      <c r="FA46" s="15" t="str">
        <f>IF(OR($B46="",FA$2=""),"",SUMIFS(INDEX(Tbl_Marks,MATCH($B46,Tbl_Student_Names,0),),Entry!$A$4:$H$4,FA$2,Entry!$A$5:$H$5,FA$1) / SUMIFS(Entry!$C$6:$H$6,Entry!$C$4:$H$4,FA$2,Entry!$C$5:$H$5,FA$1))</f>
        <v/>
      </c>
      <c r="FB46" s="15" t="str">
        <f>IF(OR($B46="",FB$2=""),"",SUMIFS(INDEX(Tbl_Marks,MATCH($B46,Tbl_Student_Names,0),),Entry!$A$4:$H$4,FB$2,Entry!$A$5:$H$5,FB$1) / SUMIFS(Entry!$C$6:$H$6,Entry!$C$4:$H$4,FB$2,Entry!$C$5:$H$5,FB$1))</f>
        <v/>
      </c>
      <c r="FC46" s="15" t="str">
        <f>IF(OR($B46="",FC$2=""),"",SUMIFS(INDEX(Tbl_Marks,MATCH($B46,Tbl_Student_Names,0),),Entry!$A$4:$H$4,FC$2,Entry!$A$5:$H$5,FC$1) / SUMIFS(Entry!$C$6:$H$6,Entry!$C$4:$H$4,FC$2,Entry!$C$5:$H$5,FC$1))</f>
        <v/>
      </c>
      <c r="FD46" s="15" t="str">
        <f>IF(OR($B46="",FD$2=""),"",SUMIFS(INDEX(Tbl_Marks,MATCH($B46,Tbl_Student_Names,0),),Entry!$A$4:$H$4,FD$2,Entry!$A$5:$H$5,FD$1) / SUMIFS(Entry!$C$6:$H$6,Entry!$C$4:$H$4,FD$2,Entry!$C$5:$H$5,FD$1))</f>
        <v/>
      </c>
      <c r="FE46" s="15" t="str">
        <f>IF(OR($B46="",FE$2=""),"",SUMIFS(INDEX(Tbl_Marks,MATCH($B46,Tbl_Student_Names,0),),Entry!$A$4:$H$4,FE$2,Entry!$A$5:$H$5,FE$1) / SUMIFS(Entry!$C$6:$H$6,Entry!$C$4:$H$4,FE$2,Entry!$C$5:$H$5,FE$1))</f>
        <v/>
      </c>
      <c r="FF46" s="15" t="str">
        <f>IF(OR($B46="",FF$2=""),"",SUMIFS(INDEX(Tbl_Marks,MATCH($B46,Tbl_Student_Names,0),),Entry!$A$4:$H$4,FF$2,Entry!$A$5:$H$5,FF$1) / SUMIFS(Entry!$C$6:$H$6,Entry!$C$4:$H$4,FF$2,Entry!$C$5:$H$5,FF$1))</f>
        <v/>
      </c>
      <c r="FG46" s="15" t="str">
        <f>IF(OR($B46="",FG$2=""),"",SUMIFS(INDEX(Tbl_Marks,MATCH($B46,Tbl_Student_Names,0),),Entry!$A$4:$H$4,FG$2,Entry!$A$5:$H$5,FG$1) / SUMIFS(Entry!$C$6:$H$6,Entry!$C$4:$H$4,FG$2,Entry!$C$5:$H$5,FG$1))</f>
        <v/>
      </c>
      <c r="FH46" s="15" t="str">
        <f>IF(OR($B46="",FH$2=""),"",SUMIFS(INDEX(Tbl_Marks,MATCH($B46,Tbl_Student_Names,0),),Entry!$A$4:$H$4,FH$2,Entry!$A$5:$H$5,FH$1) / SUMIFS(Entry!$C$6:$H$6,Entry!$C$4:$H$4,FH$2,Entry!$C$5:$H$5,FH$1))</f>
        <v/>
      </c>
      <c r="FI46" s="15" t="str">
        <f>IF(OR($B46="",FI$2=""),"",SUMIFS(INDEX(Tbl_Marks,MATCH($B46,Tbl_Student_Names,0),),Entry!$A$4:$H$4,FI$2,Entry!$A$5:$H$5,FI$1) / SUMIFS(Entry!$C$6:$H$6,Entry!$C$4:$H$4,FI$2,Entry!$C$5:$H$5,FI$1))</f>
        <v/>
      </c>
      <c r="FJ46" s="15" t="str">
        <f>IF(OR($B46="",FJ$2=""),"",SUMIFS(INDEX(Tbl_Marks,MATCH($B46,Tbl_Student_Names,0),),Entry!$A$4:$H$4,FJ$2,Entry!$A$5:$H$5,FJ$1) / SUMIFS(Entry!$C$6:$H$6,Entry!$C$4:$H$4,FJ$2,Entry!$C$5:$H$5,FJ$1))</f>
        <v/>
      </c>
      <c r="FK46" s="15" t="str">
        <f>IF(OR($B46="",FK$2=""),"",SUMIFS(INDEX(Tbl_Marks,MATCH($B46,Tbl_Student_Names,0),),Entry!$A$4:$H$4,FK$2,Entry!$A$5:$H$5,FK$1) / SUMIFS(Entry!$C$6:$H$6,Entry!$C$4:$H$4,FK$2,Entry!$C$5:$H$5,FK$1))</f>
        <v/>
      </c>
      <c r="FL46" s="15" t="str">
        <f>IF(OR($B46="",FL$2=""),"",SUMIFS(INDEX(Tbl_Marks,MATCH($B46,Tbl_Student_Names,0),),Entry!$A$4:$H$4,FL$2,Entry!$A$5:$H$5,FL$1) / SUMIFS(Entry!$C$6:$H$6,Entry!$C$4:$H$4,FL$2,Entry!$C$5:$H$5,FL$1))</f>
        <v/>
      </c>
      <c r="FM46" s="15" t="str">
        <f>IF(OR($B46="",FM$2=""),"",SUMIFS(INDEX(Tbl_Marks,MATCH($B46,Tbl_Student_Names,0),),Entry!$A$4:$H$4,FM$2,Entry!$A$5:$H$5,FM$1) / SUMIFS(Entry!$C$6:$H$6,Entry!$C$4:$H$4,FM$2,Entry!$C$5:$H$5,FM$1))</f>
        <v/>
      </c>
      <c r="FN46" s="15" t="str">
        <f>IF(OR($B46="",FN$2=""),"",SUMIFS(INDEX(Tbl_Marks,MATCH($B46,Tbl_Student_Names,0),),Entry!$A$4:$H$4,FN$2,Entry!$A$5:$H$5,FN$1) / SUMIFS(Entry!$C$6:$H$6,Entry!$C$4:$H$4,FN$2,Entry!$C$5:$H$5,FN$1))</f>
        <v/>
      </c>
      <c r="FO46" s="15" t="str">
        <f>IF(OR($B46="",FO$2=""),"",SUMIFS(INDEX(Tbl_Marks,MATCH($B46,Tbl_Student_Names,0),),Entry!$A$4:$H$4,FO$2,Entry!$A$5:$H$5,FO$1) / SUMIFS(Entry!$C$6:$H$6,Entry!$C$4:$H$4,FO$2,Entry!$C$5:$H$5,FO$1))</f>
        <v/>
      </c>
      <c r="FP46" s="15" t="str">
        <f>IF(OR($B46="",FP$2=""),"",SUMIFS(INDEX(Tbl_Marks,MATCH($B46,Tbl_Student_Names,0),),Entry!$A$4:$H$4,FP$2,Entry!$A$5:$H$5,FP$1) / SUMIFS(Entry!$C$6:$H$6,Entry!$C$4:$H$4,FP$2,Entry!$C$5:$H$5,FP$1))</f>
        <v/>
      </c>
      <c r="FQ46" s="15" t="str">
        <f>IF(OR($B46="",FQ$2=""),"",SUMIFS(INDEX(Tbl_Marks,MATCH($B46,Tbl_Student_Names,0),),Entry!$A$4:$H$4,FQ$2,Entry!$A$5:$H$5,FQ$1) / SUMIFS(Entry!$C$6:$H$6,Entry!$C$4:$H$4,FQ$2,Entry!$C$5:$H$5,FQ$1))</f>
        <v/>
      </c>
      <c r="FR46" s="15" t="str">
        <f>IF(OR($B46="",FR$2=""),"",SUMIFS(INDEX(Tbl_Marks,MATCH($B46,Tbl_Student_Names,0),),Entry!$A$4:$H$4,FR$2,Entry!$A$5:$H$5,FR$1) / SUMIFS(Entry!$C$6:$H$6,Entry!$C$4:$H$4,FR$2,Entry!$C$5:$H$5,FR$1))</f>
        <v/>
      </c>
      <c r="FS46" s="15" t="str">
        <f>IF(OR($B46="",FS$2=""),"",SUMIFS(INDEX(Tbl_Marks,MATCH($B46,Tbl_Student_Names,0),),Entry!$A$4:$H$4,FS$2,Entry!$A$5:$H$5,FS$1) / SUMIFS(Entry!$C$6:$H$6,Entry!$C$4:$H$4,FS$2,Entry!$C$5:$H$5,FS$1))</f>
        <v/>
      </c>
      <c r="FT46" s="15" t="str">
        <f>IF(OR($B46="",FT$2=""),"",SUMIFS(INDEX(Tbl_Marks,MATCH($B46,Tbl_Student_Names,0),),Entry!$A$4:$H$4,FT$2,Entry!$A$5:$H$5,FT$1) / SUMIFS(Entry!$C$6:$H$6,Entry!$C$4:$H$4,FT$2,Entry!$C$5:$H$5,FT$1))</f>
        <v/>
      </c>
      <c r="FU46" s="15" t="str">
        <f>IF(OR($B46="",FU$2=""),"",SUMIFS(INDEX(Tbl_Marks,MATCH($B46,Tbl_Student_Names,0),),Entry!$A$4:$H$4,FU$2,Entry!$A$5:$H$5,FU$1) / SUMIFS(Entry!$C$6:$H$6,Entry!$C$4:$H$4,FU$2,Entry!$C$5:$H$5,FU$1))</f>
        <v/>
      </c>
      <c r="FV46" s="15" t="str">
        <f>IF(OR($B46="",FV$2=""),"",SUMIFS(INDEX(Tbl_Marks,MATCH($B46,Tbl_Student_Names,0),),Entry!$A$4:$H$4,FV$2,Entry!$A$5:$H$5,FV$1) / SUMIFS(Entry!$C$6:$H$6,Entry!$C$4:$H$4,FV$2,Entry!$C$5:$H$5,FV$1))</f>
        <v/>
      </c>
      <c r="FW46" s="15" t="str">
        <f>IF(OR($B46="",FW$2=""),"",SUMIFS(INDEX(Tbl_Marks,MATCH($B46,Tbl_Student_Names,0),),Entry!$A$4:$H$4,FW$2,Entry!$A$5:$H$5,FW$1) / SUMIFS(Entry!$C$6:$H$6,Entry!$C$4:$H$4,FW$2,Entry!$C$5:$H$5,FW$1))</f>
        <v/>
      </c>
      <c r="FX46" s="15" t="str">
        <f>IF(OR($B46="",FX$2=""),"",SUMIFS(INDEX(Tbl_Marks,MATCH($B46,Tbl_Student_Names,0),),Entry!$A$4:$H$4,FX$2,Entry!$A$5:$H$5,FX$1) / SUMIFS(Entry!$C$6:$H$6,Entry!$C$4:$H$4,FX$2,Entry!$C$5:$H$5,FX$1))</f>
        <v/>
      </c>
      <c r="FY46" s="15" t="str">
        <f>IF(OR($B46="",FY$2=""),"",SUMIFS(INDEX(Tbl_Marks,MATCH($B46,Tbl_Student_Names,0),),Entry!$A$4:$H$4,FY$2,Entry!$A$5:$H$5,FY$1) / SUMIFS(Entry!$C$6:$H$6,Entry!$C$4:$H$4,FY$2,Entry!$C$5:$H$5,FY$1))</f>
        <v/>
      </c>
      <c r="FZ46" s="15" t="str">
        <f>IF(OR($B46="",FZ$2=""),"",SUMIFS(INDEX(Tbl_Marks,MATCH($B46,Tbl_Student_Names,0),),Entry!$A$4:$H$4,FZ$2,Entry!$A$5:$H$5,FZ$1) / SUMIFS(Entry!$C$6:$H$6,Entry!$C$4:$H$4,FZ$2,Entry!$C$5:$H$5,FZ$1))</f>
        <v/>
      </c>
      <c r="GA46" s="15" t="str">
        <f>IF(OR($B46="",GA$2=""),"",SUMIFS(INDEX(Tbl_Marks,MATCH($B46,Tbl_Student_Names,0),),Entry!$A$4:$H$4,GA$2,Entry!$A$5:$H$5,GA$1) / SUMIFS(Entry!$C$6:$H$6,Entry!$C$4:$H$4,GA$2,Entry!$C$5:$H$5,GA$1))</f>
        <v/>
      </c>
      <c r="GB46" s="15" t="str">
        <f>IF(OR($B46="",GB$2=""),"",SUMIFS(INDEX(Tbl_Marks,MATCH($B46,Tbl_Student_Names,0),),Entry!$A$4:$H$4,GB$2,Entry!$A$5:$H$5,GB$1) / SUMIFS(Entry!$C$6:$H$6,Entry!$C$4:$H$4,GB$2,Entry!$C$5:$H$5,GB$1))</f>
        <v/>
      </c>
      <c r="GC46" s="15" t="str">
        <f>IF(OR($B46="",GC$2=""),"",SUMIFS(INDEX(Tbl_Marks,MATCH($B46,Tbl_Student_Names,0),),Entry!$A$4:$H$4,GC$2,Entry!$A$5:$H$5,GC$1) / SUMIFS(Entry!$C$6:$H$6,Entry!$C$4:$H$4,GC$2,Entry!$C$5:$H$5,GC$1))</f>
        <v/>
      </c>
      <c r="GD46" s="15" t="str">
        <f>IF(OR($B46="",GD$2=""),"",SUMIFS(INDEX(Tbl_Marks,MATCH($B46,Tbl_Student_Names,0),),Entry!$A$4:$H$4,GD$2,Entry!$A$5:$H$5,GD$1) / SUMIFS(Entry!$C$6:$H$6,Entry!$C$4:$H$4,GD$2,Entry!$C$5:$H$5,GD$1))</f>
        <v/>
      </c>
      <c r="GE46" s="15" t="str">
        <f>IF(OR($B46="",GE$2=""),"",SUMIFS(INDEX(Tbl_Marks,MATCH($B46,Tbl_Student_Names,0),),Entry!$A$4:$H$4,GE$2,Entry!$A$5:$H$5,GE$1) / SUMIFS(Entry!$C$6:$H$6,Entry!$C$4:$H$4,GE$2,Entry!$C$5:$H$5,GE$1))</f>
        <v/>
      </c>
      <c r="GF46" s="15" t="str">
        <f>IF(OR($B46="",GF$2=""),"",SUMIFS(INDEX(Tbl_Marks,MATCH($B46,Tbl_Student_Names,0),),Entry!$A$4:$H$4,GF$2,Entry!$A$5:$H$5,GF$1) / SUMIFS(Entry!$C$6:$H$6,Entry!$C$4:$H$4,GF$2,Entry!$C$5:$H$5,GF$1))</f>
        <v/>
      </c>
      <c r="GG46" s="15" t="str">
        <f>IF(OR($B46="",GG$2=""),"",SUMIFS(INDEX(Tbl_Marks,MATCH($B46,Tbl_Student_Names,0),),Entry!$A$4:$H$4,GG$2,Entry!$A$5:$H$5,GG$1) / SUMIFS(Entry!$C$6:$H$6,Entry!$C$4:$H$4,GG$2,Entry!$C$5:$H$5,GG$1))</f>
        <v/>
      </c>
      <c r="GH46" s="15" t="str">
        <f>IF(OR($B46="",GH$2=""),"",SUMIFS(INDEX(Tbl_Marks,MATCH($B46,Tbl_Student_Names,0),),Entry!$A$4:$H$4,GH$2,Entry!$A$5:$H$5,GH$1) / SUMIFS(Entry!$C$6:$H$6,Entry!$C$4:$H$4,GH$2,Entry!$C$5:$H$5,GH$1))</f>
        <v/>
      </c>
      <c r="GI46" s="15" t="str">
        <f>IF(OR($B46="",GI$2=""),"",SUMIFS(INDEX(Tbl_Marks,MATCH($B46,Tbl_Student_Names,0),),Entry!$A$4:$H$4,GI$2,Entry!$A$5:$H$5,GI$1) / SUMIFS(Entry!$C$6:$H$6,Entry!$C$4:$H$4,GI$2,Entry!$C$5:$H$5,GI$1))</f>
        <v/>
      </c>
      <c r="GJ46" s="15" t="str">
        <f>IF(OR($B46="",GJ$2=""),"",SUMIFS(INDEX(Tbl_Marks,MATCH($B46,Tbl_Student_Names,0),),Entry!$A$4:$H$4,GJ$2,Entry!$A$5:$H$5,GJ$1) / SUMIFS(Entry!$C$6:$H$6,Entry!$C$4:$H$4,GJ$2,Entry!$C$5:$H$5,GJ$1))</f>
        <v/>
      </c>
      <c r="GK46" s="15" t="str">
        <f>IF(OR($B46="",GK$2=""),"",SUMIFS(INDEX(Tbl_Marks,MATCH($B46,Tbl_Student_Names,0),),Entry!$A$4:$H$4,GK$2,Entry!$A$5:$H$5,GK$1) / SUMIFS(Entry!$C$6:$H$6,Entry!$C$4:$H$4,GK$2,Entry!$C$5:$H$5,GK$1))</f>
        <v/>
      </c>
      <c r="GL46" s="15" t="str">
        <f>IF(OR($B46="",GL$2=""),"",SUMIFS(INDEX(Tbl_Marks,MATCH($B46,Tbl_Student_Names,0),),Entry!$A$4:$H$4,GL$2,Entry!$A$5:$H$5,GL$1) / SUMIFS(Entry!$C$6:$H$6,Entry!$C$4:$H$4,GL$2,Entry!$C$5:$H$5,GL$1))</f>
        <v/>
      </c>
      <c r="GM46" s="15" t="str">
        <f>IF(OR($B46="",GM$2=""),"",SUMIFS(INDEX(Tbl_Marks,MATCH($B46,Tbl_Student_Names,0),),Entry!$A$4:$H$4,GM$2,Entry!$A$5:$H$5,GM$1) / SUMIFS(Entry!$C$6:$H$6,Entry!$C$4:$H$4,GM$2,Entry!$C$5:$H$5,GM$1))</f>
        <v/>
      </c>
      <c r="GN46" s="15" t="str">
        <f>IF(OR($B46="",GN$2=""),"",SUMIFS(INDEX(Tbl_Marks,MATCH($B46,Tbl_Student_Names,0),),Entry!$A$4:$H$4,GN$2,Entry!$A$5:$H$5,GN$1) / SUMIFS(Entry!$C$6:$H$6,Entry!$C$4:$H$4,GN$2,Entry!$C$5:$H$5,GN$1))</f>
        <v/>
      </c>
      <c r="GO46" s="15" t="str">
        <f>IF(OR($B46="",GO$2=""),"",SUMIFS(INDEX(Tbl_Marks,MATCH($B46,Tbl_Student_Names,0),),Entry!$A$4:$H$4,GO$2,Entry!$A$5:$H$5,GO$1) / SUMIFS(Entry!$C$6:$H$6,Entry!$C$4:$H$4,GO$2,Entry!$C$5:$H$5,GO$1))</f>
        <v/>
      </c>
      <c r="GP46" s="15" t="str">
        <f>IF(OR($B46="",GP$2=""),"",SUMIFS(INDEX(Tbl_Marks,MATCH($B46,Tbl_Student_Names,0),),Entry!$A$4:$H$4,GP$2,Entry!$A$5:$H$5,GP$1) / SUMIFS(Entry!$C$6:$H$6,Entry!$C$4:$H$4,GP$2,Entry!$C$5:$H$5,GP$1))</f>
        <v/>
      </c>
      <c r="GQ46" s="32" t="str">
        <f t="array" ref="GQ46">IF(OR(GQ$1="",$B46=""),"",SUMPRODUCT(TRANSPOSE($BC46:$BN46),(Settings!$D$19:$D$30)))</f>
        <v/>
      </c>
      <c r="GR46" s="32" t="str">
        <f t="array" ref="GR46">IF(OR(GR$1="",$B46=""),"",SUMPRODUCT(TRANSPOSE($BO46:$BZ46),(Settings!$D$19:$D$30)))</f>
        <v/>
      </c>
      <c r="GS46" s="32" t="str">
        <f t="array" ref="GS46">IF(OR(GS$1="",$B46=""),"",SUMPRODUCT(TRANSPOSE($CA46:$CL46),(Settings!$D$19:$D$30)))</f>
        <v/>
      </c>
      <c r="GT46" s="32" t="str">
        <f t="array" ref="GT46">IF(OR(GT$1="",$B46=""),"",SUMPRODUCT(TRANSPOSE($CM46:$CX46),(Settings!$D$19:$D$30)))</f>
        <v/>
      </c>
      <c r="GU46" s="32" t="str">
        <f t="array" ref="GU46">IF(OR(GU$1="",$B46=""),"",SUMPRODUCT(TRANSPOSE($CY46:$DJ46),(Settings!$D$19:$D$30)))</f>
        <v/>
      </c>
      <c r="GV46" s="32" t="str">
        <f t="array" ref="GV46">IF(OR(GV$1="",$B46=""),"",SUMPRODUCT(TRANSPOSE($DK46:$DV46),(Settings!$D$19:$D$30)))</f>
        <v/>
      </c>
      <c r="GW46" s="32" t="str">
        <f t="array" ref="GW46">IF(OR(GW$1="",$B46=""),"",SUMPRODUCT(TRANSPOSE($DW46:$EH46),(Settings!$D$19:$D$30)))</f>
        <v/>
      </c>
      <c r="GX46" s="32" t="str">
        <f t="array" ref="GX46">IF(OR(GX$1="",$B46=""),"",SUMPRODUCT(TRANSPOSE($EI46:$ET46),(Settings!$D$19:$D$30)))</f>
        <v/>
      </c>
      <c r="GY46" s="32" t="str">
        <f t="array" ref="GY46">IF(OR(GY$1="",$B46=""),"",SUMPRODUCT(TRANSPOSE($EU46:$FF46),(Settings!$D$19:$D$30)))</f>
        <v/>
      </c>
      <c r="GZ46" s="32" t="str">
        <f t="array" ref="GZ46">IF(OR(GZ$1="",$B46=""),"",SUMPRODUCT(TRANSPOSE($FG46:$FR46),(Settings!$D$19:$D$30)))</f>
        <v/>
      </c>
      <c r="HA46" s="32" t="str">
        <f t="array" ref="HA46">IF(OR(HA$1="",$B46=""),"",SUMPRODUCT(TRANSPOSE($FS46:$GD46),(Settings!$D$19:$D$30)))</f>
        <v/>
      </c>
      <c r="HB46" s="33" t="str">
        <f t="array" ref="HB46">IF(OR(HB$1="",$B46=""),"",SUMPRODUCT(TRANSPOSE($GE46:$GP46),(Settings!$D$19:$D$30)))</f>
        <v/>
      </c>
      <c r="HC46" s="5"/>
      <c r="HD46" s="15" t="str">
        <f>IF(OR(HD$2="",$B46=""),"",SUMIFS(INDEX(Tbl_Marks,MATCH($B46,Tbl_Student_Names,0),),Entry!$A$4:$H$4,HD$2) / SUMIFS(Entry!$C$6:$H$6,Entry!$C$4:$H$4,HD$2))</f>
        <v/>
      </c>
      <c r="HE46" s="15" t="str">
        <f>IF(OR(HE$2="",$B46=""),"",SUMIFS(INDEX(Tbl_Marks,MATCH($B46,Tbl_Student_Names,0),),Entry!$A$4:$H$4,HE$2) / SUMIFS(Entry!$C$6:$H$6,Entry!$C$4:$H$4,HE$2))</f>
        <v/>
      </c>
      <c r="HF46" s="15" t="str">
        <f>IF(OR(HF$2="",$B46=""),"",SUMIFS(INDEX(Tbl_Marks,MATCH($B46,Tbl_Student_Names,0),),Entry!$A$4:$H$4,HF$2) / SUMIFS(Entry!$C$6:$H$6,Entry!$C$4:$H$4,HF$2))</f>
        <v/>
      </c>
      <c r="HG46" s="15" t="str">
        <f>IF(OR(HG$2="",$B46=""),"",SUMIFS(INDEX(Tbl_Marks,MATCH($B46,Tbl_Student_Names,0),),Entry!$A$4:$H$4,HG$2) / SUMIFS(Entry!$C$6:$H$6,Entry!$C$4:$H$4,HG$2))</f>
        <v/>
      </c>
      <c r="HH46" s="15" t="str">
        <f>IF(OR(HH$2="",$B46=""),"",SUMIFS(INDEX(Tbl_Marks,MATCH($B46,Tbl_Student_Names,0),),Entry!$A$4:$H$4,HH$2) / SUMIFS(Entry!$C$6:$H$6,Entry!$C$4:$H$4,HH$2))</f>
        <v/>
      </c>
      <c r="HI46" s="15" t="str">
        <f>IF(OR(HI$2="",$B46=""),"",SUMIFS(INDEX(Tbl_Marks,MATCH($B46,Tbl_Student_Names,0),),Entry!$A$4:$H$4,HI$2) / SUMIFS(Entry!$C$6:$H$6,Entry!$C$4:$H$4,HI$2))</f>
        <v/>
      </c>
      <c r="HJ46" s="15" t="str">
        <f>IF(OR(HJ$2="",$B46=""),"",SUMIFS(INDEX(Tbl_Marks,MATCH($B46,Tbl_Student_Names,0),),Entry!$A$4:$H$4,HJ$2) / SUMIFS(Entry!$C$6:$H$6,Entry!$C$4:$H$4,HJ$2))</f>
        <v/>
      </c>
      <c r="HK46" s="15" t="str">
        <f>IF(OR(HK$2="",$B46=""),"",SUMIFS(INDEX(Tbl_Marks,MATCH($B46,Tbl_Student_Names,0),),Entry!$A$4:$H$4,HK$2) / SUMIFS(Entry!$C$6:$H$6,Entry!$C$4:$H$4,HK$2))</f>
        <v/>
      </c>
      <c r="HL46" s="15" t="str">
        <f>IF(OR(HL$2="",$B46=""),"",SUMIFS(INDEX(Tbl_Marks,MATCH($B46,Tbl_Student_Names,0),),Entry!$A$4:$H$4,HL$2) / SUMIFS(Entry!$C$6:$H$6,Entry!$C$4:$H$4,HL$2))</f>
        <v/>
      </c>
      <c r="HM46" s="15" t="str">
        <f>IF(OR(HM$2="",$B46=""),"",SUMIFS(INDEX(Tbl_Marks,MATCH($B46,Tbl_Student_Names,0),),Entry!$A$4:$H$4,HM$2) / SUMIFS(Entry!$C$6:$H$6,Entry!$C$4:$H$4,HM$2))</f>
        <v/>
      </c>
      <c r="HN46" s="15" t="str">
        <f>IF(OR(HN$2="",$B46=""),"",SUMIFS(INDEX(Tbl_Marks,MATCH($B46,Tbl_Student_Names,0),),Entry!$A$4:$H$4,HN$2) / SUMIFS(Entry!$C$6:$H$6,Entry!$C$4:$H$4,HN$2))</f>
        <v/>
      </c>
      <c r="HO46" s="15" t="str">
        <f>IF(OR(HO$2="",$B46=""),"",SUMIFS(INDEX(Tbl_Marks,MATCH($B46,Tbl_Student_Names,0),),Entry!$A$4:$H$4,HO$2) / SUMIFS(Entry!$C$6:$H$6,Entry!$C$4:$H$4,HO$2))</f>
        <v/>
      </c>
      <c r="HP46" s="15" t="str">
        <f t="shared" si="40"/>
        <v/>
      </c>
    </row>
    <row r="47" spans="1:224" customFormat="1" x14ac:dyDescent="0.25">
      <c r="A47">
        <f t="shared" si="63"/>
        <v>0</v>
      </c>
      <c r="B47" t="str">
        <f t="shared" si="64"/>
        <v/>
      </c>
      <c r="C47" t="str">
        <f>IF(OR($B47="",C$2=""),"",SUMIF(Entry!$A$4:$H$4,C$2,INDEX(Tbl_Marks,MATCH($B47,Tbl_Student_Names,0),)))</f>
        <v/>
      </c>
      <c r="D47" t="str">
        <f>IF(OR($B47="",D$2=""),"",SUMIF(Entry!$A$4:$H$4,D$2,INDEX(Tbl_Marks,MATCH($B47,Tbl_Student_Names,0),)))</f>
        <v/>
      </c>
      <c r="E47" t="str">
        <f>IF(OR($B47="",E$2=""),"",SUMIF(Entry!$A$4:$H$4,E$2,INDEX(Tbl_Marks,MATCH($B47,Tbl_Student_Names,0),)))</f>
        <v/>
      </c>
      <c r="F47" t="str">
        <f>IF(OR($B47="",F$2=""),"",SUMIF(Entry!$A$4:$H$4,F$2,INDEX(Tbl_Marks,MATCH($B47,Tbl_Student_Names,0),)))</f>
        <v/>
      </c>
      <c r="G47" t="str">
        <f>IF(OR($B47="",G$2=""),"",SUMIF(Entry!$A$4:$H$4,G$2,INDEX(Tbl_Marks,MATCH($B47,Tbl_Student_Names,0),)))</f>
        <v/>
      </c>
      <c r="H47" t="str">
        <f>IF(OR($B47="",H$2=""),"",SUMIF(Entry!$A$4:$H$4,H$2,INDEX(Tbl_Marks,MATCH($B47,Tbl_Student_Names,0),)))</f>
        <v/>
      </c>
      <c r="I47" t="str">
        <f>IF(OR($B47="",I$2=""),"",SUMIF(Entry!$A$4:$H$4,I$2,INDEX(Tbl_Marks,MATCH($B47,Tbl_Student_Names,0),)))</f>
        <v/>
      </c>
      <c r="J47" t="str">
        <f>IF(OR($B47="",J$2=""),"",SUMIF(Entry!$A$4:$H$4,J$2,INDEX(Tbl_Marks,MATCH($B47,Tbl_Student_Names,0),)))</f>
        <v/>
      </c>
      <c r="K47" t="str">
        <f>IF(OR($B47="",K$2=""),"",SUMIF(Entry!$A$4:$H$4,K$2,INDEX(Tbl_Marks,MATCH($B47,Tbl_Student_Names,0),)))</f>
        <v/>
      </c>
      <c r="L47" t="str">
        <f>IF(OR($B47="",L$2=""),"",SUMIF(Entry!$A$4:$H$4,L$2,INDEX(Tbl_Marks,MATCH($B47,Tbl_Student_Names,0),)))</f>
        <v/>
      </c>
      <c r="M47" t="str">
        <f>IF(OR($B47="",M$2=""),"",SUMIF(Entry!$A$4:$H$4,M$2,INDEX(Tbl_Marks,MATCH($B47,Tbl_Student_Names,0),)))</f>
        <v/>
      </c>
      <c r="N47" t="str">
        <f>IF(OR($B47="",N$2=""),"",SUMIF(Entry!$A$4:$H$4,N$2,INDEX(Tbl_Marks,MATCH($B47,Tbl_Student_Names,0),)))</f>
        <v/>
      </c>
      <c r="O47" s="12" t="str">
        <f t="shared" si="65"/>
        <v/>
      </c>
      <c r="P47" s="24" t="str">
        <f t="array" ref="P47">IF(OR($B47="",P$2=""),"",IF(MIN(IF(Help_Lookup_Tests=P$2,$BC47:$GP47,""))&gt;=I_PassPercentage,"PASS","FAIL"))</f>
        <v/>
      </c>
      <c r="Q47" s="24" t="str">
        <f t="array" ref="Q47">IF(OR($B47="",Q$2=""),"",IF(MIN(IF(Help_Lookup_Tests=Q$2,$BC47:$GP47,""))&gt;=I_PassPercentage,"PASS","FAIL"))</f>
        <v/>
      </c>
      <c r="R47" s="24" t="str">
        <f t="array" ref="R47">IF(OR($B47="",R$2=""),"",IF(MIN(IF(Help_Lookup_Tests=R$2,$BC47:$GP47,""))&gt;=I_PassPercentage,"PASS","FAIL"))</f>
        <v/>
      </c>
      <c r="S47" s="24" t="str">
        <f t="array" ref="S47">IF(OR($B47="",S$2=""),"",IF(MIN(IF(Help_Lookup_Tests=S$2,$BC47:$GP47,""))&gt;=I_PassPercentage,"PASS","FAIL"))</f>
        <v/>
      </c>
      <c r="T47" s="24" t="str">
        <f t="array" ref="T47">IF(OR($B47="",T$2=""),"",IF(MIN(IF(Help_Lookup_Tests=T$2,$BC47:$GP47,""))&gt;=I_PassPercentage,"PASS","FAIL"))</f>
        <v/>
      </c>
      <c r="U47" s="24" t="str">
        <f t="array" ref="U47">IF(OR($B47="",U$2=""),"",IF(MIN(IF(Help_Lookup_Tests=U$2,$BC47:$GP47,""))&gt;=I_PassPercentage,"PASS","FAIL"))</f>
        <v/>
      </c>
      <c r="V47" s="24" t="str">
        <f t="array" ref="V47">IF(OR($B47="",V$2=""),"",IF(MIN(IF(Help_Lookup_Tests=V$2,$BC47:$GP47,""))&gt;=I_PassPercentage,"PASS","FAIL"))</f>
        <v/>
      </c>
      <c r="W47" s="24" t="str">
        <f t="array" ref="W47">IF(OR($B47="",W$2=""),"",IF(MIN(IF(Help_Lookup_Tests=W$2,$BC47:$GP47,""))&gt;=I_PassPercentage,"PASS","FAIL"))</f>
        <v/>
      </c>
      <c r="X47" s="24" t="str">
        <f t="array" ref="X47">IF(OR($B47="",X$2=""),"",IF(MIN(IF(Help_Lookup_Tests=X$2,$BC47:$GP47,""))&gt;=I_PassPercentage,"PASS","FAIL"))</f>
        <v/>
      </c>
      <c r="Y47" s="24" t="str">
        <f t="array" ref="Y47">IF(OR($B47="",Y$2=""),"",IF(MIN(IF(Help_Lookup_Tests=Y$2,$BC47:$GP47,""))&gt;=I_PassPercentage,"PASS","FAIL"))</f>
        <v/>
      </c>
      <c r="Z47" s="24" t="str">
        <f t="array" ref="Z47">IF(OR($B47="",Z$2=""),"",IF(MIN(IF(Help_Lookup_Tests=Z$2,$BC47:$GP47,""))&gt;=I_PassPercentage,"PASS","FAIL"))</f>
        <v/>
      </c>
      <c r="AA47" s="24" t="str">
        <f t="array" ref="AA47">IF(OR($B47="",AA$2=""),"",IF(MIN(IF(Help_Lookup_Tests=AA$2,$BC47:$GP47,""))&gt;=I_PassPercentage,"PASS","FAIL"))</f>
        <v/>
      </c>
      <c r="AB47" s="20" t="str">
        <f t="array" ref="AB47">IF(OR($B47=""),"",IF(MIN(IF($GQ$2:$HB$2="FINAL",$GQ47:$HB47,""))&gt;=I_PassPercentage,"PASS","FAIL"))</f>
        <v/>
      </c>
      <c r="AC47" t="str">
        <f t="shared" si="36"/>
        <v/>
      </c>
      <c r="AD47" t="str">
        <f t="shared" si="41"/>
        <v/>
      </c>
      <c r="AE47" t="str">
        <f t="shared" si="42"/>
        <v/>
      </c>
      <c r="AF47" t="str">
        <f t="shared" si="43"/>
        <v/>
      </c>
      <c r="AG47" t="str">
        <f t="shared" si="44"/>
        <v/>
      </c>
      <c r="AH47" t="str">
        <f t="shared" si="45"/>
        <v/>
      </c>
      <c r="AI47" t="str">
        <f t="shared" si="46"/>
        <v/>
      </c>
      <c r="AJ47" t="str">
        <f t="shared" si="47"/>
        <v/>
      </c>
      <c r="AK47" t="str">
        <f t="shared" si="48"/>
        <v/>
      </c>
      <c r="AL47" t="str">
        <f t="shared" si="49"/>
        <v/>
      </c>
      <c r="AM47" t="str">
        <f t="shared" si="50"/>
        <v/>
      </c>
      <c r="AN47" t="str">
        <f t="shared" si="51"/>
        <v/>
      </c>
      <c r="AO47" s="34" t="str">
        <f t="shared" si="37"/>
        <v/>
      </c>
      <c r="AP47" s="22" t="str">
        <f t="shared" si="38"/>
        <v/>
      </c>
      <c r="AQ47" s="22" t="str">
        <f t="shared" si="52"/>
        <v/>
      </c>
      <c r="AR47" s="22" t="str">
        <f t="shared" si="53"/>
        <v/>
      </c>
      <c r="AS47" s="22" t="str">
        <f t="shared" si="54"/>
        <v/>
      </c>
      <c r="AT47" s="22" t="str">
        <f t="shared" si="55"/>
        <v/>
      </c>
      <c r="AU47" s="22" t="str">
        <f t="shared" si="56"/>
        <v/>
      </c>
      <c r="AV47" s="22" t="str">
        <f t="shared" si="57"/>
        <v/>
      </c>
      <c r="AW47" s="22" t="str">
        <f t="shared" si="58"/>
        <v/>
      </c>
      <c r="AX47" s="22" t="str">
        <f t="shared" si="59"/>
        <v/>
      </c>
      <c r="AY47" s="22" t="str">
        <f t="shared" si="60"/>
        <v/>
      </c>
      <c r="AZ47" s="22" t="str">
        <f t="shared" si="61"/>
        <v/>
      </c>
      <c r="BA47" s="22" t="str">
        <f t="shared" si="62"/>
        <v/>
      </c>
      <c r="BB47" s="23" t="str">
        <f t="shared" si="39"/>
        <v/>
      </c>
      <c r="BC47" s="15" t="str">
        <f>IF(OR($B47="",BC$2=""),"",SUMIFS(INDEX(Tbl_Marks,MATCH($B47,Tbl_Student_Names,0),),Entry!$A$4:$H$4,BC$2,Entry!$A$5:$H$5,BC$1) / SUMIFS(Entry!$C$6:$H$6,Entry!$C$4:$H$4,BC$2,Entry!$C$5:$H$5,BC$1))</f>
        <v/>
      </c>
      <c r="BD47" s="15" t="str">
        <f>IF(OR($B47="",BD$2=""),"",SUMIFS(INDEX(Tbl_Marks,MATCH($B47,Tbl_Student_Names,0),),Entry!$A$4:$H$4,BD$2,Entry!$A$5:$H$5,BD$1) / SUMIFS(Entry!$C$6:$H$6,Entry!$C$4:$H$4,BD$2,Entry!$C$5:$H$5,BD$1))</f>
        <v/>
      </c>
      <c r="BE47" s="15" t="str">
        <f>IF(OR($B47="",BE$2=""),"",SUMIFS(INDEX(Tbl_Marks,MATCH($B47,Tbl_Student_Names,0),),Entry!$A$4:$H$4,BE$2,Entry!$A$5:$H$5,BE$1) / SUMIFS(Entry!$C$6:$H$6,Entry!$C$4:$H$4,BE$2,Entry!$C$5:$H$5,BE$1))</f>
        <v/>
      </c>
      <c r="BF47" s="15" t="str">
        <f>IF(OR($B47="",BF$2=""),"",SUMIFS(INDEX(Tbl_Marks,MATCH($B47,Tbl_Student_Names,0),),Entry!$A$4:$H$4,BF$2,Entry!$A$5:$H$5,BF$1) / SUMIFS(Entry!$C$6:$H$6,Entry!$C$4:$H$4,BF$2,Entry!$C$5:$H$5,BF$1))</f>
        <v/>
      </c>
      <c r="BG47" s="15" t="str">
        <f>IF(OR($B47="",BG$2=""),"",SUMIFS(INDEX(Tbl_Marks,MATCH($B47,Tbl_Student_Names,0),),Entry!$A$4:$H$4,BG$2,Entry!$A$5:$H$5,BG$1) / SUMIFS(Entry!$C$6:$H$6,Entry!$C$4:$H$4,BG$2,Entry!$C$5:$H$5,BG$1))</f>
        <v/>
      </c>
      <c r="BH47" s="15" t="str">
        <f>IF(OR($B47="",BH$2=""),"",SUMIFS(INDEX(Tbl_Marks,MATCH($B47,Tbl_Student_Names,0),),Entry!$A$4:$H$4,BH$2,Entry!$A$5:$H$5,BH$1) / SUMIFS(Entry!$C$6:$H$6,Entry!$C$4:$H$4,BH$2,Entry!$C$5:$H$5,BH$1))</f>
        <v/>
      </c>
      <c r="BI47" s="15" t="str">
        <f>IF(OR($B47="",BI$2=""),"",SUMIFS(INDEX(Tbl_Marks,MATCH($B47,Tbl_Student_Names,0),),Entry!$A$4:$H$4,BI$2,Entry!$A$5:$H$5,BI$1) / SUMIFS(Entry!$C$6:$H$6,Entry!$C$4:$H$4,BI$2,Entry!$C$5:$H$5,BI$1))</f>
        <v/>
      </c>
      <c r="BJ47" s="15" t="str">
        <f>IF(OR($B47="",BJ$2=""),"",SUMIFS(INDEX(Tbl_Marks,MATCH($B47,Tbl_Student_Names,0),),Entry!$A$4:$H$4,BJ$2,Entry!$A$5:$H$5,BJ$1) / SUMIFS(Entry!$C$6:$H$6,Entry!$C$4:$H$4,BJ$2,Entry!$C$5:$H$5,BJ$1))</f>
        <v/>
      </c>
      <c r="BK47" s="15" t="str">
        <f>IF(OR($B47="",BK$2=""),"",SUMIFS(INDEX(Tbl_Marks,MATCH($B47,Tbl_Student_Names,0),),Entry!$A$4:$H$4,BK$2,Entry!$A$5:$H$5,BK$1) / SUMIFS(Entry!$C$6:$H$6,Entry!$C$4:$H$4,BK$2,Entry!$C$5:$H$5,BK$1))</f>
        <v/>
      </c>
      <c r="BL47" s="15" t="str">
        <f>IF(OR($B47="",BL$2=""),"",SUMIFS(INDEX(Tbl_Marks,MATCH($B47,Tbl_Student_Names,0),),Entry!$A$4:$H$4,BL$2,Entry!$A$5:$H$5,BL$1) / SUMIFS(Entry!$C$6:$H$6,Entry!$C$4:$H$4,BL$2,Entry!$C$5:$H$5,BL$1))</f>
        <v/>
      </c>
      <c r="BM47" s="15" t="str">
        <f>IF(OR($B47="",BM$2=""),"",SUMIFS(INDEX(Tbl_Marks,MATCH($B47,Tbl_Student_Names,0),),Entry!$A$4:$H$4,BM$2,Entry!$A$5:$H$5,BM$1) / SUMIFS(Entry!$C$6:$H$6,Entry!$C$4:$H$4,BM$2,Entry!$C$5:$H$5,BM$1))</f>
        <v/>
      </c>
      <c r="BN47" s="15" t="str">
        <f>IF(OR($B47="",BN$2=""),"",SUMIFS(INDEX(Tbl_Marks,MATCH($B47,Tbl_Student_Names,0),),Entry!$A$4:$H$4,BN$2,Entry!$A$5:$H$5,BN$1) / SUMIFS(Entry!$C$6:$H$6,Entry!$C$4:$H$4,BN$2,Entry!$C$5:$H$5,BN$1))</f>
        <v/>
      </c>
      <c r="BO47" s="15" t="str">
        <f>IF(OR($B47="",BO$2=""),"",SUMIFS(INDEX(Tbl_Marks,MATCH($B47,Tbl_Student_Names,0),),Entry!$A$4:$H$4,BO$2,Entry!$A$5:$H$5,BO$1) / SUMIFS(Entry!$C$6:$H$6,Entry!$C$4:$H$4,BO$2,Entry!$C$5:$H$5,BO$1))</f>
        <v/>
      </c>
      <c r="BP47" s="15" t="str">
        <f>IF(OR($B47="",BP$2=""),"",SUMIFS(INDEX(Tbl_Marks,MATCH($B47,Tbl_Student_Names,0),),Entry!$A$4:$H$4,BP$2,Entry!$A$5:$H$5,BP$1) / SUMIFS(Entry!$C$6:$H$6,Entry!$C$4:$H$4,BP$2,Entry!$C$5:$H$5,BP$1))</f>
        <v/>
      </c>
      <c r="BQ47" s="15" t="str">
        <f>IF(OR($B47="",BQ$2=""),"",SUMIFS(INDEX(Tbl_Marks,MATCH($B47,Tbl_Student_Names,0),),Entry!$A$4:$H$4,BQ$2,Entry!$A$5:$H$5,BQ$1) / SUMIFS(Entry!$C$6:$H$6,Entry!$C$4:$H$4,BQ$2,Entry!$C$5:$H$5,BQ$1))</f>
        <v/>
      </c>
      <c r="BR47" s="15" t="str">
        <f>IF(OR($B47="",BR$2=""),"",SUMIFS(INDEX(Tbl_Marks,MATCH($B47,Tbl_Student_Names,0),),Entry!$A$4:$H$4,BR$2,Entry!$A$5:$H$5,BR$1) / SUMIFS(Entry!$C$6:$H$6,Entry!$C$4:$H$4,BR$2,Entry!$C$5:$H$5,BR$1))</f>
        <v/>
      </c>
      <c r="BS47" s="15" t="str">
        <f>IF(OR($B47="",BS$2=""),"",SUMIFS(INDEX(Tbl_Marks,MATCH($B47,Tbl_Student_Names,0),),Entry!$A$4:$H$4,BS$2,Entry!$A$5:$H$5,BS$1) / SUMIFS(Entry!$C$6:$H$6,Entry!$C$4:$H$4,BS$2,Entry!$C$5:$H$5,BS$1))</f>
        <v/>
      </c>
      <c r="BT47" s="15" t="str">
        <f>IF(OR($B47="",BT$2=""),"",SUMIFS(INDEX(Tbl_Marks,MATCH($B47,Tbl_Student_Names,0),),Entry!$A$4:$H$4,BT$2,Entry!$A$5:$H$5,BT$1) / SUMIFS(Entry!$C$6:$H$6,Entry!$C$4:$H$4,BT$2,Entry!$C$5:$H$5,BT$1))</f>
        <v/>
      </c>
      <c r="BU47" s="15" t="str">
        <f>IF(OR($B47="",BU$2=""),"",SUMIFS(INDEX(Tbl_Marks,MATCH($B47,Tbl_Student_Names,0),),Entry!$A$4:$H$4,BU$2,Entry!$A$5:$H$5,BU$1) / SUMIFS(Entry!$C$6:$H$6,Entry!$C$4:$H$4,BU$2,Entry!$C$5:$H$5,BU$1))</f>
        <v/>
      </c>
      <c r="BV47" s="15" t="str">
        <f>IF(OR($B47="",BV$2=""),"",SUMIFS(INDEX(Tbl_Marks,MATCH($B47,Tbl_Student_Names,0),),Entry!$A$4:$H$4,BV$2,Entry!$A$5:$H$5,BV$1) / SUMIFS(Entry!$C$6:$H$6,Entry!$C$4:$H$4,BV$2,Entry!$C$5:$H$5,BV$1))</f>
        <v/>
      </c>
      <c r="BW47" s="15" t="str">
        <f>IF(OR($B47="",BW$2=""),"",SUMIFS(INDEX(Tbl_Marks,MATCH($B47,Tbl_Student_Names,0),),Entry!$A$4:$H$4,BW$2,Entry!$A$5:$H$5,BW$1) / SUMIFS(Entry!$C$6:$H$6,Entry!$C$4:$H$4,BW$2,Entry!$C$5:$H$5,BW$1))</f>
        <v/>
      </c>
      <c r="BX47" s="15" t="str">
        <f>IF(OR($B47="",BX$2=""),"",SUMIFS(INDEX(Tbl_Marks,MATCH($B47,Tbl_Student_Names,0),),Entry!$A$4:$H$4,BX$2,Entry!$A$5:$H$5,BX$1) / SUMIFS(Entry!$C$6:$H$6,Entry!$C$4:$H$4,BX$2,Entry!$C$5:$H$5,BX$1))</f>
        <v/>
      </c>
      <c r="BY47" s="15" t="str">
        <f>IF(OR($B47="",BY$2=""),"",SUMIFS(INDEX(Tbl_Marks,MATCH($B47,Tbl_Student_Names,0),),Entry!$A$4:$H$4,BY$2,Entry!$A$5:$H$5,BY$1) / SUMIFS(Entry!$C$6:$H$6,Entry!$C$4:$H$4,BY$2,Entry!$C$5:$H$5,BY$1))</f>
        <v/>
      </c>
      <c r="BZ47" s="15" t="str">
        <f>IF(OR($B47="",BZ$2=""),"",SUMIFS(INDEX(Tbl_Marks,MATCH($B47,Tbl_Student_Names,0),),Entry!$A$4:$H$4,BZ$2,Entry!$A$5:$H$5,BZ$1) / SUMIFS(Entry!$C$6:$H$6,Entry!$C$4:$H$4,BZ$2,Entry!$C$5:$H$5,BZ$1))</f>
        <v/>
      </c>
      <c r="CA47" s="15" t="str">
        <f>IF(OR($B47="",CA$2=""),"",SUMIFS(INDEX(Tbl_Marks,MATCH($B47,Tbl_Student_Names,0),),Entry!$A$4:$H$4,CA$2,Entry!$A$5:$H$5,CA$1) / SUMIFS(Entry!$C$6:$H$6,Entry!$C$4:$H$4,CA$2,Entry!$C$5:$H$5,CA$1))</f>
        <v/>
      </c>
      <c r="CB47" s="15" t="str">
        <f>IF(OR($B47="",CB$2=""),"",SUMIFS(INDEX(Tbl_Marks,MATCH($B47,Tbl_Student_Names,0),),Entry!$A$4:$H$4,CB$2,Entry!$A$5:$H$5,CB$1) / SUMIFS(Entry!$C$6:$H$6,Entry!$C$4:$H$4,CB$2,Entry!$C$5:$H$5,CB$1))</f>
        <v/>
      </c>
      <c r="CC47" s="15" t="str">
        <f>IF(OR($B47="",CC$2=""),"",SUMIFS(INDEX(Tbl_Marks,MATCH($B47,Tbl_Student_Names,0),),Entry!$A$4:$H$4,CC$2,Entry!$A$5:$H$5,CC$1) / SUMIFS(Entry!$C$6:$H$6,Entry!$C$4:$H$4,CC$2,Entry!$C$5:$H$5,CC$1))</f>
        <v/>
      </c>
      <c r="CD47" s="15" t="str">
        <f>IF(OR($B47="",CD$2=""),"",SUMIFS(INDEX(Tbl_Marks,MATCH($B47,Tbl_Student_Names,0),),Entry!$A$4:$H$4,CD$2,Entry!$A$5:$H$5,CD$1) / SUMIFS(Entry!$C$6:$H$6,Entry!$C$4:$H$4,CD$2,Entry!$C$5:$H$5,CD$1))</f>
        <v/>
      </c>
      <c r="CE47" s="15" t="str">
        <f>IF(OR($B47="",CE$2=""),"",SUMIFS(INDEX(Tbl_Marks,MATCH($B47,Tbl_Student_Names,0),),Entry!$A$4:$H$4,CE$2,Entry!$A$5:$H$5,CE$1) / SUMIFS(Entry!$C$6:$H$6,Entry!$C$4:$H$4,CE$2,Entry!$C$5:$H$5,CE$1))</f>
        <v/>
      </c>
      <c r="CF47" s="15" t="str">
        <f>IF(OR($B47="",CF$2=""),"",SUMIFS(INDEX(Tbl_Marks,MATCH($B47,Tbl_Student_Names,0),),Entry!$A$4:$H$4,CF$2,Entry!$A$5:$H$5,CF$1) / SUMIFS(Entry!$C$6:$H$6,Entry!$C$4:$H$4,CF$2,Entry!$C$5:$H$5,CF$1))</f>
        <v/>
      </c>
      <c r="CG47" s="15" t="str">
        <f>IF(OR($B47="",CG$2=""),"",SUMIFS(INDEX(Tbl_Marks,MATCH($B47,Tbl_Student_Names,0),),Entry!$A$4:$H$4,CG$2,Entry!$A$5:$H$5,CG$1) / SUMIFS(Entry!$C$6:$H$6,Entry!$C$4:$H$4,CG$2,Entry!$C$5:$H$5,CG$1))</f>
        <v/>
      </c>
      <c r="CH47" s="15" t="str">
        <f>IF(OR($B47="",CH$2=""),"",SUMIFS(INDEX(Tbl_Marks,MATCH($B47,Tbl_Student_Names,0),),Entry!$A$4:$H$4,CH$2,Entry!$A$5:$H$5,CH$1) / SUMIFS(Entry!$C$6:$H$6,Entry!$C$4:$H$4,CH$2,Entry!$C$5:$H$5,CH$1))</f>
        <v/>
      </c>
      <c r="CI47" s="15" t="str">
        <f>IF(OR($B47="",CI$2=""),"",SUMIFS(INDEX(Tbl_Marks,MATCH($B47,Tbl_Student_Names,0),),Entry!$A$4:$H$4,CI$2,Entry!$A$5:$H$5,CI$1) / SUMIFS(Entry!$C$6:$H$6,Entry!$C$4:$H$4,CI$2,Entry!$C$5:$H$5,CI$1))</f>
        <v/>
      </c>
      <c r="CJ47" s="15" t="str">
        <f>IF(OR($B47="",CJ$2=""),"",SUMIFS(INDEX(Tbl_Marks,MATCH($B47,Tbl_Student_Names,0),),Entry!$A$4:$H$4,CJ$2,Entry!$A$5:$H$5,CJ$1) / SUMIFS(Entry!$C$6:$H$6,Entry!$C$4:$H$4,CJ$2,Entry!$C$5:$H$5,CJ$1))</f>
        <v/>
      </c>
      <c r="CK47" s="15" t="str">
        <f>IF(OR($B47="",CK$2=""),"",SUMIFS(INDEX(Tbl_Marks,MATCH($B47,Tbl_Student_Names,0),),Entry!$A$4:$H$4,CK$2,Entry!$A$5:$H$5,CK$1) / SUMIFS(Entry!$C$6:$H$6,Entry!$C$4:$H$4,CK$2,Entry!$C$5:$H$5,CK$1))</f>
        <v/>
      </c>
      <c r="CL47" s="15" t="str">
        <f>IF(OR($B47="",CL$2=""),"",SUMIFS(INDEX(Tbl_Marks,MATCH($B47,Tbl_Student_Names,0),),Entry!$A$4:$H$4,CL$2,Entry!$A$5:$H$5,CL$1) / SUMIFS(Entry!$C$6:$H$6,Entry!$C$4:$H$4,CL$2,Entry!$C$5:$H$5,CL$1))</f>
        <v/>
      </c>
      <c r="CM47" s="15" t="str">
        <f>IF(OR($B47="",CM$2=""),"",SUMIFS(INDEX(Tbl_Marks,MATCH($B47,Tbl_Student_Names,0),),Entry!$A$4:$H$4,CM$2,Entry!$A$5:$H$5,CM$1) / SUMIFS(Entry!$C$6:$H$6,Entry!$C$4:$H$4,CM$2,Entry!$C$5:$H$5,CM$1))</f>
        <v/>
      </c>
      <c r="CN47" s="15" t="str">
        <f>IF(OR($B47="",CN$2=""),"",SUMIFS(INDEX(Tbl_Marks,MATCH($B47,Tbl_Student_Names,0),),Entry!$A$4:$H$4,CN$2,Entry!$A$5:$H$5,CN$1) / SUMIFS(Entry!$C$6:$H$6,Entry!$C$4:$H$4,CN$2,Entry!$C$5:$H$5,CN$1))</f>
        <v/>
      </c>
      <c r="CO47" s="15" t="str">
        <f>IF(OR($B47="",CO$2=""),"",SUMIFS(INDEX(Tbl_Marks,MATCH($B47,Tbl_Student_Names,0),),Entry!$A$4:$H$4,CO$2,Entry!$A$5:$H$5,CO$1) / SUMIFS(Entry!$C$6:$H$6,Entry!$C$4:$H$4,CO$2,Entry!$C$5:$H$5,CO$1))</f>
        <v/>
      </c>
      <c r="CP47" s="15" t="str">
        <f>IF(OR($B47="",CP$2=""),"",SUMIFS(INDEX(Tbl_Marks,MATCH($B47,Tbl_Student_Names,0),),Entry!$A$4:$H$4,CP$2,Entry!$A$5:$H$5,CP$1) / SUMIFS(Entry!$C$6:$H$6,Entry!$C$4:$H$4,CP$2,Entry!$C$5:$H$5,CP$1))</f>
        <v/>
      </c>
      <c r="CQ47" s="15" t="str">
        <f>IF(OR($B47="",CQ$2=""),"",SUMIFS(INDEX(Tbl_Marks,MATCH($B47,Tbl_Student_Names,0),),Entry!$A$4:$H$4,CQ$2,Entry!$A$5:$H$5,CQ$1) / SUMIFS(Entry!$C$6:$H$6,Entry!$C$4:$H$4,CQ$2,Entry!$C$5:$H$5,CQ$1))</f>
        <v/>
      </c>
      <c r="CR47" s="15" t="str">
        <f>IF(OR($B47="",CR$2=""),"",SUMIFS(INDEX(Tbl_Marks,MATCH($B47,Tbl_Student_Names,0),),Entry!$A$4:$H$4,CR$2,Entry!$A$5:$H$5,CR$1) / SUMIFS(Entry!$C$6:$H$6,Entry!$C$4:$H$4,CR$2,Entry!$C$5:$H$5,CR$1))</f>
        <v/>
      </c>
      <c r="CS47" s="15" t="str">
        <f>IF(OR($B47="",CS$2=""),"",SUMIFS(INDEX(Tbl_Marks,MATCH($B47,Tbl_Student_Names,0),),Entry!$A$4:$H$4,CS$2,Entry!$A$5:$H$5,CS$1) / SUMIFS(Entry!$C$6:$H$6,Entry!$C$4:$H$4,CS$2,Entry!$C$5:$H$5,CS$1))</f>
        <v/>
      </c>
      <c r="CT47" s="15" t="str">
        <f>IF(OR($B47="",CT$2=""),"",SUMIFS(INDEX(Tbl_Marks,MATCH($B47,Tbl_Student_Names,0),),Entry!$A$4:$H$4,CT$2,Entry!$A$5:$H$5,CT$1) / SUMIFS(Entry!$C$6:$H$6,Entry!$C$4:$H$4,CT$2,Entry!$C$5:$H$5,CT$1))</f>
        <v/>
      </c>
      <c r="CU47" s="15" t="str">
        <f>IF(OR($B47="",CU$2=""),"",SUMIFS(INDEX(Tbl_Marks,MATCH($B47,Tbl_Student_Names,0),),Entry!$A$4:$H$4,CU$2,Entry!$A$5:$H$5,CU$1) / SUMIFS(Entry!$C$6:$H$6,Entry!$C$4:$H$4,CU$2,Entry!$C$5:$H$5,CU$1))</f>
        <v/>
      </c>
      <c r="CV47" s="15" t="str">
        <f>IF(OR($B47="",CV$2=""),"",SUMIFS(INDEX(Tbl_Marks,MATCH($B47,Tbl_Student_Names,0),),Entry!$A$4:$H$4,CV$2,Entry!$A$5:$H$5,CV$1) / SUMIFS(Entry!$C$6:$H$6,Entry!$C$4:$H$4,CV$2,Entry!$C$5:$H$5,CV$1))</f>
        <v/>
      </c>
      <c r="CW47" s="15" t="str">
        <f>IF(OR($B47="",CW$2=""),"",SUMIFS(INDEX(Tbl_Marks,MATCH($B47,Tbl_Student_Names,0),),Entry!$A$4:$H$4,CW$2,Entry!$A$5:$H$5,CW$1) / SUMIFS(Entry!$C$6:$H$6,Entry!$C$4:$H$4,CW$2,Entry!$C$5:$H$5,CW$1))</f>
        <v/>
      </c>
      <c r="CX47" s="15" t="str">
        <f>IF(OR($B47="",CX$2=""),"",SUMIFS(INDEX(Tbl_Marks,MATCH($B47,Tbl_Student_Names,0),),Entry!$A$4:$H$4,CX$2,Entry!$A$5:$H$5,CX$1) / SUMIFS(Entry!$C$6:$H$6,Entry!$C$4:$H$4,CX$2,Entry!$C$5:$H$5,CX$1))</f>
        <v/>
      </c>
      <c r="CY47" s="15" t="str">
        <f>IF(OR($B47="",CY$2=""),"",SUMIFS(INDEX(Tbl_Marks,MATCH($B47,Tbl_Student_Names,0),),Entry!$A$4:$H$4,CY$2,Entry!$A$5:$H$5,CY$1) / SUMIFS(Entry!$C$6:$H$6,Entry!$C$4:$H$4,CY$2,Entry!$C$5:$H$5,CY$1))</f>
        <v/>
      </c>
      <c r="CZ47" s="15" t="str">
        <f>IF(OR($B47="",CZ$2=""),"",SUMIFS(INDEX(Tbl_Marks,MATCH($B47,Tbl_Student_Names,0),),Entry!$A$4:$H$4,CZ$2,Entry!$A$5:$H$5,CZ$1) / SUMIFS(Entry!$C$6:$H$6,Entry!$C$4:$H$4,CZ$2,Entry!$C$5:$H$5,CZ$1))</f>
        <v/>
      </c>
      <c r="DA47" s="15" t="str">
        <f>IF(OR($B47="",DA$2=""),"",SUMIFS(INDEX(Tbl_Marks,MATCH($B47,Tbl_Student_Names,0),),Entry!$A$4:$H$4,DA$2,Entry!$A$5:$H$5,DA$1) / SUMIFS(Entry!$C$6:$H$6,Entry!$C$4:$H$4,DA$2,Entry!$C$5:$H$5,DA$1))</f>
        <v/>
      </c>
      <c r="DB47" s="15" t="str">
        <f>IF(OR($B47="",DB$2=""),"",SUMIFS(INDEX(Tbl_Marks,MATCH($B47,Tbl_Student_Names,0),),Entry!$A$4:$H$4,DB$2,Entry!$A$5:$H$5,DB$1) / SUMIFS(Entry!$C$6:$H$6,Entry!$C$4:$H$4,DB$2,Entry!$C$5:$H$5,DB$1))</f>
        <v/>
      </c>
      <c r="DC47" s="15" t="str">
        <f>IF(OR($B47="",DC$2=""),"",SUMIFS(INDEX(Tbl_Marks,MATCH($B47,Tbl_Student_Names,0),),Entry!$A$4:$H$4,DC$2,Entry!$A$5:$H$5,DC$1) / SUMIFS(Entry!$C$6:$H$6,Entry!$C$4:$H$4,DC$2,Entry!$C$5:$H$5,DC$1))</f>
        <v/>
      </c>
      <c r="DD47" s="15" t="str">
        <f>IF(OR($B47="",DD$2=""),"",SUMIFS(INDEX(Tbl_Marks,MATCH($B47,Tbl_Student_Names,0),),Entry!$A$4:$H$4,DD$2,Entry!$A$5:$H$5,DD$1) / SUMIFS(Entry!$C$6:$H$6,Entry!$C$4:$H$4,DD$2,Entry!$C$5:$H$5,DD$1))</f>
        <v/>
      </c>
      <c r="DE47" s="15" t="str">
        <f>IF(OR($B47="",DE$2=""),"",SUMIFS(INDEX(Tbl_Marks,MATCH($B47,Tbl_Student_Names,0),),Entry!$A$4:$H$4,DE$2,Entry!$A$5:$H$5,DE$1) / SUMIFS(Entry!$C$6:$H$6,Entry!$C$4:$H$4,DE$2,Entry!$C$5:$H$5,DE$1))</f>
        <v/>
      </c>
      <c r="DF47" s="15" t="str">
        <f>IF(OR($B47="",DF$2=""),"",SUMIFS(INDEX(Tbl_Marks,MATCH($B47,Tbl_Student_Names,0),),Entry!$A$4:$H$4,DF$2,Entry!$A$5:$H$5,DF$1) / SUMIFS(Entry!$C$6:$H$6,Entry!$C$4:$H$4,DF$2,Entry!$C$5:$H$5,DF$1))</f>
        <v/>
      </c>
      <c r="DG47" s="15" t="str">
        <f>IF(OR($B47="",DG$2=""),"",SUMIFS(INDEX(Tbl_Marks,MATCH($B47,Tbl_Student_Names,0),),Entry!$A$4:$H$4,DG$2,Entry!$A$5:$H$5,DG$1) / SUMIFS(Entry!$C$6:$H$6,Entry!$C$4:$H$4,DG$2,Entry!$C$5:$H$5,DG$1))</f>
        <v/>
      </c>
      <c r="DH47" s="15" t="str">
        <f>IF(OR($B47="",DH$2=""),"",SUMIFS(INDEX(Tbl_Marks,MATCH($B47,Tbl_Student_Names,0),),Entry!$A$4:$H$4,DH$2,Entry!$A$5:$H$5,DH$1) / SUMIFS(Entry!$C$6:$H$6,Entry!$C$4:$H$4,DH$2,Entry!$C$5:$H$5,DH$1))</f>
        <v/>
      </c>
      <c r="DI47" s="15" t="str">
        <f>IF(OR($B47="",DI$2=""),"",SUMIFS(INDEX(Tbl_Marks,MATCH($B47,Tbl_Student_Names,0),),Entry!$A$4:$H$4,DI$2,Entry!$A$5:$H$5,DI$1) / SUMIFS(Entry!$C$6:$H$6,Entry!$C$4:$H$4,DI$2,Entry!$C$5:$H$5,DI$1))</f>
        <v/>
      </c>
      <c r="DJ47" s="15" t="str">
        <f>IF(OR($B47="",DJ$2=""),"",SUMIFS(INDEX(Tbl_Marks,MATCH($B47,Tbl_Student_Names,0),),Entry!$A$4:$H$4,DJ$2,Entry!$A$5:$H$5,DJ$1) / SUMIFS(Entry!$C$6:$H$6,Entry!$C$4:$H$4,DJ$2,Entry!$C$5:$H$5,DJ$1))</f>
        <v/>
      </c>
      <c r="DK47" s="15" t="str">
        <f>IF(OR($B47="",DK$2=""),"",SUMIFS(INDEX(Tbl_Marks,MATCH($B47,Tbl_Student_Names,0),),Entry!$A$4:$H$4,DK$2,Entry!$A$5:$H$5,DK$1) / SUMIFS(Entry!$C$6:$H$6,Entry!$C$4:$H$4,DK$2,Entry!$C$5:$H$5,DK$1))</f>
        <v/>
      </c>
      <c r="DL47" s="15" t="str">
        <f>IF(OR($B47="",DL$2=""),"",SUMIFS(INDEX(Tbl_Marks,MATCH($B47,Tbl_Student_Names,0),),Entry!$A$4:$H$4,DL$2,Entry!$A$5:$H$5,DL$1) / SUMIFS(Entry!$C$6:$H$6,Entry!$C$4:$H$4,DL$2,Entry!$C$5:$H$5,DL$1))</f>
        <v/>
      </c>
      <c r="DM47" s="15" t="str">
        <f>IF(OR($B47="",DM$2=""),"",SUMIFS(INDEX(Tbl_Marks,MATCH($B47,Tbl_Student_Names,0),),Entry!$A$4:$H$4,DM$2,Entry!$A$5:$H$5,DM$1) / SUMIFS(Entry!$C$6:$H$6,Entry!$C$4:$H$4,DM$2,Entry!$C$5:$H$5,DM$1))</f>
        <v/>
      </c>
      <c r="DN47" s="15" t="str">
        <f>IF(OR($B47="",DN$2=""),"",SUMIFS(INDEX(Tbl_Marks,MATCH($B47,Tbl_Student_Names,0),),Entry!$A$4:$H$4,DN$2,Entry!$A$5:$H$5,DN$1) / SUMIFS(Entry!$C$6:$H$6,Entry!$C$4:$H$4,DN$2,Entry!$C$5:$H$5,DN$1))</f>
        <v/>
      </c>
      <c r="DO47" s="15" t="str">
        <f>IF(OR($B47="",DO$2=""),"",SUMIFS(INDEX(Tbl_Marks,MATCH($B47,Tbl_Student_Names,0),),Entry!$A$4:$H$4,DO$2,Entry!$A$5:$H$5,DO$1) / SUMIFS(Entry!$C$6:$H$6,Entry!$C$4:$H$4,DO$2,Entry!$C$5:$H$5,DO$1))</f>
        <v/>
      </c>
      <c r="DP47" s="15" t="str">
        <f>IF(OR($B47="",DP$2=""),"",SUMIFS(INDEX(Tbl_Marks,MATCH($B47,Tbl_Student_Names,0),),Entry!$A$4:$H$4,DP$2,Entry!$A$5:$H$5,DP$1) / SUMIFS(Entry!$C$6:$H$6,Entry!$C$4:$H$4,DP$2,Entry!$C$5:$H$5,DP$1))</f>
        <v/>
      </c>
      <c r="DQ47" s="15" t="str">
        <f>IF(OR($B47="",DQ$2=""),"",SUMIFS(INDEX(Tbl_Marks,MATCH($B47,Tbl_Student_Names,0),),Entry!$A$4:$H$4,DQ$2,Entry!$A$5:$H$5,DQ$1) / SUMIFS(Entry!$C$6:$H$6,Entry!$C$4:$H$4,DQ$2,Entry!$C$5:$H$5,DQ$1))</f>
        <v/>
      </c>
      <c r="DR47" s="15" t="str">
        <f>IF(OR($B47="",DR$2=""),"",SUMIFS(INDEX(Tbl_Marks,MATCH($B47,Tbl_Student_Names,0),),Entry!$A$4:$H$4,DR$2,Entry!$A$5:$H$5,DR$1) / SUMIFS(Entry!$C$6:$H$6,Entry!$C$4:$H$4,DR$2,Entry!$C$5:$H$5,DR$1))</f>
        <v/>
      </c>
      <c r="DS47" s="15" t="str">
        <f>IF(OR($B47="",DS$2=""),"",SUMIFS(INDEX(Tbl_Marks,MATCH($B47,Tbl_Student_Names,0),),Entry!$A$4:$H$4,DS$2,Entry!$A$5:$H$5,DS$1) / SUMIFS(Entry!$C$6:$H$6,Entry!$C$4:$H$4,DS$2,Entry!$C$5:$H$5,DS$1))</f>
        <v/>
      </c>
      <c r="DT47" s="15" t="str">
        <f>IF(OR($B47="",DT$2=""),"",SUMIFS(INDEX(Tbl_Marks,MATCH($B47,Tbl_Student_Names,0),),Entry!$A$4:$H$4,DT$2,Entry!$A$5:$H$5,DT$1) / SUMIFS(Entry!$C$6:$H$6,Entry!$C$4:$H$4,DT$2,Entry!$C$5:$H$5,DT$1))</f>
        <v/>
      </c>
      <c r="DU47" s="15" t="str">
        <f>IF(OR($B47="",DU$2=""),"",SUMIFS(INDEX(Tbl_Marks,MATCH($B47,Tbl_Student_Names,0),),Entry!$A$4:$H$4,DU$2,Entry!$A$5:$H$5,DU$1) / SUMIFS(Entry!$C$6:$H$6,Entry!$C$4:$H$4,DU$2,Entry!$C$5:$H$5,DU$1))</f>
        <v/>
      </c>
      <c r="DV47" s="15" t="str">
        <f>IF(OR($B47="",DV$2=""),"",SUMIFS(INDEX(Tbl_Marks,MATCH($B47,Tbl_Student_Names,0),),Entry!$A$4:$H$4,DV$2,Entry!$A$5:$H$5,DV$1) / SUMIFS(Entry!$C$6:$H$6,Entry!$C$4:$H$4,DV$2,Entry!$C$5:$H$5,DV$1))</f>
        <v/>
      </c>
      <c r="DW47" s="15" t="str">
        <f>IF(OR($B47="",DW$2=""),"",SUMIFS(INDEX(Tbl_Marks,MATCH($B47,Tbl_Student_Names,0),),Entry!$A$4:$H$4,DW$2,Entry!$A$5:$H$5,DW$1) / SUMIFS(Entry!$C$6:$H$6,Entry!$C$4:$H$4,DW$2,Entry!$C$5:$H$5,DW$1))</f>
        <v/>
      </c>
      <c r="DX47" s="15" t="str">
        <f>IF(OR($B47="",DX$2=""),"",SUMIFS(INDEX(Tbl_Marks,MATCH($B47,Tbl_Student_Names,0),),Entry!$A$4:$H$4,DX$2,Entry!$A$5:$H$5,DX$1) / SUMIFS(Entry!$C$6:$H$6,Entry!$C$4:$H$4,DX$2,Entry!$C$5:$H$5,DX$1))</f>
        <v/>
      </c>
      <c r="DY47" s="15" t="str">
        <f>IF(OR($B47="",DY$2=""),"",SUMIFS(INDEX(Tbl_Marks,MATCH($B47,Tbl_Student_Names,0),),Entry!$A$4:$H$4,DY$2,Entry!$A$5:$H$5,DY$1) / SUMIFS(Entry!$C$6:$H$6,Entry!$C$4:$H$4,DY$2,Entry!$C$5:$H$5,DY$1))</f>
        <v/>
      </c>
      <c r="DZ47" s="15" t="str">
        <f>IF(OR($B47="",DZ$2=""),"",SUMIFS(INDEX(Tbl_Marks,MATCH($B47,Tbl_Student_Names,0),),Entry!$A$4:$H$4,DZ$2,Entry!$A$5:$H$5,DZ$1) / SUMIFS(Entry!$C$6:$H$6,Entry!$C$4:$H$4,DZ$2,Entry!$C$5:$H$5,DZ$1))</f>
        <v/>
      </c>
      <c r="EA47" s="15" t="str">
        <f>IF(OR($B47="",EA$2=""),"",SUMIFS(INDEX(Tbl_Marks,MATCH($B47,Tbl_Student_Names,0),),Entry!$A$4:$H$4,EA$2,Entry!$A$5:$H$5,EA$1) / SUMIFS(Entry!$C$6:$H$6,Entry!$C$4:$H$4,EA$2,Entry!$C$5:$H$5,EA$1))</f>
        <v/>
      </c>
      <c r="EB47" s="15" t="str">
        <f>IF(OR($B47="",EB$2=""),"",SUMIFS(INDEX(Tbl_Marks,MATCH($B47,Tbl_Student_Names,0),),Entry!$A$4:$H$4,EB$2,Entry!$A$5:$H$5,EB$1) / SUMIFS(Entry!$C$6:$H$6,Entry!$C$4:$H$4,EB$2,Entry!$C$5:$H$5,EB$1))</f>
        <v/>
      </c>
      <c r="EC47" s="15" t="str">
        <f>IF(OR($B47="",EC$2=""),"",SUMIFS(INDEX(Tbl_Marks,MATCH($B47,Tbl_Student_Names,0),),Entry!$A$4:$H$4,EC$2,Entry!$A$5:$H$5,EC$1) / SUMIFS(Entry!$C$6:$H$6,Entry!$C$4:$H$4,EC$2,Entry!$C$5:$H$5,EC$1))</f>
        <v/>
      </c>
      <c r="ED47" s="15" t="str">
        <f>IF(OR($B47="",ED$2=""),"",SUMIFS(INDEX(Tbl_Marks,MATCH($B47,Tbl_Student_Names,0),),Entry!$A$4:$H$4,ED$2,Entry!$A$5:$H$5,ED$1) / SUMIFS(Entry!$C$6:$H$6,Entry!$C$4:$H$4,ED$2,Entry!$C$5:$H$5,ED$1))</f>
        <v/>
      </c>
      <c r="EE47" s="15" t="str">
        <f>IF(OR($B47="",EE$2=""),"",SUMIFS(INDEX(Tbl_Marks,MATCH($B47,Tbl_Student_Names,0),),Entry!$A$4:$H$4,EE$2,Entry!$A$5:$H$5,EE$1) / SUMIFS(Entry!$C$6:$H$6,Entry!$C$4:$H$4,EE$2,Entry!$C$5:$H$5,EE$1))</f>
        <v/>
      </c>
      <c r="EF47" s="15" t="str">
        <f>IF(OR($B47="",EF$2=""),"",SUMIFS(INDEX(Tbl_Marks,MATCH($B47,Tbl_Student_Names,0),),Entry!$A$4:$H$4,EF$2,Entry!$A$5:$H$5,EF$1) / SUMIFS(Entry!$C$6:$H$6,Entry!$C$4:$H$4,EF$2,Entry!$C$5:$H$5,EF$1))</f>
        <v/>
      </c>
      <c r="EG47" s="15" t="str">
        <f>IF(OR($B47="",EG$2=""),"",SUMIFS(INDEX(Tbl_Marks,MATCH($B47,Tbl_Student_Names,0),),Entry!$A$4:$H$4,EG$2,Entry!$A$5:$H$5,EG$1) / SUMIFS(Entry!$C$6:$H$6,Entry!$C$4:$H$4,EG$2,Entry!$C$5:$H$5,EG$1))</f>
        <v/>
      </c>
      <c r="EH47" s="15" t="str">
        <f>IF(OR($B47="",EH$2=""),"",SUMIFS(INDEX(Tbl_Marks,MATCH($B47,Tbl_Student_Names,0),),Entry!$A$4:$H$4,EH$2,Entry!$A$5:$H$5,EH$1) / SUMIFS(Entry!$C$6:$H$6,Entry!$C$4:$H$4,EH$2,Entry!$C$5:$H$5,EH$1))</f>
        <v/>
      </c>
      <c r="EI47" s="15" t="str">
        <f>IF(OR($B47="",EI$2=""),"",SUMIFS(INDEX(Tbl_Marks,MATCH($B47,Tbl_Student_Names,0),),Entry!$A$4:$H$4,EI$2,Entry!$A$5:$H$5,EI$1) / SUMIFS(Entry!$C$6:$H$6,Entry!$C$4:$H$4,EI$2,Entry!$C$5:$H$5,EI$1))</f>
        <v/>
      </c>
      <c r="EJ47" s="15" t="str">
        <f>IF(OR($B47="",EJ$2=""),"",SUMIFS(INDEX(Tbl_Marks,MATCH($B47,Tbl_Student_Names,0),),Entry!$A$4:$H$4,EJ$2,Entry!$A$5:$H$5,EJ$1) / SUMIFS(Entry!$C$6:$H$6,Entry!$C$4:$H$4,EJ$2,Entry!$C$5:$H$5,EJ$1))</f>
        <v/>
      </c>
      <c r="EK47" s="15" t="str">
        <f>IF(OR($B47="",EK$2=""),"",SUMIFS(INDEX(Tbl_Marks,MATCH($B47,Tbl_Student_Names,0),),Entry!$A$4:$H$4,EK$2,Entry!$A$5:$H$5,EK$1) / SUMIFS(Entry!$C$6:$H$6,Entry!$C$4:$H$4,EK$2,Entry!$C$5:$H$5,EK$1))</f>
        <v/>
      </c>
      <c r="EL47" s="15" t="str">
        <f>IF(OR($B47="",EL$2=""),"",SUMIFS(INDEX(Tbl_Marks,MATCH($B47,Tbl_Student_Names,0),),Entry!$A$4:$H$4,EL$2,Entry!$A$5:$H$5,EL$1) / SUMIFS(Entry!$C$6:$H$6,Entry!$C$4:$H$4,EL$2,Entry!$C$5:$H$5,EL$1))</f>
        <v/>
      </c>
      <c r="EM47" s="15" t="str">
        <f>IF(OR($B47="",EM$2=""),"",SUMIFS(INDEX(Tbl_Marks,MATCH($B47,Tbl_Student_Names,0),),Entry!$A$4:$H$4,EM$2,Entry!$A$5:$H$5,EM$1) / SUMIFS(Entry!$C$6:$H$6,Entry!$C$4:$H$4,EM$2,Entry!$C$5:$H$5,EM$1))</f>
        <v/>
      </c>
      <c r="EN47" s="15" t="str">
        <f>IF(OR($B47="",EN$2=""),"",SUMIFS(INDEX(Tbl_Marks,MATCH($B47,Tbl_Student_Names,0),),Entry!$A$4:$H$4,EN$2,Entry!$A$5:$H$5,EN$1) / SUMIFS(Entry!$C$6:$H$6,Entry!$C$4:$H$4,EN$2,Entry!$C$5:$H$5,EN$1))</f>
        <v/>
      </c>
      <c r="EO47" s="15" t="str">
        <f>IF(OR($B47="",EO$2=""),"",SUMIFS(INDEX(Tbl_Marks,MATCH($B47,Tbl_Student_Names,0),),Entry!$A$4:$H$4,EO$2,Entry!$A$5:$H$5,EO$1) / SUMIFS(Entry!$C$6:$H$6,Entry!$C$4:$H$4,EO$2,Entry!$C$5:$H$5,EO$1))</f>
        <v/>
      </c>
      <c r="EP47" s="15" t="str">
        <f>IF(OR($B47="",EP$2=""),"",SUMIFS(INDEX(Tbl_Marks,MATCH($B47,Tbl_Student_Names,0),),Entry!$A$4:$H$4,EP$2,Entry!$A$5:$H$5,EP$1) / SUMIFS(Entry!$C$6:$H$6,Entry!$C$4:$H$4,EP$2,Entry!$C$5:$H$5,EP$1))</f>
        <v/>
      </c>
      <c r="EQ47" s="15" t="str">
        <f>IF(OR($B47="",EQ$2=""),"",SUMIFS(INDEX(Tbl_Marks,MATCH($B47,Tbl_Student_Names,0),),Entry!$A$4:$H$4,EQ$2,Entry!$A$5:$H$5,EQ$1) / SUMIFS(Entry!$C$6:$H$6,Entry!$C$4:$H$4,EQ$2,Entry!$C$5:$H$5,EQ$1))</f>
        <v/>
      </c>
      <c r="ER47" s="15" t="str">
        <f>IF(OR($B47="",ER$2=""),"",SUMIFS(INDEX(Tbl_Marks,MATCH($B47,Tbl_Student_Names,0),),Entry!$A$4:$H$4,ER$2,Entry!$A$5:$H$5,ER$1) / SUMIFS(Entry!$C$6:$H$6,Entry!$C$4:$H$4,ER$2,Entry!$C$5:$H$5,ER$1))</f>
        <v/>
      </c>
      <c r="ES47" s="15" t="str">
        <f>IF(OR($B47="",ES$2=""),"",SUMIFS(INDEX(Tbl_Marks,MATCH($B47,Tbl_Student_Names,0),),Entry!$A$4:$H$4,ES$2,Entry!$A$5:$H$5,ES$1) / SUMIFS(Entry!$C$6:$H$6,Entry!$C$4:$H$4,ES$2,Entry!$C$5:$H$5,ES$1))</f>
        <v/>
      </c>
      <c r="ET47" s="15" t="str">
        <f>IF(OR($B47="",ET$2=""),"",SUMIFS(INDEX(Tbl_Marks,MATCH($B47,Tbl_Student_Names,0),),Entry!$A$4:$H$4,ET$2,Entry!$A$5:$H$5,ET$1) / SUMIFS(Entry!$C$6:$H$6,Entry!$C$4:$H$4,ET$2,Entry!$C$5:$H$5,ET$1))</f>
        <v/>
      </c>
      <c r="EU47" s="15" t="str">
        <f>IF(OR($B47="",EU$2=""),"",SUMIFS(INDEX(Tbl_Marks,MATCH($B47,Tbl_Student_Names,0),),Entry!$A$4:$H$4,EU$2,Entry!$A$5:$H$5,EU$1) / SUMIFS(Entry!$C$6:$H$6,Entry!$C$4:$H$4,EU$2,Entry!$C$5:$H$5,EU$1))</f>
        <v/>
      </c>
      <c r="EV47" s="15" t="str">
        <f>IF(OR($B47="",EV$2=""),"",SUMIFS(INDEX(Tbl_Marks,MATCH($B47,Tbl_Student_Names,0),),Entry!$A$4:$H$4,EV$2,Entry!$A$5:$H$5,EV$1) / SUMIFS(Entry!$C$6:$H$6,Entry!$C$4:$H$4,EV$2,Entry!$C$5:$H$5,EV$1))</f>
        <v/>
      </c>
      <c r="EW47" s="15" t="str">
        <f>IF(OR($B47="",EW$2=""),"",SUMIFS(INDEX(Tbl_Marks,MATCH($B47,Tbl_Student_Names,0),),Entry!$A$4:$H$4,EW$2,Entry!$A$5:$H$5,EW$1) / SUMIFS(Entry!$C$6:$H$6,Entry!$C$4:$H$4,EW$2,Entry!$C$5:$H$5,EW$1))</f>
        <v/>
      </c>
      <c r="EX47" s="15" t="str">
        <f>IF(OR($B47="",EX$2=""),"",SUMIFS(INDEX(Tbl_Marks,MATCH($B47,Tbl_Student_Names,0),),Entry!$A$4:$H$4,EX$2,Entry!$A$5:$H$5,EX$1) / SUMIFS(Entry!$C$6:$H$6,Entry!$C$4:$H$4,EX$2,Entry!$C$5:$H$5,EX$1))</f>
        <v/>
      </c>
      <c r="EY47" s="15" t="str">
        <f>IF(OR($B47="",EY$2=""),"",SUMIFS(INDEX(Tbl_Marks,MATCH($B47,Tbl_Student_Names,0),),Entry!$A$4:$H$4,EY$2,Entry!$A$5:$H$5,EY$1) / SUMIFS(Entry!$C$6:$H$6,Entry!$C$4:$H$4,EY$2,Entry!$C$5:$H$5,EY$1))</f>
        <v/>
      </c>
      <c r="EZ47" s="15" t="str">
        <f>IF(OR($B47="",EZ$2=""),"",SUMIFS(INDEX(Tbl_Marks,MATCH($B47,Tbl_Student_Names,0),),Entry!$A$4:$H$4,EZ$2,Entry!$A$5:$H$5,EZ$1) / SUMIFS(Entry!$C$6:$H$6,Entry!$C$4:$H$4,EZ$2,Entry!$C$5:$H$5,EZ$1))</f>
        <v/>
      </c>
      <c r="FA47" s="15" t="str">
        <f>IF(OR($B47="",FA$2=""),"",SUMIFS(INDEX(Tbl_Marks,MATCH($B47,Tbl_Student_Names,0),),Entry!$A$4:$H$4,FA$2,Entry!$A$5:$H$5,FA$1) / SUMIFS(Entry!$C$6:$H$6,Entry!$C$4:$H$4,FA$2,Entry!$C$5:$H$5,FA$1))</f>
        <v/>
      </c>
      <c r="FB47" s="15" t="str">
        <f>IF(OR($B47="",FB$2=""),"",SUMIFS(INDEX(Tbl_Marks,MATCH($B47,Tbl_Student_Names,0),),Entry!$A$4:$H$4,FB$2,Entry!$A$5:$H$5,FB$1) / SUMIFS(Entry!$C$6:$H$6,Entry!$C$4:$H$4,FB$2,Entry!$C$5:$H$5,FB$1))</f>
        <v/>
      </c>
      <c r="FC47" s="15" t="str">
        <f>IF(OR($B47="",FC$2=""),"",SUMIFS(INDEX(Tbl_Marks,MATCH($B47,Tbl_Student_Names,0),),Entry!$A$4:$H$4,FC$2,Entry!$A$5:$H$5,FC$1) / SUMIFS(Entry!$C$6:$H$6,Entry!$C$4:$H$4,FC$2,Entry!$C$5:$H$5,FC$1))</f>
        <v/>
      </c>
      <c r="FD47" s="15" t="str">
        <f>IF(OR($B47="",FD$2=""),"",SUMIFS(INDEX(Tbl_Marks,MATCH($B47,Tbl_Student_Names,0),),Entry!$A$4:$H$4,FD$2,Entry!$A$5:$H$5,FD$1) / SUMIFS(Entry!$C$6:$H$6,Entry!$C$4:$H$4,FD$2,Entry!$C$5:$H$5,FD$1))</f>
        <v/>
      </c>
      <c r="FE47" s="15" t="str">
        <f>IF(OR($B47="",FE$2=""),"",SUMIFS(INDEX(Tbl_Marks,MATCH($B47,Tbl_Student_Names,0),),Entry!$A$4:$H$4,FE$2,Entry!$A$5:$H$5,FE$1) / SUMIFS(Entry!$C$6:$H$6,Entry!$C$4:$H$4,FE$2,Entry!$C$5:$H$5,FE$1))</f>
        <v/>
      </c>
      <c r="FF47" s="15" t="str">
        <f>IF(OR($B47="",FF$2=""),"",SUMIFS(INDEX(Tbl_Marks,MATCH($B47,Tbl_Student_Names,0),),Entry!$A$4:$H$4,FF$2,Entry!$A$5:$H$5,FF$1) / SUMIFS(Entry!$C$6:$H$6,Entry!$C$4:$H$4,FF$2,Entry!$C$5:$H$5,FF$1))</f>
        <v/>
      </c>
      <c r="FG47" s="15" t="str">
        <f>IF(OR($B47="",FG$2=""),"",SUMIFS(INDEX(Tbl_Marks,MATCH($B47,Tbl_Student_Names,0),),Entry!$A$4:$H$4,FG$2,Entry!$A$5:$H$5,FG$1) / SUMIFS(Entry!$C$6:$H$6,Entry!$C$4:$H$4,FG$2,Entry!$C$5:$H$5,FG$1))</f>
        <v/>
      </c>
      <c r="FH47" s="15" t="str">
        <f>IF(OR($B47="",FH$2=""),"",SUMIFS(INDEX(Tbl_Marks,MATCH($B47,Tbl_Student_Names,0),),Entry!$A$4:$H$4,FH$2,Entry!$A$5:$H$5,FH$1) / SUMIFS(Entry!$C$6:$H$6,Entry!$C$4:$H$4,FH$2,Entry!$C$5:$H$5,FH$1))</f>
        <v/>
      </c>
      <c r="FI47" s="15" t="str">
        <f>IF(OR($B47="",FI$2=""),"",SUMIFS(INDEX(Tbl_Marks,MATCH($B47,Tbl_Student_Names,0),),Entry!$A$4:$H$4,FI$2,Entry!$A$5:$H$5,FI$1) / SUMIFS(Entry!$C$6:$H$6,Entry!$C$4:$H$4,FI$2,Entry!$C$5:$H$5,FI$1))</f>
        <v/>
      </c>
      <c r="FJ47" s="15" t="str">
        <f>IF(OR($B47="",FJ$2=""),"",SUMIFS(INDEX(Tbl_Marks,MATCH($B47,Tbl_Student_Names,0),),Entry!$A$4:$H$4,FJ$2,Entry!$A$5:$H$5,FJ$1) / SUMIFS(Entry!$C$6:$H$6,Entry!$C$4:$H$4,FJ$2,Entry!$C$5:$H$5,FJ$1))</f>
        <v/>
      </c>
      <c r="FK47" s="15" t="str">
        <f>IF(OR($B47="",FK$2=""),"",SUMIFS(INDEX(Tbl_Marks,MATCH($B47,Tbl_Student_Names,0),),Entry!$A$4:$H$4,FK$2,Entry!$A$5:$H$5,FK$1) / SUMIFS(Entry!$C$6:$H$6,Entry!$C$4:$H$4,FK$2,Entry!$C$5:$H$5,FK$1))</f>
        <v/>
      </c>
      <c r="FL47" s="15" t="str">
        <f>IF(OR($B47="",FL$2=""),"",SUMIFS(INDEX(Tbl_Marks,MATCH($B47,Tbl_Student_Names,0),),Entry!$A$4:$H$4,FL$2,Entry!$A$5:$H$5,FL$1) / SUMIFS(Entry!$C$6:$H$6,Entry!$C$4:$H$4,FL$2,Entry!$C$5:$H$5,FL$1))</f>
        <v/>
      </c>
      <c r="FM47" s="15" t="str">
        <f>IF(OR($B47="",FM$2=""),"",SUMIFS(INDEX(Tbl_Marks,MATCH($B47,Tbl_Student_Names,0),),Entry!$A$4:$H$4,FM$2,Entry!$A$5:$H$5,FM$1) / SUMIFS(Entry!$C$6:$H$6,Entry!$C$4:$H$4,FM$2,Entry!$C$5:$H$5,FM$1))</f>
        <v/>
      </c>
      <c r="FN47" s="15" t="str">
        <f>IF(OR($B47="",FN$2=""),"",SUMIFS(INDEX(Tbl_Marks,MATCH($B47,Tbl_Student_Names,0),),Entry!$A$4:$H$4,FN$2,Entry!$A$5:$H$5,FN$1) / SUMIFS(Entry!$C$6:$H$6,Entry!$C$4:$H$4,FN$2,Entry!$C$5:$H$5,FN$1))</f>
        <v/>
      </c>
      <c r="FO47" s="15" t="str">
        <f>IF(OR($B47="",FO$2=""),"",SUMIFS(INDEX(Tbl_Marks,MATCH($B47,Tbl_Student_Names,0),),Entry!$A$4:$H$4,FO$2,Entry!$A$5:$H$5,FO$1) / SUMIFS(Entry!$C$6:$H$6,Entry!$C$4:$H$4,FO$2,Entry!$C$5:$H$5,FO$1))</f>
        <v/>
      </c>
      <c r="FP47" s="15" t="str">
        <f>IF(OR($B47="",FP$2=""),"",SUMIFS(INDEX(Tbl_Marks,MATCH($B47,Tbl_Student_Names,0),),Entry!$A$4:$H$4,FP$2,Entry!$A$5:$H$5,FP$1) / SUMIFS(Entry!$C$6:$H$6,Entry!$C$4:$H$4,FP$2,Entry!$C$5:$H$5,FP$1))</f>
        <v/>
      </c>
      <c r="FQ47" s="15" t="str">
        <f>IF(OR($B47="",FQ$2=""),"",SUMIFS(INDEX(Tbl_Marks,MATCH($B47,Tbl_Student_Names,0),),Entry!$A$4:$H$4,FQ$2,Entry!$A$5:$H$5,FQ$1) / SUMIFS(Entry!$C$6:$H$6,Entry!$C$4:$H$4,FQ$2,Entry!$C$5:$H$5,FQ$1))</f>
        <v/>
      </c>
      <c r="FR47" s="15" t="str">
        <f>IF(OR($B47="",FR$2=""),"",SUMIFS(INDEX(Tbl_Marks,MATCH($B47,Tbl_Student_Names,0),),Entry!$A$4:$H$4,FR$2,Entry!$A$5:$H$5,FR$1) / SUMIFS(Entry!$C$6:$H$6,Entry!$C$4:$H$4,FR$2,Entry!$C$5:$H$5,FR$1))</f>
        <v/>
      </c>
      <c r="FS47" s="15" t="str">
        <f>IF(OR($B47="",FS$2=""),"",SUMIFS(INDEX(Tbl_Marks,MATCH($B47,Tbl_Student_Names,0),),Entry!$A$4:$H$4,FS$2,Entry!$A$5:$H$5,FS$1) / SUMIFS(Entry!$C$6:$H$6,Entry!$C$4:$H$4,FS$2,Entry!$C$5:$H$5,FS$1))</f>
        <v/>
      </c>
      <c r="FT47" s="15" t="str">
        <f>IF(OR($B47="",FT$2=""),"",SUMIFS(INDEX(Tbl_Marks,MATCH($B47,Tbl_Student_Names,0),),Entry!$A$4:$H$4,FT$2,Entry!$A$5:$H$5,FT$1) / SUMIFS(Entry!$C$6:$H$6,Entry!$C$4:$H$4,FT$2,Entry!$C$5:$H$5,FT$1))</f>
        <v/>
      </c>
      <c r="FU47" s="15" t="str">
        <f>IF(OR($B47="",FU$2=""),"",SUMIFS(INDEX(Tbl_Marks,MATCH($B47,Tbl_Student_Names,0),),Entry!$A$4:$H$4,FU$2,Entry!$A$5:$H$5,FU$1) / SUMIFS(Entry!$C$6:$H$6,Entry!$C$4:$H$4,FU$2,Entry!$C$5:$H$5,FU$1))</f>
        <v/>
      </c>
      <c r="FV47" s="15" t="str">
        <f>IF(OR($B47="",FV$2=""),"",SUMIFS(INDEX(Tbl_Marks,MATCH($B47,Tbl_Student_Names,0),),Entry!$A$4:$H$4,FV$2,Entry!$A$5:$H$5,FV$1) / SUMIFS(Entry!$C$6:$H$6,Entry!$C$4:$H$4,FV$2,Entry!$C$5:$H$5,FV$1))</f>
        <v/>
      </c>
      <c r="FW47" s="15" t="str">
        <f>IF(OR($B47="",FW$2=""),"",SUMIFS(INDEX(Tbl_Marks,MATCH($B47,Tbl_Student_Names,0),),Entry!$A$4:$H$4,FW$2,Entry!$A$5:$H$5,FW$1) / SUMIFS(Entry!$C$6:$H$6,Entry!$C$4:$H$4,FW$2,Entry!$C$5:$H$5,FW$1))</f>
        <v/>
      </c>
      <c r="FX47" s="15" t="str">
        <f>IF(OR($B47="",FX$2=""),"",SUMIFS(INDEX(Tbl_Marks,MATCH($B47,Tbl_Student_Names,0),),Entry!$A$4:$H$4,FX$2,Entry!$A$5:$H$5,FX$1) / SUMIFS(Entry!$C$6:$H$6,Entry!$C$4:$H$4,FX$2,Entry!$C$5:$H$5,FX$1))</f>
        <v/>
      </c>
      <c r="FY47" s="15" t="str">
        <f>IF(OR($B47="",FY$2=""),"",SUMIFS(INDEX(Tbl_Marks,MATCH($B47,Tbl_Student_Names,0),),Entry!$A$4:$H$4,FY$2,Entry!$A$5:$H$5,FY$1) / SUMIFS(Entry!$C$6:$H$6,Entry!$C$4:$H$4,FY$2,Entry!$C$5:$H$5,FY$1))</f>
        <v/>
      </c>
      <c r="FZ47" s="15" t="str">
        <f>IF(OR($B47="",FZ$2=""),"",SUMIFS(INDEX(Tbl_Marks,MATCH($B47,Tbl_Student_Names,0),),Entry!$A$4:$H$4,FZ$2,Entry!$A$5:$H$5,FZ$1) / SUMIFS(Entry!$C$6:$H$6,Entry!$C$4:$H$4,FZ$2,Entry!$C$5:$H$5,FZ$1))</f>
        <v/>
      </c>
      <c r="GA47" s="15" t="str">
        <f>IF(OR($B47="",GA$2=""),"",SUMIFS(INDEX(Tbl_Marks,MATCH($B47,Tbl_Student_Names,0),),Entry!$A$4:$H$4,GA$2,Entry!$A$5:$H$5,GA$1) / SUMIFS(Entry!$C$6:$H$6,Entry!$C$4:$H$4,GA$2,Entry!$C$5:$H$5,GA$1))</f>
        <v/>
      </c>
      <c r="GB47" s="15" t="str">
        <f>IF(OR($B47="",GB$2=""),"",SUMIFS(INDEX(Tbl_Marks,MATCH($B47,Tbl_Student_Names,0),),Entry!$A$4:$H$4,GB$2,Entry!$A$5:$H$5,GB$1) / SUMIFS(Entry!$C$6:$H$6,Entry!$C$4:$H$4,GB$2,Entry!$C$5:$H$5,GB$1))</f>
        <v/>
      </c>
      <c r="GC47" s="15" t="str">
        <f>IF(OR($B47="",GC$2=""),"",SUMIFS(INDEX(Tbl_Marks,MATCH($B47,Tbl_Student_Names,0),),Entry!$A$4:$H$4,GC$2,Entry!$A$5:$H$5,GC$1) / SUMIFS(Entry!$C$6:$H$6,Entry!$C$4:$H$4,GC$2,Entry!$C$5:$H$5,GC$1))</f>
        <v/>
      </c>
      <c r="GD47" s="15" t="str">
        <f>IF(OR($B47="",GD$2=""),"",SUMIFS(INDEX(Tbl_Marks,MATCH($B47,Tbl_Student_Names,0),),Entry!$A$4:$H$4,GD$2,Entry!$A$5:$H$5,GD$1) / SUMIFS(Entry!$C$6:$H$6,Entry!$C$4:$H$4,GD$2,Entry!$C$5:$H$5,GD$1))</f>
        <v/>
      </c>
      <c r="GE47" s="15" t="str">
        <f>IF(OR($B47="",GE$2=""),"",SUMIFS(INDEX(Tbl_Marks,MATCH($B47,Tbl_Student_Names,0),),Entry!$A$4:$H$4,GE$2,Entry!$A$5:$H$5,GE$1) / SUMIFS(Entry!$C$6:$H$6,Entry!$C$4:$H$4,GE$2,Entry!$C$5:$H$5,GE$1))</f>
        <v/>
      </c>
      <c r="GF47" s="15" t="str">
        <f>IF(OR($B47="",GF$2=""),"",SUMIFS(INDEX(Tbl_Marks,MATCH($B47,Tbl_Student_Names,0),),Entry!$A$4:$H$4,GF$2,Entry!$A$5:$H$5,GF$1) / SUMIFS(Entry!$C$6:$H$6,Entry!$C$4:$H$4,GF$2,Entry!$C$5:$H$5,GF$1))</f>
        <v/>
      </c>
      <c r="GG47" s="15" t="str">
        <f>IF(OR($B47="",GG$2=""),"",SUMIFS(INDEX(Tbl_Marks,MATCH($B47,Tbl_Student_Names,0),),Entry!$A$4:$H$4,GG$2,Entry!$A$5:$H$5,GG$1) / SUMIFS(Entry!$C$6:$H$6,Entry!$C$4:$H$4,GG$2,Entry!$C$5:$H$5,GG$1))</f>
        <v/>
      </c>
      <c r="GH47" s="15" t="str">
        <f>IF(OR($B47="",GH$2=""),"",SUMIFS(INDEX(Tbl_Marks,MATCH($B47,Tbl_Student_Names,0),),Entry!$A$4:$H$4,GH$2,Entry!$A$5:$H$5,GH$1) / SUMIFS(Entry!$C$6:$H$6,Entry!$C$4:$H$4,GH$2,Entry!$C$5:$H$5,GH$1))</f>
        <v/>
      </c>
      <c r="GI47" s="15" t="str">
        <f>IF(OR($B47="",GI$2=""),"",SUMIFS(INDEX(Tbl_Marks,MATCH($B47,Tbl_Student_Names,0),),Entry!$A$4:$H$4,GI$2,Entry!$A$5:$H$5,GI$1) / SUMIFS(Entry!$C$6:$H$6,Entry!$C$4:$H$4,GI$2,Entry!$C$5:$H$5,GI$1))</f>
        <v/>
      </c>
      <c r="GJ47" s="15" t="str">
        <f>IF(OR($B47="",GJ$2=""),"",SUMIFS(INDEX(Tbl_Marks,MATCH($B47,Tbl_Student_Names,0),),Entry!$A$4:$H$4,GJ$2,Entry!$A$5:$H$5,GJ$1) / SUMIFS(Entry!$C$6:$H$6,Entry!$C$4:$H$4,GJ$2,Entry!$C$5:$H$5,GJ$1))</f>
        <v/>
      </c>
      <c r="GK47" s="15" t="str">
        <f>IF(OR($B47="",GK$2=""),"",SUMIFS(INDEX(Tbl_Marks,MATCH($B47,Tbl_Student_Names,0),),Entry!$A$4:$H$4,GK$2,Entry!$A$5:$H$5,GK$1) / SUMIFS(Entry!$C$6:$H$6,Entry!$C$4:$H$4,GK$2,Entry!$C$5:$H$5,GK$1))</f>
        <v/>
      </c>
      <c r="GL47" s="15" t="str">
        <f>IF(OR($B47="",GL$2=""),"",SUMIFS(INDEX(Tbl_Marks,MATCH($B47,Tbl_Student_Names,0),),Entry!$A$4:$H$4,GL$2,Entry!$A$5:$H$5,GL$1) / SUMIFS(Entry!$C$6:$H$6,Entry!$C$4:$H$4,GL$2,Entry!$C$5:$H$5,GL$1))</f>
        <v/>
      </c>
      <c r="GM47" s="15" t="str">
        <f>IF(OR($B47="",GM$2=""),"",SUMIFS(INDEX(Tbl_Marks,MATCH($B47,Tbl_Student_Names,0),),Entry!$A$4:$H$4,GM$2,Entry!$A$5:$H$5,GM$1) / SUMIFS(Entry!$C$6:$H$6,Entry!$C$4:$H$4,GM$2,Entry!$C$5:$H$5,GM$1))</f>
        <v/>
      </c>
      <c r="GN47" s="15" t="str">
        <f>IF(OR($B47="",GN$2=""),"",SUMIFS(INDEX(Tbl_Marks,MATCH($B47,Tbl_Student_Names,0),),Entry!$A$4:$H$4,GN$2,Entry!$A$5:$H$5,GN$1) / SUMIFS(Entry!$C$6:$H$6,Entry!$C$4:$H$4,GN$2,Entry!$C$5:$H$5,GN$1))</f>
        <v/>
      </c>
      <c r="GO47" s="15" t="str">
        <f>IF(OR($B47="",GO$2=""),"",SUMIFS(INDEX(Tbl_Marks,MATCH($B47,Tbl_Student_Names,0),),Entry!$A$4:$H$4,GO$2,Entry!$A$5:$H$5,GO$1) / SUMIFS(Entry!$C$6:$H$6,Entry!$C$4:$H$4,GO$2,Entry!$C$5:$H$5,GO$1))</f>
        <v/>
      </c>
      <c r="GP47" s="15" t="str">
        <f>IF(OR($B47="",GP$2=""),"",SUMIFS(INDEX(Tbl_Marks,MATCH($B47,Tbl_Student_Names,0),),Entry!$A$4:$H$4,GP$2,Entry!$A$5:$H$5,GP$1) / SUMIFS(Entry!$C$6:$H$6,Entry!$C$4:$H$4,GP$2,Entry!$C$5:$H$5,GP$1))</f>
        <v/>
      </c>
      <c r="GQ47" s="32" t="str">
        <f t="array" ref="GQ47">IF(OR(GQ$1="",$B47=""),"",SUMPRODUCT(TRANSPOSE($BC47:$BN47),(Settings!$D$19:$D$30)))</f>
        <v/>
      </c>
      <c r="GR47" s="32" t="str">
        <f t="array" ref="GR47">IF(OR(GR$1="",$B47=""),"",SUMPRODUCT(TRANSPOSE($BO47:$BZ47),(Settings!$D$19:$D$30)))</f>
        <v/>
      </c>
      <c r="GS47" s="32" t="str">
        <f t="array" ref="GS47">IF(OR(GS$1="",$B47=""),"",SUMPRODUCT(TRANSPOSE($CA47:$CL47),(Settings!$D$19:$D$30)))</f>
        <v/>
      </c>
      <c r="GT47" s="32" t="str">
        <f t="array" ref="GT47">IF(OR(GT$1="",$B47=""),"",SUMPRODUCT(TRANSPOSE($CM47:$CX47),(Settings!$D$19:$D$30)))</f>
        <v/>
      </c>
      <c r="GU47" s="32" t="str">
        <f t="array" ref="GU47">IF(OR(GU$1="",$B47=""),"",SUMPRODUCT(TRANSPOSE($CY47:$DJ47),(Settings!$D$19:$D$30)))</f>
        <v/>
      </c>
      <c r="GV47" s="32" t="str">
        <f t="array" ref="GV47">IF(OR(GV$1="",$B47=""),"",SUMPRODUCT(TRANSPOSE($DK47:$DV47),(Settings!$D$19:$D$30)))</f>
        <v/>
      </c>
      <c r="GW47" s="32" t="str">
        <f t="array" ref="GW47">IF(OR(GW$1="",$B47=""),"",SUMPRODUCT(TRANSPOSE($DW47:$EH47),(Settings!$D$19:$D$30)))</f>
        <v/>
      </c>
      <c r="GX47" s="32" t="str">
        <f t="array" ref="GX47">IF(OR(GX$1="",$B47=""),"",SUMPRODUCT(TRANSPOSE($EI47:$ET47),(Settings!$D$19:$D$30)))</f>
        <v/>
      </c>
      <c r="GY47" s="32" t="str">
        <f t="array" ref="GY47">IF(OR(GY$1="",$B47=""),"",SUMPRODUCT(TRANSPOSE($EU47:$FF47),(Settings!$D$19:$D$30)))</f>
        <v/>
      </c>
      <c r="GZ47" s="32" t="str">
        <f t="array" ref="GZ47">IF(OR(GZ$1="",$B47=""),"",SUMPRODUCT(TRANSPOSE($FG47:$FR47),(Settings!$D$19:$D$30)))</f>
        <v/>
      </c>
      <c r="HA47" s="32" t="str">
        <f t="array" ref="HA47">IF(OR(HA$1="",$B47=""),"",SUMPRODUCT(TRANSPOSE($FS47:$GD47),(Settings!$D$19:$D$30)))</f>
        <v/>
      </c>
      <c r="HB47" s="33" t="str">
        <f t="array" ref="HB47">IF(OR(HB$1="",$B47=""),"",SUMPRODUCT(TRANSPOSE($GE47:$GP47),(Settings!$D$19:$D$30)))</f>
        <v/>
      </c>
      <c r="HC47" s="5"/>
      <c r="HD47" s="15" t="str">
        <f>IF(OR(HD$2="",$B47=""),"",SUMIFS(INDEX(Tbl_Marks,MATCH($B47,Tbl_Student_Names,0),),Entry!$A$4:$H$4,HD$2) / SUMIFS(Entry!$C$6:$H$6,Entry!$C$4:$H$4,HD$2))</f>
        <v/>
      </c>
      <c r="HE47" s="15" t="str">
        <f>IF(OR(HE$2="",$B47=""),"",SUMIFS(INDEX(Tbl_Marks,MATCH($B47,Tbl_Student_Names,0),),Entry!$A$4:$H$4,HE$2) / SUMIFS(Entry!$C$6:$H$6,Entry!$C$4:$H$4,HE$2))</f>
        <v/>
      </c>
      <c r="HF47" s="15" t="str">
        <f>IF(OR(HF$2="",$B47=""),"",SUMIFS(INDEX(Tbl_Marks,MATCH($B47,Tbl_Student_Names,0),),Entry!$A$4:$H$4,HF$2) / SUMIFS(Entry!$C$6:$H$6,Entry!$C$4:$H$4,HF$2))</f>
        <v/>
      </c>
      <c r="HG47" s="15" t="str">
        <f>IF(OR(HG$2="",$B47=""),"",SUMIFS(INDEX(Tbl_Marks,MATCH($B47,Tbl_Student_Names,0),),Entry!$A$4:$H$4,HG$2) / SUMIFS(Entry!$C$6:$H$6,Entry!$C$4:$H$4,HG$2))</f>
        <v/>
      </c>
      <c r="HH47" s="15" t="str">
        <f>IF(OR(HH$2="",$B47=""),"",SUMIFS(INDEX(Tbl_Marks,MATCH($B47,Tbl_Student_Names,0),),Entry!$A$4:$H$4,HH$2) / SUMIFS(Entry!$C$6:$H$6,Entry!$C$4:$H$4,HH$2))</f>
        <v/>
      </c>
      <c r="HI47" s="15" t="str">
        <f>IF(OR(HI$2="",$B47=""),"",SUMIFS(INDEX(Tbl_Marks,MATCH($B47,Tbl_Student_Names,0),),Entry!$A$4:$H$4,HI$2) / SUMIFS(Entry!$C$6:$H$6,Entry!$C$4:$H$4,HI$2))</f>
        <v/>
      </c>
      <c r="HJ47" s="15" t="str">
        <f>IF(OR(HJ$2="",$B47=""),"",SUMIFS(INDEX(Tbl_Marks,MATCH($B47,Tbl_Student_Names,0),),Entry!$A$4:$H$4,HJ$2) / SUMIFS(Entry!$C$6:$H$6,Entry!$C$4:$H$4,HJ$2))</f>
        <v/>
      </c>
      <c r="HK47" s="15" t="str">
        <f>IF(OR(HK$2="",$B47=""),"",SUMIFS(INDEX(Tbl_Marks,MATCH($B47,Tbl_Student_Names,0),),Entry!$A$4:$H$4,HK$2) / SUMIFS(Entry!$C$6:$H$6,Entry!$C$4:$H$4,HK$2))</f>
        <v/>
      </c>
      <c r="HL47" s="15" t="str">
        <f>IF(OR(HL$2="",$B47=""),"",SUMIFS(INDEX(Tbl_Marks,MATCH($B47,Tbl_Student_Names,0),),Entry!$A$4:$H$4,HL$2) / SUMIFS(Entry!$C$6:$H$6,Entry!$C$4:$H$4,HL$2))</f>
        <v/>
      </c>
      <c r="HM47" s="15" t="str">
        <f>IF(OR(HM$2="",$B47=""),"",SUMIFS(INDEX(Tbl_Marks,MATCH($B47,Tbl_Student_Names,0),),Entry!$A$4:$H$4,HM$2) / SUMIFS(Entry!$C$6:$H$6,Entry!$C$4:$H$4,HM$2))</f>
        <v/>
      </c>
      <c r="HN47" s="15" t="str">
        <f>IF(OR(HN$2="",$B47=""),"",SUMIFS(INDEX(Tbl_Marks,MATCH($B47,Tbl_Student_Names,0),),Entry!$A$4:$H$4,HN$2) / SUMIFS(Entry!$C$6:$H$6,Entry!$C$4:$H$4,HN$2))</f>
        <v/>
      </c>
      <c r="HO47" s="15" t="str">
        <f>IF(OR(HO$2="",$B47=""),"",SUMIFS(INDEX(Tbl_Marks,MATCH($B47,Tbl_Student_Names,0),),Entry!$A$4:$H$4,HO$2) / SUMIFS(Entry!$C$6:$H$6,Entry!$C$4:$H$4,HO$2))</f>
        <v/>
      </c>
      <c r="HP47" s="15" t="str">
        <f t="shared" si="40"/>
        <v/>
      </c>
    </row>
    <row r="48" spans="1:224" customFormat="1" x14ac:dyDescent="0.25">
      <c r="A48">
        <f t="shared" si="63"/>
        <v>0</v>
      </c>
      <c r="B48" t="str">
        <f t="shared" si="64"/>
        <v/>
      </c>
      <c r="C48" t="str">
        <f>IF(OR($B48="",C$2=""),"",SUMIF(Entry!$A$4:$H$4,C$2,INDEX(Tbl_Marks,MATCH($B48,Tbl_Student_Names,0),)))</f>
        <v/>
      </c>
      <c r="D48" t="str">
        <f>IF(OR($B48="",D$2=""),"",SUMIF(Entry!$A$4:$H$4,D$2,INDEX(Tbl_Marks,MATCH($B48,Tbl_Student_Names,0),)))</f>
        <v/>
      </c>
      <c r="E48" t="str">
        <f>IF(OR($B48="",E$2=""),"",SUMIF(Entry!$A$4:$H$4,E$2,INDEX(Tbl_Marks,MATCH($B48,Tbl_Student_Names,0),)))</f>
        <v/>
      </c>
      <c r="F48" t="str">
        <f>IF(OR($B48="",F$2=""),"",SUMIF(Entry!$A$4:$H$4,F$2,INDEX(Tbl_Marks,MATCH($B48,Tbl_Student_Names,0),)))</f>
        <v/>
      </c>
      <c r="G48" t="str">
        <f>IF(OR($B48="",G$2=""),"",SUMIF(Entry!$A$4:$H$4,G$2,INDEX(Tbl_Marks,MATCH($B48,Tbl_Student_Names,0),)))</f>
        <v/>
      </c>
      <c r="H48" t="str">
        <f>IF(OR($B48="",H$2=""),"",SUMIF(Entry!$A$4:$H$4,H$2,INDEX(Tbl_Marks,MATCH($B48,Tbl_Student_Names,0),)))</f>
        <v/>
      </c>
      <c r="I48" t="str">
        <f>IF(OR($B48="",I$2=""),"",SUMIF(Entry!$A$4:$H$4,I$2,INDEX(Tbl_Marks,MATCH($B48,Tbl_Student_Names,0),)))</f>
        <v/>
      </c>
      <c r="J48" t="str">
        <f>IF(OR($B48="",J$2=""),"",SUMIF(Entry!$A$4:$H$4,J$2,INDEX(Tbl_Marks,MATCH($B48,Tbl_Student_Names,0),)))</f>
        <v/>
      </c>
      <c r="K48" t="str">
        <f>IF(OR($B48="",K$2=""),"",SUMIF(Entry!$A$4:$H$4,K$2,INDEX(Tbl_Marks,MATCH($B48,Tbl_Student_Names,0),)))</f>
        <v/>
      </c>
      <c r="L48" t="str">
        <f>IF(OR($B48="",L$2=""),"",SUMIF(Entry!$A$4:$H$4,L$2,INDEX(Tbl_Marks,MATCH($B48,Tbl_Student_Names,0),)))</f>
        <v/>
      </c>
      <c r="M48" t="str">
        <f>IF(OR($B48="",M$2=""),"",SUMIF(Entry!$A$4:$H$4,M$2,INDEX(Tbl_Marks,MATCH($B48,Tbl_Student_Names,0),)))</f>
        <v/>
      </c>
      <c r="N48" t="str">
        <f>IF(OR($B48="",N$2=""),"",SUMIF(Entry!$A$4:$H$4,N$2,INDEX(Tbl_Marks,MATCH($B48,Tbl_Student_Names,0),)))</f>
        <v/>
      </c>
      <c r="O48" s="12" t="str">
        <f t="shared" si="65"/>
        <v/>
      </c>
      <c r="P48" s="24" t="str">
        <f t="array" ref="P48">IF(OR($B48="",P$2=""),"",IF(MIN(IF(Help_Lookup_Tests=P$2,$BC48:$GP48,""))&gt;=I_PassPercentage,"PASS","FAIL"))</f>
        <v/>
      </c>
      <c r="Q48" s="24" t="str">
        <f t="array" ref="Q48">IF(OR($B48="",Q$2=""),"",IF(MIN(IF(Help_Lookup_Tests=Q$2,$BC48:$GP48,""))&gt;=I_PassPercentage,"PASS","FAIL"))</f>
        <v/>
      </c>
      <c r="R48" s="24" t="str">
        <f t="array" ref="R48">IF(OR($B48="",R$2=""),"",IF(MIN(IF(Help_Lookup_Tests=R$2,$BC48:$GP48,""))&gt;=I_PassPercentage,"PASS","FAIL"))</f>
        <v/>
      </c>
      <c r="S48" s="24" t="str">
        <f t="array" ref="S48">IF(OR($B48="",S$2=""),"",IF(MIN(IF(Help_Lookup_Tests=S$2,$BC48:$GP48,""))&gt;=I_PassPercentage,"PASS","FAIL"))</f>
        <v/>
      </c>
      <c r="T48" s="24" t="str">
        <f t="array" ref="T48">IF(OR($B48="",T$2=""),"",IF(MIN(IF(Help_Lookup_Tests=T$2,$BC48:$GP48,""))&gt;=I_PassPercentage,"PASS","FAIL"))</f>
        <v/>
      </c>
      <c r="U48" s="24" t="str">
        <f t="array" ref="U48">IF(OR($B48="",U$2=""),"",IF(MIN(IF(Help_Lookup_Tests=U$2,$BC48:$GP48,""))&gt;=I_PassPercentage,"PASS","FAIL"))</f>
        <v/>
      </c>
      <c r="V48" s="24" t="str">
        <f t="array" ref="V48">IF(OR($B48="",V$2=""),"",IF(MIN(IF(Help_Lookup_Tests=V$2,$BC48:$GP48,""))&gt;=I_PassPercentage,"PASS","FAIL"))</f>
        <v/>
      </c>
      <c r="W48" s="24" t="str">
        <f t="array" ref="W48">IF(OR($B48="",W$2=""),"",IF(MIN(IF(Help_Lookup_Tests=W$2,$BC48:$GP48,""))&gt;=I_PassPercentage,"PASS","FAIL"))</f>
        <v/>
      </c>
      <c r="X48" s="24" t="str">
        <f t="array" ref="X48">IF(OR($B48="",X$2=""),"",IF(MIN(IF(Help_Lookup_Tests=X$2,$BC48:$GP48,""))&gt;=I_PassPercentage,"PASS","FAIL"))</f>
        <v/>
      </c>
      <c r="Y48" s="24" t="str">
        <f t="array" ref="Y48">IF(OR($B48="",Y$2=""),"",IF(MIN(IF(Help_Lookup_Tests=Y$2,$BC48:$GP48,""))&gt;=I_PassPercentage,"PASS","FAIL"))</f>
        <v/>
      </c>
      <c r="Z48" s="24" t="str">
        <f t="array" ref="Z48">IF(OR($B48="",Z$2=""),"",IF(MIN(IF(Help_Lookup_Tests=Z$2,$BC48:$GP48,""))&gt;=I_PassPercentage,"PASS","FAIL"))</f>
        <v/>
      </c>
      <c r="AA48" s="24" t="str">
        <f t="array" ref="AA48">IF(OR($B48="",AA$2=""),"",IF(MIN(IF(Help_Lookup_Tests=AA$2,$BC48:$GP48,""))&gt;=I_PassPercentage,"PASS","FAIL"))</f>
        <v/>
      </c>
      <c r="AB48" s="20" t="str">
        <f t="array" ref="AB48">IF(OR($B48=""),"",IF(MIN(IF($GQ$2:$HB$2="FINAL",$GQ48:$HB48,""))&gt;=I_PassPercentage,"PASS","FAIL"))</f>
        <v/>
      </c>
      <c r="AC48" t="str">
        <f t="shared" si="36"/>
        <v/>
      </c>
      <c r="AD48" t="str">
        <f t="shared" si="41"/>
        <v/>
      </c>
      <c r="AE48" t="str">
        <f t="shared" si="42"/>
        <v/>
      </c>
      <c r="AF48" t="str">
        <f t="shared" si="43"/>
        <v/>
      </c>
      <c r="AG48" t="str">
        <f t="shared" si="44"/>
        <v/>
      </c>
      <c r="AH48" t="str">
        <f t="shared" si="45"/>
        <v/>
      </c>
      <c r="AI48" t="str">
        <f t="shared" si="46"/>
        <v/>
      </c>
      <c r="AJ48" t="str">
        <f t="shared" si="47"/>
        <v/>
      </c>
      <c r="AK48" t="str">
        <f t="shared" si="48"/>
        <v/>
      </c>
      <c r="AL48" t="str">
        <f t="shared" si="49"/>
        <v/>
      </c>
      <c r="AM48" t="str">
        <f t="shared" si="50"/>
        <v/>
      </c>
      <c r="AN48" t="str">
        <f t="shared" si="51"/>
        <v/>
      </c>
      <c r="AO48" s="34" t="str">
        <f t="shared" si="37"/>
        <v/>
      </c>
      <c r="AP48" s="22" t="str">
        <f t="shared" si="38"/>
        <v/>
      </c>
      <c r="AQ48" s="22" t="str">
        <f t="shared" si="52"/>
        <v/>
      </c>
      <c r="AR48" s="22" t="str">
        <f t="shared" si="53"/>
        <v/>
      </c>
      <c r="AS48" s="22" t="str">
        <f t="shared" si="54"/>
        <v/>
      </c>
      <c r="AT48" s="22" t="str">
        <f t="shared" si="55"/>
        <v/>
      </c>
      <c r="AU48" s="22" t="str">
        <f t="shared" si="56"/>
        <v/>
      </c>
      <c r="AV48" s="22" t="str">
        <f t="shared" si="57"/>
        <v/>
      </c>
      <c r="AW48" s="22" t="str">
        <f t="shared" si="58"/>
        <v/>
      </c>
      <c r="AX48" s="22" t="str">
        <f t="shared" si="59"/>
        <v/>
      </c>
      <c r="AY48" s="22" t="str">
        <f t="shared" si="60"/>
        <v/>
      </c>
      <c r="AZ48" s="22" t="str">
        <f t="shared" si="61"/>
        <v/>
      </c>
      <c r="BA48" s="22" t="str">
        <f t="shared" si="62"/>
        <v/>
      </c>
      <c r="BB48" s="23" t="str">
        <f t="shared" si="39"/>
        <v/>
      </c>
      <c r="BC48" s="15" t="str">
        <f>IF(OR($B48="",BC$2=""),"",SUMIFS(INDEX(Tbl_Marks,MATCH($B48,Tbl_Student_Names,0),),Entry!$A$4:$H$4,BC$2,Entry!$A$5:$H$5,BC$1) / SUMIFS(Entry!$C$6:$H$6,Entry!$C$4:$H$4,BC$2,Entry!$C$5:$H$5,BC$1))</f>
        <v/>
      </c>
      <c r="BD48" s="15" t="str">
        <f>IF(OR($B48="",BD$2=""),"",SUMIFS(INDEX(Tbl_Marks,MATCH($B48,Tbl_Student_Names,0),),Entry!$A$4:$H$4,BD$2,Entry!$A$5:$H$5,BD$1) / SUMIFS(Entry!$C$6:$H$6,Entry!$C$4:$H$4,BD$2,Entry!$C$5:$H$5,BD$1))</f>
        <v/>
      </c>
      <c r="BE48" s="15" t="str">
        <f>IF(OR($B48="",BE$2=""),"",SUMIFS(INDEX(Tbl_Marks,MATCH($B48,Tbl_Student_Names,0),),Entry!$A$4:$H$4,BE$2,Entry!$A$5:$H$5,BE$1) / SUMIFS(Entry!$C$6:$H$6,Entry!$C$4:$H$4,BE$2,Entry!$C$5:$H$5,BE$1))</f>
        <v/>
      </c>
      <c r="BF48" s="15" t="str">
        <f>IF(OR($B48="",BF$2=""),"",SUMIFS(INDEX(Tbl_Marks,MATCH($B48,Tbl_Student_Names,0),),Entry!$A$4:$H$4,BF$2,Entry!$A$5:$H$5,BF$1) / SUMIFS(Entry!$C$6:$H$6,Entry!$C$4:$H$4,BF$2,Entry!$C$5:$H$5,BF$1))</f>
        <v/>
      </c>
      <c r="BG48" s="15" t="str">
        <f>IF(OR($B48="",BG$2=""),"",SUMIFS(INDEX(Tbl_Marks,MATCH($B48,Tbl_Student_Names,0),),Entry!$A$4:$H$4,BG$2,Entry!$A$5:$H$5,BG$1) / SUMIFS(Entry!$C$6:$H$6,Entry!$C$4:$H$4,BG$2,Entry!$C$5:$H$5,BG$1))</f>
        <v/>
      </c>
      <c r="BH48" s="15" t="str">
        <f>IF(OR($B48="",BH$2=""),"",SUMIFS(INDEX(Tbl_Marks,MATCH($B48,Tbl_Student_Names,0),),Entry!$A$4:$H$4,BH$2,Entry!$A$5:$H$5,BH$1) / SUMIFS(Entry!$C$6:$H$6,Entry!$C$4:$H$4,BH$2,Entry!$C$5:$H$5,BH$1))</f>
        <v/>
      </c>
      <c r="BI48" s="15" t="str">
        <f>IF(OR($B48="",BI$2=""),"",SUMIFS(INDEX(Tbl_Marks,MATCH($B48,Tbl_Student_Names,0),),Entry!$A$4:$H$4,BI$2,Entry!$A$5:$H$5,BI$1) / SUMIFS(Entry!$C$6:$H$6,Entry!$C$4:$H$4,BI$2,Entry!$C$5:$H$5,BI$1))</f>
        <v/>
      </c>
      <c r="BJ48" s="15" t="str">
        <f>IF(OR($B48="",BJ$2=""),"",SUMIFS(INDEX(Tbl_Marks,MATCH($B48,Tbl_Student_Names,0),),Entry!$A$4:$H$4,BJ$2,Entry!$A$5:$H$5,BJ$1) / SUMIFS(Entry!$C$6:$H$6,Entry!$C$4:$H$4,BJ$2,Entry!$C$5:$H$5,BJ$1))</f>
        <v/>
      </c>
      <c r="BK48" s="15" t="str">
        <f>IF(OR($B48="",BK$2=""),"",SUMIFS(INDEX(Tbl_Marks,MATCH($B48,Tbl_Student_Names,0),),Entry!$A$4:$H$4,BK$2,Entry!$A$5:$H$5,BK$1) / SUMIFS(Entry!$C$6:$H$6,Entry!$C$4:$H$4,BK$2,Entry!$C$5:$H$5,BK$1))</f>
        <v/>
      </c>
      <c r="BL48" s="15" t="str">
        <f>IF(OR($B48="",BL$2=""),"",SUMIFS(INDEX(Tbl_Marks,MATCH($B48,Tbl_Student_Names,0),),Entry!$A$4:$H$4,BL$2,Entry!$A$5:$H$5,BL$1) / SUMIFS(Entry!$C$6:$H$6,Entry!$C$4:$H$4,BL$2,Entry!$C$5:$H$5,BL$1))</f>
        <v/>
      </c>
      <c r="BM48" s="15" t="str">
        <f>IF(OR($B48="",BM$2=""),"",SUMIFS(INDEX(Tbl_Marks,MATCH($B48,Tbl_Student_Names,0),),Entry!$A$4:$H$4,BM$2,Entry!$A$5:$H$5,BM$1) / SUMIFS(Entry!$C$6:$H$6,Entry!$C$4:$H$4,BM$2,Entry!$C$5:$H$5,BM$1))</f>
        <v/>
      </c>
      <c r="BN48" s="15" t="str">
        <f>IF(OR($B48="",BN$2=""),"",SUMIFS(INDEX(Tbl_Marks,MATCH($B48,Tbl_Student_Names,0),),Entry!$A$4:$H$4,BN$2,Entry!$A$5:$H$5,BN$1) / SUMIFS(Entry!$C$6:$H$6,Entry!$C$4:$H$4,BN$2,Entry!$C$5:$H$5,BN$1))</f>
        <v/>
      </c>
      <c r="BO48" s="15" t="str">
        <f>IF(OR($B48="",BO$2=""),"",SUMIFS(INDEX(Tbl_Marks,MATCH($B48,Tbl_Student_Names,0),),Entry!$A$4:$H$4,BO$2,Entry!$A$5:$H$5,BO$1) / SUMIFS(Entry!$C$6:$H$6,Entry!$C$4:$H$4,BO$2,Entry!$C$5:$H$5,BO$1))</f>
        <v/>
      </c>
      <c r="BP48" s="15" t="str">
        <f>IF(OR($B48="",BP$2=""),"",SUMIFS(INDEX(Tbl_Marks,MATCH($B48,Tbl_Student_Names,0),),Entry!$A$4:$H$4,BP$2,Entry!$A$5:$H$5,BP$1) / SUMIFS(Entry!$C$6:$H$6,Entry!$C$4:$H$4,BP$2,Entry!$C$5:$H$5,BP$1))</f>
        <v/>
      </c>
      <c r="BQ48" s="15" t="str">
        <f>IF(OR($B48="",BQ$2=""),"",SUMIFS(INDEX(Tbl_Marks,MATCH($B48,Tbl_Student_Names,0),),Entry!$A$4:$H$4,BQ$2,Entry!$A$5:$H$5,BQ$1) / SUMIFS(Entry!$C$6:$H$6,Entry!$C$4:$H$4,BQ$2,Entry!$C$5:$H$5,BQ$1))</f>
        <v/>
      </c>
      <c r="BR48" s="15" t="str">
        <f>IF(OR($B48="",BR$2=""),"",SUMIFS(INDEX(Tbl_Marks,MATCH($B48,Tbl_Student_Names,0),),Entry!$A$4:$H$4,BR$2,Entry!$A$5:$H$5,BR$1) / SUMIFS(Entry!$C$6:$H$6,Entry!$C$4:$H$4,BR$2,Entry!$C$5:$H$5,BR$1))</f>
        <v/>
      </c>
      <c r="BS48" s="15" t="str">
        <f>IF(OR($B48="",BS$2=""),"",SUMIFS(INDEX(Tbl_Marks,MATCH($B48,Tbl_Student_Names,0),),Entry!$A$4:$H$4,BS$2,Entry!$A$5:$H$5,BS$1) / SUMIFS(Entry!$C$6:$H$6,Entry!$C$4:$H$4,BS$2,Entry!$C$5:$H$5,BS$1))</f>
        <v/>
      </c>
      <c r="BT48" s="15" t="str">
        <f>IF(OR($B48="",BT$2=""),"",SUMIFS(INDEX(Tbl_Marks,MATCH($B48,Tbl_Student_Names,0),),Entry!$A$4:$H$4,BT$2,Entry!$A$5:$H$5,BT$1) / SUMIFS(Entry!$C$6:$H$6,Entry!$C$4:$H$4,BT$2,Entry!$C$5:$H$5,BT$1))</f>
        <v/>
      </c>
      <c r="BU48" s="15" t="str">
        <f>IF(OR($B48="",BU$2=""),"",SUMIFS(INDEX(Tbl_Marks,MATCH($B48,Tbl_Student_Names,0),),Entry!$A$4:$H$4,BU$2,Entry!$A$5:$H$5,BU$1) / SUMIFS(Entry!$C$6:$H$6,Entry!$C$4:$H$4,BU$2,Entry!$C$5:$H$5,BU$1))</f>
        <v/>
      </c>
      <c r="BV48" s="15" t="str">
        <f>IF(OR($B48="",BV$2=""),"",SUMIFS(INDEX(Tbl_Marks,MATCH($B48,Tbl_Student_Names,0),),Entry!$A$4:$H$4,BV$2,Entry!$A$5:$H$5,BV$1) / SUMIFS(Entry!$C$6:$H$6,Entry!$C$4:$H$4,BV$2,Entry!$C$5:$H$5,BV$1))</f>
        <v/>
      </c>
      <c r="BW48" s="15" t="str">
        <f>IF(OR($B48="",BW$2=""),"",SUMIFS(INDEX(Tbl_Marks,MATCH($B48,Tbl_Student_Names,0),),Entry!$A$4:$H$4,BW$2,Entry!$A$5:$H$5,BW$1) / SUMIFS(Entry!$C$6:$H$6,Entry!$C$4:$H$4,BW$2,Entry!$C$5:$H$5,BW$1))</f>
        <v/>
      </c>
      <c r="BX48" s="15" t="str">
        <f>IF(OR($B48="",BX$2=""),"",SUMIFS(INDEX(Tbl_Marks,MATCH($B48,Tbl_Student_Names,0),),Entry!$A$4:$H$4,BX$2,Entry!$A$5:$H$5,BX$1) / SUMIFS(Entry!$C$6:$H$6,Entry!$C$4:$H$4,BX$2,Entry!$C$5:$H$5,BX$1))</f>
        <v/>
      </c>
      <c r="BY48" s="15" t="str">
        <f>IF(OR($B48="",BY$2=""),"",SUMIFS(INDEX(Tbl_Marks,MATCH($B48,Tbl_Student_Names,0),),Entry!$A$4:$H$4,BY$2,Entry!$A$5:$H$5,BY$1) / SUMIFS(Entry!$C$6:$H$6,Entry!$C$4:$H$4,BY$2,Entry!$C$5:$H$5,BY$1))</f>
        <v/>
      </c>
      <c r="BZ48" s="15" t="str">
        <f>IF(OR($B48="",BZ$2=""),"",SUMIFS(INDEX(Tbl_Marks,MATCH($B48,Tbl_Student_Names,0),),Entry!$A$4:$H$4,BZ$2,Entry!$A$5:$H$5,BZ$1) / SUMIFS(Entry!$C$6:$H$6,Entry!$C$4:$H$4,BZ$2,Entry!$C$5:$H$5,BZ$1))</f>
        <v/>
      </c>
      <c r="CA48" s="15" t="str">
        <f>IF(OR($B48="",CA$2=""),"",SUMIFS(INDEX(Tbl_Marks,MATCH($B48,Tbl_Student_Names,0),),Entry!$A$4:$H$4,CA$2,Entry!$A$5:$H$5,CA$1) / SUMIFS(Entry!$C$6:$H$6,Entry!$C$4:$H$4,CA$2,Entry!$C$5:$H$5,CA$1))</f>
        <v/>
      </c>
      <c r="CB48" s="15" t="str">
        <f>IF(OR($B48="",CB$2=""),"",SUMIFS(INDEX(Tbl_Marks,MATCH($B48,Tbl_Student_Names,0),),Entry!$A$4:$H$4,CB$2,Entry!$A$5:$H$5,CB$1) / SUMIFS(Entry!$C$6:$H$6,Entry!$C$4:$H$4,CB$2,Entry!$C$5:$H$5,CB$1))</f>
        <v/>
      </c>
      <c r="CC48" s="15" t="str">
        <f>IF(OR($B48="",CC$2=""),"",SUMIFS(INDEX(Tbl_Marks,MATCH($B48,Tbl_Student_Names,0),),Entry!$A$4:$H$4,CC$2,Entry!$A$5:$H$5,CC$1) / SUMIFS(Entry!$C$6:$H$6,Entry!$C$4:$H$4,CC$2,Entry!$C$5:$H$5,CC$1))</f>
        <v/>
      </c>
      <c r="CD48" s="15" t="str">
        <f>IF(OR($B48="",CD$2=""),"",SUMIFS(INDEX(Tbl_Marks,MATCH($B48,Tbl_Student_Names,0),),Entry!$A$4:$H$4,CD$2,Entry!$A$5:$H$5,CD$1) / SUMIFS(Entry!$C$6:$H$6,Entry!$C$4:$H$4,CD$2,Entry!$C$5:$H$5,CD$1))</f>
        <v/>
      </c>
      <c r="CE48" s="15" t="str">
        <f>IF(OR($B48="",CE$2=""),"",SUMIFS(INDEX(Tbl_Marks,MATCH($B48,Tbl_Student_Names,0),),Entry!$A$4:$H$4,CE$2,Entry!$A$5:$H$5,CE$1) / SUMIFS(Entry!$C$6:$H$6,Entry!$C$4:$H$4,CE$2,Entry!$C$5:$H$5,CE$1))</f>
        <v/>
      </c>
      <c r="CF48" s="15" t="str">
        <f>IF(OR($B48="",CF$2=""),"",SUMIFS(INDEX(Tbl_Marks,MATCH($B48,Tbl_Student_Names,0),),Entry!$A$4:$H$4,CF$2,Entry!$A$5:$H$5,CF$1) / SUMIFS(Entry!$C$6:$H$6,Entry!$C$4:$H$4,CF$2,Entry!$C$5:$H$5,CF$1))</f>
        <v/>
      </c>
      <c r="CG48" s="15" t="str">
        <f>IF(OR($B48="",CG$2=""),"",SUMIFS(INDEX(Tbl_Marks,MATCH($B48,Tbl_Student_Names,0),),Entry!$A$4:$H$4,CG$2,Entry!$A$5:$H$5,CG$1) / SUMIFS(Entry!$C$6:$H$6,Entry!$C$4:$H$4,CG$2,Entry!$C$5:$H$5,CG$1))</f>
        <v/>
      </c>
      <c r="CH48" s="15" t="str">
        <f>IF(OR($B48="",CH$2=""),"",SUMIFS(INDEX(Tbl_Marks,MATCH($B48,Tbl_Student_Names,0),),Entry!$A$4:$H$4,CH$2,Entry!$A$5:$H$5,CH$1) / SUMIFS(Entry!$C$6:$H$6,Entry!$C$4:$H$4,CH$2,Entry!$C$5:$H$5,CH$1))</f>
        <v/>
      </c>
      <c r="CI48" s="15" t="str">
        <f>IF(OR($B48="",CI$2=""),"",SUMIFS(INDEX(Tbl_Marks,MATCH($B48,Tbl_Student_Names,0),),Entry!$A$4:$H$4,CI$2,Entry!$A$5:$H$5,CI$1) / SUMIFS(Entry!$C$6:$H$6,Entry!$C$4:$H$4,CI$2,Entry!$C$5:$H$5,CI$1))</f>
        <v/>
      </c>
      <c r="CJ48" s="15" t="str">
        <f>IF(OR($B48="",CJ$2=""),"",SUMIFS(INDEX(Tbl_Marks,MATCH($B48,Tbl_Student_Names,0),),Entry!$A$4:$H$4,CJ$2,Entry!$A$5:$H$5,CJ$1) / SUMIFS(Entry!$C$6:$H$6,Entry!$C$4:$H$4,CJ$2,Entry!$C$5:$H$5,CJ$1))</f>
        <v/>
      </c>
      <c r="CK48" s="15" t="str">
        <f>IF(OR($B48="",CK$2=""),"",SUMIFS(INDEX(Tbl_Marks,MATCH($B48,Tbl_Student_Names,0),),Entry!$A$4:$H$4,CK$2,Entry!$A$5:$H$5,CK$1) / SUMIFS(Entry!$C$6:$H$6,Entry!$C$4:$H$4,CK$2,Entry!$C$5:$H$5,CK$1))</f>
        <v/>
      </c>
      <c r="CL48" s="15" t="str">
        <f>IF(OR($B48="",CL$2=""),"",SUMIFS(INDEX(Tbl_Marks,MATCH($B48,Tbl_Student_Names,0),),Entry!$A$4:$H$4,CL$2,Entry!$A$5:$H$5,CL$1) / SUMIFS(Entry!$C$6:$H$6,Entry!$C$4:$H$4,CL$2,Entry!$C$5:$H$5,CL$1))</f>
        <v/>
      </c>
      <c r="CM48" s="15" t="str">
        <f>IF(OR($B48="",CM$2=""),"",SUMIFS(INDEX(Tbl_Marks,MATCH($B48,Tbl_Student_Names,0),),Entry!$A$4:$H$4,CM$2,Entry!$A$5:$H$5,CM$1) / SUMIFS(Entry!$C$6:$H$6,Entry!$C$4:$H$4,CM$2,Entry!$C$5:$H$5,CM$1))</f>
        <v/>
      </c>
      <c r="CN48" s="15" t="str">
        <f>IF(OR($B48="",CN$2=""),"",SUMIFS(INDEX(Tbl_Marks,MATCH($B48,Tbl_Student_Names,0),),Entry!$A$4:$H$4,CN$2,Entry!$A$5:$H$5,CN$1) / SUMIFS(Entry!$C$6:$H$6,Entry!$C$4:$H$4,CN$2,Entry!$C$5:$H$5,CN$1))</f>
        <v/>
      </c>
      <c r="CO48" s="15" t="str">
        <f>IF(OR($B48="",CO$2=""),"",SUMIFS(INDEX(Tbl_Marks,MATCH($B48,Tbl_Student_Names,0),),Entry!$A$4:$H$4,CO$2,Entry!$A$5:$H$5,CO$1) / SUMIFS(Entry!$C$6:$H$6,Entry!$C$4:$H$4,CO$2,Entry!$C$5:$H$5,CO$1))</f>
        <v/>
      </c>
      <c r="CP48" s="15" t="str">
        <f>IF(OR($B48="",CP$2=""),"",SUMIFS(INDEX(Tbl_Marks,MATCH($B48,Tbl_Student_Names,0),),Entry!$A$4:$H$4,CP$2,Entry!$A$5:$H$5,CP$1) / SUMIFS(Entry!$C$6:$H$6,Entry!$C$4:$H$4,CP$2,Entry!$C$5:$H$5,CP$1))</f>
        <v/>
      </c>
      <c r="CQ48" s="15" t="str">
        <f>IF(OR($B48="",CQ$2=""),"",SUMIFS(INDEX(Tbl_Marks,MATCH($B48,Tbl_Student_Names,0),),Entry!$A$4:$H$4,CQ$2,Entry!$A$5:$H$5,CQ$1) / SUMIFS(Entry!$C$6:$H$6,Entry!$C$4:$H$4,CQ$2,Entry!$C$5:$H$5,CQ$1))</f>
        <v/>
      </c>
      <c r="CR48" s="15" t="str">
        <f>IF(OR($B48="",CR$2=""),"",SUMIFS(INDEX(Tbl_Marks,MATCH($B48,Tbl_Student_Names,0),),Entry!$A$4:$H$4,CR$2,Entry!$A$5:$H$5,CR$1) / SUMIFS(Entry!$C$6:$H$6,Entry!$C$4:$H$4,CR$2,Entry!$C$5:$H$5,CR$1))</f>
        <v/>
      </c>
      <c r="CS48" s="15" t="str">
        <f>IF(OR($B48="",CS$2=""),"",SUMIFS(INDEX(Tbl_Marks,MATCH($B48,Tbl_Student_Names,0),),Entry!$A$4:$H$4,CS$2,Entry!$A$5:$H$5,CS$1) / SUMIFS(Entry!$C$6:$H$6,Entry!$C$4:$H$4,CS$2,Entry!$C$5:$H$5,CS$1))</f>
        <v/>
      </c>
      <c r="CT48" s="15" t="str">
        <f>IF(OR($B48="",CT$2=""),"",SUMIFS(INDEX(Tbl_Marks,MATCH($B48,Tbl_Student_Names,0),),Entry!$A$4:$H$4,CT$2,Entry!$A$5:$H$5,CT$1) / SUMIFS(Entry!$C$6:$H$6,Entry!$C$4:$H$4,CT$2,Entry!$C$5:$H$5,CT$1))</f>
        <v/>
      </c>
      <c r="CU48" s="15" t="str">
        <f>IF(OR($B48="",CU$2=""),"",SUMIFS(INDEX(Tbl_Marks,MATCH($B48,Tbl_Student_Names,0),),Entry!$A$4:$H$4,CU$2,Entry!$A$5:$H$5,CU$1) / SUMIFS(Entry!$C$6:$H$6,Entry!$C$4:$H$4,CU$2,Entry!$C$5:$H$5,CU$1))</f>
        <v/>
      </c>
      <c r="CV48" s="15" t="str">
        <f>IF(OR($B48="",CV$2=""),"",SUMIFS(INDEX(Tbl_Marks,MATCH($B48,Tbl_Student_Names,0),),Entry!$A$4:$H$4,CV$2,Entry!$A$5:$H$5,CV$1) / SUMIFS(Entry!$C$6:$H$6,Entry!$C$4:$H$4,CV$2,Entry!$C$5:$H$5,CV$1))</f>
        <v/>
      </c>
      <c r="CW48" s="15" t="str">
        <f>IF(OR($B48="",CW$2=""),"",SUMIFS(INDEX(Tbl_Marks,MATCH($B48,Tbl_Student_Names,0),),Entry!$A$4:$H$4,CW$2,Entry!$A$5:$H$5,CW$1) / SUMIFS(Entry!$C$6:$H$6,Entry!$C$4:$H$4,CW$2,Entry!$C$5:$H$5,CW$1))</f>
        <v/>
      </c>
      <c r="CX48" s="15" t="str">
        <f>IF(OR($B48="",CX$2=""),"",SUMIFS(INDEX(Tbl_Marks,MATCH($B48,Tbl_Student_Names,0),),Entry!$A$4:$H$4,CX$2,Entry!$A$5:$H$5,CX$1) / SUMIFS(Entry!$C$6:$H$6,Entry!$C$4:$H$4,CX$2,Entry!$C$5:$H$5,CX$1))</f>
        <v/>
      </c>
      <c r="CY48" s="15" t="str">
        <f>IF(OR($B48="",CY$2=""),"",SUMIFS(INDEX(Tbl_Marks,MATCH($B48,Tbl_Student_Names,0),),Entry!$A$4:$H$4,CY$2,Entry!$A$5:$H$5,CY$1) / SUMIFS(Entry!$C$6:$H$6,Entry!$C$4:$H$4,CY$2,Entry!$C$5:$H$5,CY$1))</f>
        <v/>
      </c>
      <c r="CZ48" s="15" t="str">
        <f>IF(OR($B48="",CZ$2=""),"",SUMIFS(INDEX(Tbl_Marks,MATCH($B48,Tbl_Student_Names,0),),Entry!$A$4:$H$4,CZ$2,Entry!$A$5:$H$5,CZ$1) / SUMIFS(Entry!$C$6:$H$6,Entry!$C$4:$H$4,CZ$2,Entry!$C$5:$H$5,CZ$1))</f>
        <v/>
      </c>
      <c r="DA48" s="15" t="str">
        <f>IF(OR($B48="",DA$2=""),"",SUMIFS(INDEX(Tbl_Marks,MATCH($B48,Tbl_Student_Names,0),),Entry!$A$4:$H$4,DA$2,Entry!$A$5:$H$5,DA$1) / SUMIFS(Entry!$C$6:$H$6,Entry!$C$4:$H$4,DA$2,Entry!$C$5:$H$5,DA$1))</f>
        <v/>
      </c>
      <c r="DB48" s="15" t="str">
        <f>IF(OR($B48="",DB$2=""),"",SUMIFS(INDEX(Tbl_Marks,MATCH($B48,Tbl_Student_Names,0),),Entry!$A$4:$H$4,DB$2,Entry!$A$5:$H$5,DB$1) / SUMIFS(Entry!$C$6:$H$6,Entry!$C$4:$H$4,DB$2,Entry!$C$5:$H$5,DB$1))</f>
        <v/>
      </c>
      <c r="DC48" s="15" t="str">
        <f>IF(OR($B48="",DC$2=""),"",SUMIFS(INDEX(Tbl_Marks,MATCH($B48,Tbl_Student_Names,0),),Entry!$A$4:$H$4,DC$2,Entry!$A$5:$H$5,DC$1) / SUMIFS(Entry!$C$6:$H$6,Entry!$C$4:$H$4,DC$2,Entry!$C$5:$H$5,DC$1))</f>
        <v/>
      </c>
      <c r="DD48" s="15" t="str">
        <f>IF(OR($B48="",DD$2=""),"",SUMIFS(INDEX(Tbl_Marks,MATCH($B48,Tbl_Student_Names,0),),Entry!$A$4:$H$4,DD$2,Entry!$A$5:$H$5,DD$1) / SUMIFS(Entry!$C$6:$H$6,Entry!$C$4:$H$4,DD$2,Entry!$C$5:$H$5,DD$1))</f>
        <v/>
      </c>
      <c r="DE48" s="15" t="str">
        <f>IF(OR($B48="",DE$2=""),"",SUMIFS(INDEX(Tbl_Marks,MATCH($B48,Tbl_Student_Names,0),),Entry!$A$4:$H$4,DE$2,Entry!$A$5:$H$5,DE$1) / SUMIFS(Entry!$C$6:$H$6,Entry!$C$4:$H$4,DE$2,Entry!$C$5:$H$5,DE$1))</f>
        <v/>
      </c>
      <c r="DF48" s="15" t="str">
        <f>IF(OR($B48="",DF$2=""),"",SUMIFS(INDEX(Tbl_Marks,MATCH($B48,Tbl_Student_Names,0),),Entry!$A$4:$H$4,DF$2,Entry!$A$5:$H$5,DF$1) / SUMIFS(Entry!$C$6:$H$6,Entry!$C$4:$H$4,DF$2,Entry!$C$5:$H$5,DF$1))</f>
        <v/>
      </c>
      <c r="DG48" s="15" t="str">
        <f>IF(OR($B48="",DG$2=""),"",SUMIFS(INDEX(Tbl_Marks,MATCH($B48,Tbl_Student_Names,0),),Entry!$A$4:$H$4,DG$2,Entry!$A$5:$H$5,DG$1) / SUMIFS(Entry!$C$6:$H$6,Entry!$C$4:$H$4,DG$2,Entry!$C$5:$H$5,DG$1))</f>
        <v/>
      </c>
      <c r="DH48" s="15" t="str">
        <f>IF(OR($B48="",DH$2=""),"",SUMIFS(INDEX(Tbl_Marks,MATCH($B48,Tbl_Student_Names,0),),Entry!$A$4:$H$4,DH$2,Entry!$A$5:$H$5,DH$1) / SUMIFS(Entry!$C$6:$H$6,Entry!$C$4:$H$4,DH$2,Entry!$C$5:$H$5,DH$1))</f>
        <v/>
      </c>
      <c r="DI48" s="15" t="str">
        <f>IF(OR($B48="",DI$2=""),"",SUMIFS(INDEX(Tbl_Marks,MATCH($B48,Tbl_Student_Names,0),),Entry!$A$4:$H$4,DI$2,Entry!$A$5:$H$5,DI$1) / SUMIFS(Entry!$C$6:$H$6,Entry!$C$4:$H$4,DI$2,Entry!$C$5:$H$5,DI$1))</f>
        <v/>
      </c>
      <c r="DJ48" s="15" t="str">
        <f>IF(OR($B48="",DJ$2=""),"",SUMIFS(INDEX(Tbl_Marks,MATCH($B48,Tbl_Student_Names,0),),Entry!$A$4:$H$4,DJ$2,Entry!$A$5:$H$5,DJ$1) / SUMIFS(Entry!$C$6:$H$6,Entry!$C$4:$H$4,DJ$2,Entry!$C$5:$H$5,DJ$1))</f>
        <v/>
      </c>
      <c r="DK48" s="15" t="str">
        <f>IF(OR($B48="",DK$2=""),"",SUMIFS(INDEX(Tbl_Marks,MATCH($B48,Tbl_Student_Names,0),),Entry!$A$4:$H$4,DK$2,Entry!$A$5:$H$5,DK$1) / SUMIFS(Entry!$C$6:$H$6,Entry!$C$4:$H$4,DK$2,Entry!$C$5:$H$5,DK$1))</f>
        <v/>
      </c>
      <c r="DL48" s="15" t="str">
        <f>IF(OR($B48="",DL$2=""),"",SUMIFS(INDEX(Tbl_Marks,MATCH($B48,Tbl_Student_Names,0),),Entry!$A$4:$H$4,DL$2,Entry!$A$5:$H$5,DL$1) / SUMIFS(Entry!$C$6:$H$6,Entry!$C$4:$H$4,DL$2,Entry!$C$5:$H$5,DL$1))</f>
        <v/>
      </c>
      <c r="DM48" s="15" t="str">
        <f>IF(OR($B48="",DM$2=""),"",SUMIFS(INDEX(Tbl_Marks,MATCH($B48,Tbl_Student_Names,0),),Entry!$A$4:$H$4,DM$2,Entry!$A$5:$H$5,DM$1) / SUMIFS(Entry!$C$6:$H$6,Entry!$C$4:$H$4,DM$2,Entry!$C$5:$H$5,DM$1))</f>
        <v/>
      </c>
      <c r="DN48" s="15" t="str">
        <f>IF(OR($B48="",DN$2=""),"",SUMIFS(INDEX(Tbl_Marks,MATCH($B48,Tbl_Student_Names,0),),Entry!$A$4:$H$4,DN$2,Entry!$A$5:$H$5,DN$1) / SUMIFS(Entry!$C$6:$H$6,Entry!$C$4:$H$4,DN$2,Entry!$C$5:$H$5,DN$1))</f>
        <v/>
      </c>
      <c r="DO48" s="15" t="str">
        <f>IF(OR($B48="",DO$2=""),"",SUMIFS(INDEX(Tbl_Marks,MATCH($B48,Tbl_Student_Names,0),),Entry!$A$4:$H$4,DO$2,Entry!$A$5:$H$5,DO$1) / SUMIFS(Entry!$C$6:$H$6,Entry!$C$4:$H$4,DO$2,Entry!$C$5:$H$5,DO$1))</f>
        <v/>
      </c>
      <c r="DP48" s="15" t="str">
        <f>IF(OR($B48="",DP$2=""),"",SUMIFS(INDEX(Tbl_Marks,MATCH($B48,Tbl_Student_Names,0),),Entry!$A$4:$H$4,DP$2,Entry!$A$5:$H$5,DP$1) / SUMIFS(Entry!$C$6:$H$6,Entry!$C$4:$H$4,DP$2,Entry!$C$5:$H$5,DP$1))</f>
        <v/>
      </c>
      <c r="DQ48" s="15" t="str">
        <f>IF(OR($B48="",DQ$2=""),"",SUMIFS(INDEX(Tbl_Marks,MATCH($B48,Tbl_Student_Names,0),),Entry!$A$4:$H$4,DQ$2,Entry!$A$5:$H$5,DQ$1) / SUMIFS(Entry!$C$6:$H$6,Entry!$C$4:$H$4,DQ$2,Entry!$C$5:$H$5,DQ$1))</f>
        <v/>
      </c>
      <c r="DR48" s="15" t="str">
        <f>IF(OR($B48="",DR$2=""),"",SUMIFS(INDEX(Tbl_Marks,MATCH($B48,Tbl_Student_Names,0),),Entry!$A$4:$H$4,DR$2,Entry!$A$5:$H$5,DR$1) / SUMIFS(Entry!$C$6:$H$6,Entry!$C$4:$H$4,DR$2,Entry!$C$5:$H$5,DR$1))</f>
        <v/>
      </c>
      <c r="DS48" s="15" t="str">
        <f>IF(OR($B48="",DS$2=""),"",SUMIFS(INDEX(Tbl_Marks,MATCH($B48,Tbl_Student_Names,0),),Entry!$A$4:$H$4,DS$2,Entry!$A$5:$H$5,DS$1) / SUMIFS(Entry!$C$6:$H$6,Entry!$C$4:$H$4,DS$2,Entry!$C$5:$H$5,DS$1))</f>
        <v/>
      </c>
      <c r="DT48" s="15" t="str">
        <f>IF(OR($B48="",DT$2=""),"",SUMIFS(INDEX(Tbl_Marks,MATCH($B48,Tbl_Student_Names,0),),Entry!$A$4:$H$4,DT$2,Entry!$A$5:$H$5,DT$1) / SUMIFS(Entry!$C$6:$H$6,Entry!$C$4:$H$4,DT$2,Entry!$C$5:$H$5,DT$1))</f>
        <v/>
      </c>
      <c r="DU48" s="15" t="str">
        <f>IF(OR($B48="",DU$2=""),"",SUMIFS(INDEX(Tbl_Marks,MATCH($B48,Tbl_Student_Names,0),),Entry!$A$4:$H$4,DU$2,Entry!$A$5:$H$5,DU$1) / SUMIFS(Entry!$C$6:$H$6,Entry!$C$4:$H$4,DU$2,Entry!$C$5:$H$5,DU$1))</f>
        <v/>
      </c>
      <c r="DV48" s="15" t="str">
        <f>IF(OR($B48="",DV$2=""),"",SUMIFS(INDEX(Tbl_Marks,MATCH($B48,Tbl_Student_Names,0),),Entry!$A$4:$H$4,DV$2,Entry!$A$5:$H$5,DV$1) / SUMIFS(Entry!$C$6:$H$6,Entry!$C$4:$H$4,DV$2,Entry!$C$5:$H$5,DV$1))</f>
        <v/>
      </c>
      <c r="DW48" s="15" t="str">
        <f>IF(OR($B48="",DW$2=""),"",SUMIFS(INDEX(Tbl_Marks,MATCH($B48,Tbl_Student_Names,0),),Entry!$A$4:$H$4,DW$2,Entry!$A$5:$H$5,DW$1) / SUMIFS(Entry!$C$6:$H$6,Entry!$C$4:$H$4,DW$2,Entry!$C$5:$H$5,DW$1))</f>
        <v/>
      </c>
      <c r="DX48" s="15" t="str">
        <f>IF(OR($B48="",DX$2=""),"",SUMIFS(INDEX(Tbl_Marks,MATCH($B48,Tbl_Student_Names,0),),Entry!$A$4:$H$4,DX$2,Entry!$A$5:$H$5,DX$1) / SUMIFS(Entry!$C$6:$H$6,Entry!$C$4:$H$4,DX$2,Entry!$C$5:$H$5,DX$1))</f>
        <v/>
      </c>
      <c r="DY48" s="15" t="str">
        <f>IF(OR($B48="",DY$2=""),"",SUMIFS(INDEX(Tbl_Marks,MATCH($B48,Tbl_Student_Names,0),),Entry!$A$4:$H$4,DY$2,Entry!$A$5:$H$5,DY$1) / SUMIFS(Entry!$C$6:$H$6,Entry!$C$4:$H$4,DY$2,Entry!$C$5:$H$5,DY$1))</f>
        <v/>
      </c>
      <c r="DZ48" s="15" t="str">
        <f>IF(OR($B48="",DZ$2=""),"",SUMIFS(INDEX(Tbl_Marks,MATCH($B48,Tbl_Student_Names,0),),Entry!$A$4:$H$4,DZ$2,Entry!$A$5:$H$5,DZ$1) / SUMIFS(Entry!$C$6:$H$6,Entry!$C$4:$H$4,DZ$2,Entry!$C$5:$H$5,DZ$1))</f>
        <v/>
      </c>
      <c r="EA48" s="15" t="str">
        <f>IF(OR($B48="",EA$2=""),"",SUMIFS(INDEX(Tbl_Marks,MATCH($B48,Tbl_Student_Names,0),),Entry!$A$4:$H$4,EA$2,Entry!$A$5:$H$5,EA$1) / SUMIFS(Entry!$C$6:$H$6,Entry!$C$4:$H$4,EA$2,Entry!$C$5:$H$5,EA$1))</f>
        <v/>
      </c>
      <c r="EB48" s="15" t="str">
        <f>IF(OR($B48="",EB$2=""),"",SUMIFS(INDEX(Tbl_Marks,MATCH($B48,Tbl_Student_Names,0),),Entry!$A$4:$H$4,EB$2,Entry!$A$5:$H$5,EB$1) / SUMIFS(Entry!$C$6:$H$6,Entry!$C$4:$H$4,EB$2,Entry!$C$5:$H$5,EB$1))</f>
        <v/>
      </c>
      <c r="EC48" s="15" t="str">
        <f>IF(OR($B48="",EC$2=""),"",SUMIFS(INDEX(Tbl_Marks,MATCH($B48,Tbl_Student_Names,0),),Entry!$A$4:$H$4,EC$2,Entry!$A$5:$H$5,EC$1) / SUMIFS(Entry!$C$6:$H$6,Entry!$C$4:$H$4,EC$2,Entry!$C$5:$H$5,EC$1))</f>
        <v/>
      </c>
      <c r="ED48" s="15" t="str">
        <f>IF(OR($B48="",ED$2=""),"",SUMIFS(INDEX(Tbl_Marks,MATCH($B48,Tbl_Student_Names,0),),Entry!$A$4:$H$4,ED$2,Entry!$A$5:$H$5,ED$1) / SUMIFS(Entry!$C$6:$H$6,Entry!$C$4:$H$4,ED$2,Entry!$C$5:$H$5,ED$1))</f>
        <v/>
      </c>
      <c r="EE48" s="15" t="str">
        <f>IF(OR($B48="",EE$2=""),"",SUMIFS(INDEX(Tbl_Marks,MATCH($B48,Tbl_Student_Names,0),),Entry!$A$4:$H$4,EE$2,Entry!$A$5:$H$5,EE$1) / SUMIFS(Entry!$C$6:$H$6,Entry!$C$4:$H$4,EE$2,Entry!$C$5:$H$5,EE$1))</f>
        <v/>
      </c>
      <c r="EF48" s="15" t="str">
        <f>IF(OR($B48="",EF$2=""),"",SUMIFS(INDEX(Tbl_Marks,MATCH($B48,Tbl_Student_Names,0),),Entry!$A$4:$H$4,EF$2,Entry!$A$5:$H$5,EF$1) / SUMIFS(Entry!$C$6:$H$6,Entry!$C$4:$H$4,EF$2,Entry!$C$5:$H$5,EF$1))</f>
        <v/>
      </c>
      <c r="EG48" s="15" t="str">
        <f>IF(OR($B48="",EG$2=""),"",SUMIFS(INDEX(Tbl_Marks,MATCH($B48,Tbl_Student_Names,0),),Entry!$A$4:$H$4,EG$2,Entry!$A$5:$H$5,EG$1) / SUMIFS(Entry!$C$6:$H$6,Entry!$C$4:$H$4,EG$2,Entry!$C$5:$H$5,EG$1))</f>
        <v/>
      </c>
      <c r="EH48" s="15" t="str">
        <f>IF(OR($B48="",EH$2=""),"",SUMIFS(INDEX(Tbl_Marks,MATCH($B48,Tbl_Student_Names,0),),Entry!$A$4:$H$4,EH$2,Entry!$A$5:$H$5,EH$1) / SUMIFS(Entry!$C$6:$H$6,Entry!$C$4:$H$4,EH$2,Entry!$C$5:$H$5,EH$1))</f>
        <v/>
      </c>
      <c r="EI48" s="15" t="str">
        <f>IF(OR($B48="",EI$2=""),"",SUMIFS(INDEX(Tbl_Marks,MATCH($B48,Tbl_Student_Names,0),),Entry!$A$4:$H$4,EI$2,Entry!$A$5:$H$5,EI$1) / SUMIFS(Entry!$C$6:$H$6,Entry!$C$4:$H$4,EI$2,Entry!$C$5:$H$5,EI$1))</f>
        <v/>
      </c>
      <c r="EJ48" s="15" t="str">
        <f>IF(OR($B48="",EJ$2=""),"",SUMIFS(INDEX(Tbl_Marks,MATCH($B48,Tbl_Student_Names,0),),Entry!$A$4:$H$4,EJ$2,Entry!$A$5:$H$5,EJ$1) / SUMIFS(Entry!$C$6:$H$6,Entry!$C$4:$H$4,EJ$2,Entry!$C$5:$H$5,EJ$1))</f>
        <v/>
      </c>
      <c r="EK48" s="15" t="str">
        <f>IF(OR($B48="",EK$2=""),"",SUMIFS(INDEX(Tbl_Marks,MATCH($B48,Tbl_Student_Names,0),),Entry!$A$4:$H$4,EK$2,Entry!$A$5:$H$5,EK$1) / SUMIFS(Entry!$C$6:$H$6,Entry!$C$4:$H$4,EK$2,Entry!$C$5:$H$5,EK$1))</f>
        <v/>
      </c>
      <c r="EL48" s="15" t="str">
        <f>IF(OR($B48="",EL$2=""),"",SUMIFS(INDEX(Tbl_Marks,MATCH($B48,Tbl_Student_Names,0),),Entry!$A$4:$H$4,EL$2,Entry!$A$5:$H$5,EL$1) / SUMIFS(Entry!$C$6:$H$6,Entry!$C$4:$H$4,EL$2,Entry!$C$5:$H$5,EL$1))</f>
        <v/>
      </c>
      <c r="EM48" s="15" t="str">
        <f>IF(OR($B48="",EM$2=""),"",SUMIFS(INDEX(Tbl_Marks,MATCH($B48,Tbl_Student_Names,0),),Entry!$A$4:$H$4,EM$2,Entry!$A$5:$H$5,EM$1) / SUMIFS(Entry!$C$6:$H$6,Entry!$C$4:$H$4,EM$2,Entry!$C$5:$H$5,EM$1))</f>
        <v/>
      </c>
      <c r="EN48" s="15" t="str">
        <f>IF(OR($B48="",EN$2=""),"",SUMIFS(INDEX(Tbl_Marks,MATCH($B48,Tbl_Student_Names,0),),Entry!$A$4:$H$4,EN$2,Entry!$A$5:$H$5,EN$1) / SUMIFS(Entry!$C$6:$H$6,Entry!$C$4:$H$4,EN$2,Entry!$C$5:$H$5,EN$1))</f>
        <v/>
      </c>
      <c r="EO48" s="15" t="str">
        <f>IF(OR($B48="",EO$2=""),"",SUMIFS(INDEX(Tbl_Marks,MATCH($B48,Tbl_Student_Names,0),),Entry!$A$4:$H$4,EO$2,Entry!$A$5:$H$5,EO$1) / SUMIFS(Entry!$C$6:$H$6,Entry!$C$4:$H$4,EO$2,Entry!$C$5:$H$5,EO$1))</f>
        <v/>
      </c>
      <c r="EP48" s="15" t="str">
        <f>IF(OR($B48="",EP$2=""),"",SUMIFS(INDEX(Tbl_Marks,MATCH($B48,Tbl_Student_Names,0),),Entry!$A$4:$H$4,EP$2,Entry!$A$5:$H$5,EP$1) / SUMIFS(Entry!$C$6:$H$6,Entry!$C$4:$H$4,EP$2,Entry!$C$5:$H$5,EP$1))</f>
        <v/>
      </c>
      <c r="EQ48" s="15" t="str">
        <f>IF(OR($B48="",EQ$2=""),"",SUMIFS(INDEX(Tbl_Marks,MATCH($B48,Tbl_Student_Names,0),),Entry!$A$4:$H$4,EQ$2,Entry!$A$5:$H$5,EQ$1) / SUMIFS(Entry!$C$6:$H$6,Entry!$C$4:$H$4,EQ$2,Entry!$C$5:$H$5,EQ$1))</f>
        <v/>
      </c>
      <c r="ER48" s="15" t="str">
        <f>IF(OR($B48="",ER$2=""),"",SUMIFS(INDEX(Tbl_Marks,MATCH($B48,Tbl_Student_Names,0),),Entry!$A$4:$H$4,ER$2,Entry!$A$5:$H$5,ER$1) / SUMIFS(Entry!$C$6:$H$6,Entry!$C$4:$H$4,ER$2,Entry!$C$5:$H$5,ER$1))</f>
        <v/>
      </c>
      <c r="ES48" s="15" t="str">
        <f>IF(OR($B48="",ES$2=""),"",SUMIFS(INDEX(Tbl_Marks,MATCH($B48,Tbl_Student_Names,0),),Entry!$A$4:$H$4,ES$2,Entry!$A$5:$H$5,ES$1) / SUMIFS(Entry!$C$6:$H$6,Entry!$C$4:$H$4,ES$2,Entry!$C$5:$H$5,ES$1))</f>
        <v/>
      </c>
      <c r="ET48" s="15" t="str">
        <f>IF(OR($B48="",ET$2=""),"",SUMIFS(INDEX(Tbl_Marks,MATCH($B48,Tbl_Student_Names,0),),Entry!$A$4:$H$4,ET$2,Entry!$A$5:$H$5,ET$1) / SUMIFS(Entry!$C$6:$H$6,Entry!$C$4:$H$4,ET$2,Entry!$C$5:$H$5,ET$1))</f>
        <v/>
      </c>
      <c r="EU48" s="15" t="str">
        <f>IF(OR($B48="",EU$2=""),"",SUMIFS(INDEX(Tbl_Marks,MATCH($B48,Tbl_Student_Names,0),),Entry!$A$4:$H$4,EU$2,Entry!$A$5:$H$5,EU$1) / SUMIFS(Entry!$C$6:$H$6,Entry!$C$4:$H$4,EU$2,Entry!$C$5:$H$5,EU$1))</f>
        <v/>
      </c>
      <c r="EV48" s="15" t="str">
        <f>IF(OR($B48="",EV$2=""),"",SUMIFS(INDEX(Tbl_Marks,MATCH($B48,Tbl_Student_Names,0),),Entry!$A$4:$H$4,EV$2,Entry!$A$5:$H$5,EV$1) / SUMIFS(Entry!$C$6:$H$6,Entry!$C$4:$H$4,EV$2,Entry!$C$5:$H$5,EV$1))</f>
        <v/>
      </c>
      <c r="EW48" s="15" t="str">
        <f>IF(OR($B48="",EW$2=""),"",SUMIFS(INDEX(Tbl_Marks,MATCH($B48,Tbl_Student_Names,0),),Entry!$A$4:$H$4,EW$2,Entry!$A$5:$H$5,EW$1) / SUMIFS(Entry!$C$6:$H$6,Entry!$C$4:$H$4,EW$2,Entry!$C$5:$H$5,EW$1))</f>
        <v/>
      </c>
      <c r="EX48" s="15" t="str">
        <f>IF(OR($B48="",EX$2=""),"",SUMIFS(INDEX(Tbl_Marks,MATCH($B48,Tbl_Student_Names,0),),Entry!$A$4:$H$4,EX$2,Entry!$A$5:$H$5,EX$1) / SUMIFS(Entry!$C$6:$H$6,Entry!$C$4:$H$4,EX$2,Entry!$C$5:$H$5,EX$1))</f>
        <v/>
      </c>
      <c r="EY48" s="15" t="str">
        <f>IF(OR($B48="",EY$2=""),"",SUMIFS(INDEX(Tbl_Marks,MATCH($B48,Tbl_Student_Names,0),),Entry!$A$4:$H$4,EY$2,Entry!$A$5:$H$5,EY$1) / SUMIFS(Entry!$C$6:$H$6,Entry!$C$4:$H$4,EY$2,Entry!$C$5:$H$5,EY$1))</f>
        <v/>
      </c>
      <c r="EZ48" s="15" t="str">
        <f>IF(OR($B48="",EZ$2=""),"",SUMIFS(INDEX(Tbl_Marks,MATCH($B48,Tbl_Student_Names,0),),Entry!$A$4:$H$4,EZ$2,Entry!$A$5:$H$5,EZ$1) / SUMIFS(Entry!$C$6:$H$6,Entry!$C$4:$H$4,EZ$2,Entry!$C$5:$H$5,EZ$1))</f>
        <v/>
      </c>
      <c r="FA48" s="15" t="str">
        <f>IF(OR($B48="",FA$2=""),"",SUMIFS(INDEX(Tbl_Marks,MATCH($B48,Tbl_Student_Names,0),),Entry!$A$4:$H$4,FA$2,Entry!$A$5:$H$5,FA$1) / SUMIFS(Entry!$C$6:$H$6,Entry!$C$4:$H$4,FA$2,Entry!$C$5:$H$5,FA$1))</f>
        <v/>
      </c>
      <c r="FB48" s="15" t="str">
        <f>IF(OR($B48="",FB$2=""),"",SUMIFS(INDEX(Tbl_Marks,MATCH($B48,Tbl_Student_Names,0),),Entry!$A$4:$H$4,FB$2,Entry!$A$5:$H$5,FB$1) / SUMIFS(Entry!$C$6:$H$6,Entry!$C$4:$H$4,FB$2,Entry!$C$5:$H$5,FB$1))</f>
        <v/>
      </c>
      <c r="FC48" s="15" t="str">
        <f>IF(OR($B48="",FC$2=""),"",SUMIFS(INDEX(Tbl_Marks,MATCH($B48,Tbl_Student_Names,0),),Entry!$A$4:$H$4,FC$2,Entry!$A$5:$H$5,FC$1) / SUMIFS(Entry!$C$6:$H$6,Entry!$C$4:$H$4,FC$2,Entry!$C$5:$H$5,FC$1))</f>
        <v/>
      </c>
      <c r="FD48" s="15" t="str">
        <f>IF(OR($B48="",FD$2=""),"",SUMIFS(INDEX(Tbl_Marks,MATCH($B48,Tbl_Student_Names,0),),Entry!$A$4:$H$4,FD$2,Entry!$A$5:$H$5,FD$1) / SUMIFS(Entry!$C$6:$H$6,Entry!$C$4:$H$4,FD$2,Entry!$C$5:$H$5,FD$1))</f>
        <v/>
      </c>
      <c r="FE48" s="15" t="str">
        <f>IF(OR($B48="",FE$2=""),"",SUMIFS(INDEX(Tbl_Marks,MATCH($B48,Tbl_Student_Names,0),),Entry!$A$4:$H$4,FE$2,Entry!$A$5:$H$5,FE$1) / SUMIFS(Entry!$C$6:$H$6,Entry!$C$4:$H$4,FE$2,Entry!$C$5:$H$5,FE$1))</f>
        <v/>
      </c>
      <c r="FF48" s="15" t="str">
        <f>IF(OR($B48="",FF$2=""),"",SUMIFS(INDEX(Tbl_Marks,MATCH($B48,Tbl_Student_Names,0),),Entry!$A$4:$H$4,FF$2,Entry!$A$5:$H$5,FF$1) / SUMIFS(Entry!$C$6:$H$6,Entry!$C$4:$H$4,FF$2,Entry!$C$5:$H$5,FF$1))</f>
        <v/>
      </c>
      <c r="FG48" s="15" t="str">
        <f>IF(OR($B48="",FG$2=""),"",SUMIFS(INDEX(Tbl_Marks,MATCH($B48,Tbl_Student_Names,0),),Entry!$A$4:$H$4,FG$2,Entry!$A$5:$H$5,FG$1) / SUMIFS(Entry!$C$6:$H$6,Entry!$C$4:$H$4,FG$2,Entry!$C$5:$H$5,FG$1))</f>
        <v/>
      </c>
      <c r="FH48" s="15" t="str">
        <f>IF(OR($B48="",FH$2=""),"",SUMIFS(INDEX(Tbl_Marks,MATCH($B48,Tbl_Student_Names,0),),Entry!$A$4:$H$4,FH$2,Entry!$A$5:$H$5,FH$1) / SUMIFS(Entry!$C$6:$H$6,Entry!$C$4:$H$4,FH$2,Entry!$C$5:$H$5,FH$1))</f>
        <v/>
      </c>
      <c r="FI48" s="15" t="str">
        <f>IF(OR($B48="",FI$2=""),"",SUMIFS(INDEX(Tbl_Marks,MATCH($B48,Tbl_Student_Names,0),),Entry!$A$4:$H$4,FI$2,Entry!$A$5:$H$5,FI$1) / SUMIFS(Entry!$C$6:$H$6,Entry!$C$4:$H$4,FI$2,Entry!$C$5:$H$5,FI$1))</f>
        <v/>
      </c>
      <c r="FJ48" s="15" t="str">
        <f>IF(OR($B48="",FJ$2=""),"",SUMIFS(INDEX(Tbl_Marks,MATCH($B48,Tbl_Student_Names,0),),Entry!$A$4:$H$4,FJ$2,Entry!$A$5:$H$5,FJ$1) / SUMIFS(Entry!$C$6:$H$6,Entry!$C$4:$H$4,FJ$2,Entry!$C$5:$H$5,FJ$1))</f>
        <v/>
      </c>
      <c r="FK48" s="15" t="str">
        <f>IF(OR($B48="",FK$2=""),"",SUMIFS(INDEX(Tbl_Marks,MATCH($B48,Tbl_Student_Names,0),),Entry!$A$4:$H$4,FK$2,Entry!$A$5:$H$5,FK$1) / SUMIFS(Entry!$C$6:$H$6,Entry!$C$4:$H$4,FK$2,Entry!$C$5:$H$5,FK$1))</f>
        <v/>
      </c>
      <c r="FL48" s="15" t="str">
        <f>IF(OR($B48="",FL$2=""),"",SUMIFS(INDEX(Tbl_Marks,MATCH($B48,Tbl_Student_Names,0),),Entry!$A$4:$H$4,FL$2,Entry!$A$5:$H$5,FL$1) / SUMIFS(Entry!$C$6:$H$6,Entry!$C$4:$H$4,FL$2,Entry!$C$5:$H$5,FL$1))</f>
        <v/>
      </c>
      <c r="FM48" s="15" t="str">
        <f>IF(OR($B48="",FM$2=""),"",SUMIFS(INDEX(Tbl_Marks,MATCH($B48,Tbl_Student_Names,0),),Entry!$A$4:$H$4,FM$2,Entry!$A$5:$H$5,FM$1) / SUMIFS(Entry!$C$6:$H$6,Entry!$C$4:$H$4,FM$2,Entry!$C$5:$H$5,FM$1))</f>
        <v/>
      </c>
      <c r="FN48" s="15" t="str">
        <f>IF(OR($B48="",FN$2=""),"",SUMIFS(INDEX(Tbl_Marks,MATCH($B48,Tbl_Student_Names,0),),Entry!$A$4:$H$4,FN$2,Entry!$A$5:$H$5,FN$1) / SUMIFS(Entry!$C$6:$H$6,Entry!$C$4:$H$4,FN$2,Entry!$C$5:$H$5,FN$1))</f>
        <v/>
      </c>
      <c r="FO48" s="15" t="str">
        <f>IF(OR($B48="",FO$2=""),"",SUMIFS(INDEX(Tbl_Marks,MATCH($B48,Tbl_Student_Names,0),),Entry!$A$4:$H$4,FO$2,Entry!$A$5:$H$5,FO$1) / SUMIFS(Entry!$C$6:$H$6,Entry!$C$4:$H$4,FO$2,Entry!$C$5:$H$5,FO$1))</f>
        <v/>
      </c>
      <c r="FP48" s="15" t="str">
        <f>IF(OR($B48="",FP$2=""),"",SUMIFS(INDEX(Tbl_Marks,MATCH($B48,Tbl_Student_Names,0),),Entry!$A$4:$H$4,FP$2,Entry!$A$5:$H$5,FP$1) / SUMIFS(Entry!$C$6:$H$6,Entry!$C$4:$H$4,FP$2,Entry!$C$5:$H$5,FP$1))</f>
        <v/>
      </c>
      <c r="FQ48" s="15" t="str">
        <f>IF(OR($B48="",FQ$2=""),"",SUMIFS(INDEX(Tbl_Marks,MATCH($B48,Tbl_Student_Names,0),),Entry!$A$4:$H$4,FQ$2,Entry!$A$5:$H$5,FQ$1) / SUMIFS(Entry!$C$6:$H$6,Entry!$C$4:$H$4,FQ$2,Entry!$C$5:$H$5,FQ$1))</f>
        <v/>
      </c>
      <c r="FR48" s="15" t="str">
        <f>IF(OR($B48="",FR$2=""),"",SUMIFS(INDEX(Tbl_Marks,MATCH($B48,Tbl_Student_Names,0),),Entry!$A$4:$H$4,FR$2,Entry!$A$5:$H$5,FR$1) / SUMIFS(Entry!$C$6:$H$6,Entry!$C$4:$H$4,FR$2,Entry!$C$5:$H$5,FR$1))</f>
        <v/>
      </c>
      <c r="FS48" s="15" t="str">
        <f>IF(OR($B48="",FS$2=""),"",SUMIFS(INDEX(Tbl_Marks,MATCH($B48,Tbl_Student_Names,0),),Entry!$A$4:$H$4,FS$2,Entry!$A$5:$H$5,FS$1) / SUMIFS(Entry!$C$6:$H$6,Entry!$C$4:$H$4,FS$2,Entry!$C$5:$H$5,FS$1))</f>
        <v/>
      </c>
      <c r="FT48" s="15" t="str">
        <f>IF(OR($B48="",FT$2=""),"",SUMIFS(INDEX(Tbl_Marks,MATCH($B48,Tbl_Student_Names,0),),Entry!$A$4:$H$4,FT$2,Entry!$A$5:$H$5,FT$1) / SUMIFS(Entry!$C$6:$H$6,Entry!$C$4:$H$4,FT$2,Entry!$C$5:$H$5,FT$1))</f>
        <v/>
      </c>
      <c r="FU48" s="15" t="str">
        <f>IF(OR($B48="",FU$2=""),"",SUMIFS(INDEX(Tbl_Marks,MATCH($B48,Tbl_Student_Names,0),),Entry!$A$4:$H$4,FU$2,Entry!$A$5:$H$5,FU$1) / SUMIFS(Entry!$C$6:$H$6,Entry!$C$4:$H$4,FU$2,Entry!$C$5:$H$5,FU$1))</f>
        <v/>
      </c>
      <c r="FV48" s="15" t="str">
        <f>IF(OR($B48="",FV$2=""),"",SUMIFS(INDEX(Tbl_Marks,MATCH($B48,Tbl_Student_Names,0),),Entry!$A$4:$H$4,FV$2,Entry!$A$5:$H$5,FV$1) / SUMIFS(Entry!$C$6:$H$6,Entry!$C$4:$H$4,FV$2,Entry!$C$5:$H$5,FV$1))</f>
        <v/>
      </c>
      <c r="FW48" s="15" t="str">
        <f>IF(OR($B48="",FW$2=""),"",SUMIFS(INDEX(Tbl_Marks,MATCH($B48,Tbl_Student_Names,0),),Entry!$A$4:$H$4,FW$2,Entry!$A$5:$H$5,FW$1) / SUMIFS(Entry!$C$6:$H$6,Entry!$C$4:$H$4,FW$2,Entry!$C$5:$H$5,FW$1))</f>
        <v/>
      </c>
      <c r="FX48" s="15" t="str">
        <f>IF(OR($B48="",FX$2=""),"",SUMIFS(INDEX(Tbl_Marks,MATCH($B48,Tbl_Student_Names,0),),Entry!$A$4:$H$4,FX$2,Entry!$A$5:$H$5,FX$1) / SUMIFS(Entry!$C$6:$H$6,Entry!$C$4:$H$4,FX$2,Entry!$C$5:$H$5,FX$1))</f>
        <v/>
      </c>
      <c r="FY48" s="15" t="str">
        <f>IF(OR($B48="",FY$2=""),"",SUMIFS(INDEX(Tbl_Marks,MATCH($B48,Tbl_Student_Names,0),),Entry!$A$4:$H$4,FY$2,Entry!$A$5:$H$5,FY$1) / SUMIFS(Entry!$C$6:$H$6,Entry!$C$4:$H$4,FY$2,Entry!$C$5:$H$5,FY$1))</f>
        <v/>
      </c>
      <c r="FZ48" s="15" t="str">
        <f>IF(OR($B48="",FZ$2=""),"",SUMIFS(INDEX(Tbl_Marks,MATCH($B48,Tbl_Student_Names,0),),Entry!$A$4:$H$4,FZ$2,Entry!$A$5:$H$5,FZ$1) / SUMIFS(Entry!$C$6:$H$6,Entry!$C$4:$H$4,FZ$2,Entry!$C$5:$H$5,FZ$1))</f>
        <v/>
      </c>
      <c r="GA48" s="15" t="str">
        <f>IF(OR($B48="",GA$2=""),"",SUMIFS(INDEX(Tbl_Marks,MATCH($B48,Tbl_Student_Names,0),),Entry!$A$4:$H$4,GA$2,Entry!$A$5:$H$5,GA$1) / SUMIFS(Entry!$C$6:$H$6,Entry!$C$4:$H$4,GA$2,Entry!$C$5:$H$5,GA$1))</f>
        <v/>
      </c>
      <c r="GB48" s="15" t="str">
        <f>IF(OR($B48="",GB$2=""),"",SUMIFS(INDEX(Tbl_Marks,MATCH($B48,Tbl_Student_Names,0),),Entry!$A$4:$H$4,GB$2,Entry!$A$5:$H$5,GB$1) / SUMIFS(Entry!$C$6:$H$6,Entry!$C$4:$H$4,GB$2,Entry!$C$5:$H$5,GB$1))</f>
        <v/>
      </c>
      <c r="GC48" s="15" t="str">
        <f>IF(OR($B48="",GC$2=""),"",SUMIFS(INDEX(Tbl_Marks,MATCH($B48,Tbl_Student_Names,0),),Entry!$A$4:$H$4,GC$2,Entry!$A$5:$H$5,GC$1) / SUMIFS(Entry!$C$6:$H$6,Entry!$C$4:$H$4,GC$2,Entry!$C$5:$H$5,GC$1))</f>
        <v/>
      </c>
      <c r="GD48" s="15" t="str">
        <f>IF(OR($B48="",GD$2=""),"",SUMIFS(INDEX(Tbl_Marks,MATCH($B48,Tbl_Student_Names,0),),Entry!$A$4:$H$4,GD$2,Entry!$A$5:$H$5,GD$1) / SUMIFS(Entry!$C$6:$H$6,Entry!$C$4:$H$4,GD$2,Entry!$C$5:$H$5,GD$1))</f>
        <v/>
      </c>
      <c r="GE48" s="15" t="str">
        <f>IF(OR($B48="",GE$2=""),"",SUMIFS(INDEX(Tbl_Marks,MATCH($B48,Tbl_Student_Names,0),),Entry!$A$4:$H$4,GE$2,Entry!$A$5:$H$5,GE$1) / SUMIFS(Entry!$C$6:$H$6,Entry!$C$4:$H$4,GE$2,Entry!$C$5:$H$5,GE$1))</f>
        <v/>
      </c>
      <c r="GF48" s="15" t="str">
        <f>IF(OR($B48="",GF$2=""),"",SUMIFS(INDEX(Tbl_Marks,MATCH($B48,Tbl_Student_Names,0),),Entry!$A$4:$H$4,GF$2,Entry!$A$5:$H$5,GF$1) / SUMIFS(Entry!$C$6:$H$6,Entry!$C$4:$H$4,GF$2,Entry!$C$5:$H$5,GF$1))</f>
        <v/>
      </c>
      <c r="GG48" s="15" t="str">
        <f>IF(OR($B48="",GG$2=""),"",SUMIFS(INDEX(Tbl_Marks,MATCH($B48,Tbl_Student_Names,0),),Entry!$A$4:$H$4,GG$2,Entry!$A$5:$H$5,GG$1) / SUMIFS(Entry!$C$6:$H$6,Entry!$C$4:$H$4,GG$2,Entry!$C$5:$H$5,GG$1))</f>
        <v/>
      </c>
      <c r="GH48" s="15" t="str">
        <f>IF(OR($B48="",GH$2=""),"",SUMIFS(INDEX(Tbl_Marks,MATCH($B48,Tbl_Student_Names,0),),Entry!$A$4:$H$4,GH$2,Entry!$A$5:$H$5,GH$1) / SUMIFS(Entry!$C$6:$H$6,Entry!$C$4:$H$4,GH$2,Entry!$C$5:$H$5,GH$1))</f>
        <v/>
      </c>
      <c r="GI48" s="15" t="str">
        <f>IF(OR($B48="",GI$2=""),"",SUMIFS(INDEX(Tbl_Marks,MATCH($B48,Tbl_Student_Names,0),),Entry!$A$4:$H$4,GI$2,Entry!$A$5:$H$5,GI$1) / SUMIFS(Entry!$C$6:$H$6,Entry!$C$4:$H$4,GI$2,Entry!$C$5:$H$5,GI$1))</f>
        <v/>
      </c>
      <c r="GJ48" s="15" t="str">
        <f>IF(OR($B48="",GJ$2=""),"",SUMIFS(INDEX(Tbl_Marks,MATCH($B48,Tbl_Student_Names,0),),Entry!$A$4:$H$4,GJ$2,Entry!$A$5:$H$5,GJ$1) / SUMIFS(Entry!$C$6:$H$6,Entry!$C$4:$H$4,GJ$2,Entry!$C$5:$H$5,GJ$1))</f>
        <v/>
      </c>
      <c r="GK48" s="15" t="str">
        <f>IF(OR($B48="",GK$2=""),"",SUMIFS(INDEX(Tbl_Marks,MATCH($B48,Tbl_Student_Names,0),),Entry!$A$4:$H$4,GK$2,Entry!$A$5:$H$5,GK$1) / SUMIFS(Entry!$C$6:$H$6,Entry!$C$4:$H$4,GK$2,Entry!$C$5:$H$5,GK$1))</f>
        <v/>
      </c>
      <c r="GL48" s="15" t="str">
        <f>IF(OR($B48="",GL$2=""),"",SUMIFS(INDEX(Tbl_Marks,MATCH($B48,Tbl_Student_Names,0),),Entry!$A$4:$H$4,GL$2,Entry!$A$5:$H$5,GL$1) / SUMIFS(Entry!$C$6:$H$6,Entry!$C$4:$H$4,GL$2,Entry!$C$5:$H$5,GL$1))</f>
        <v/>
      </c>
      <c r="GM48" s="15" t="str">
        <f>IF(OR($B48="",GM$2=""),"",SUMIFS(INDEX(Tbl_Marks,MATCH($B48,Tbl_Student_Names,0),),Entry!$A$4:$H$4,GM$2,Entry!$A$5:$H$5,GM$1) / SUMIFS(Entry!$C$6:$H$6,Entry!$C$4:$H$4,GM$2,Entry!$C$5:$H$5,GM$1))</f>
        <v/>
      </c>
      <c r="GN48" s="15" t="str">
        <f>IF(OR($B48="",GN$2=""),"",SUMIFS(INDEX(Tbl_Marks,MATCH($B48,Tbl_Student_Names,0),),Entry!$A$4:$H$4,GN$2,Entry!$A$5:$H$5,GN$1) / SUMIFS(Entry!$C$6:$H$6,Entry!$C$4:$H$4,GN$2,Entry!$C$5:$H$5,GN$1))</f>
        <v/>
      </c>
      <c r="GO48" s="15" t="str">
        <f>IF(OR($B48="",GO$2=""),"",SUMIFS(INDEX(Tbl_Marks,MATCH($B48,Tbl_Student_Names,0),),Entry!$A$4:$H$4,GO$2,Entry!$A$5:$H$5,GO$1) / SUMIFS(Entry!$C$6:$H$6,Entry!$C$4:$H$4,GO$2,Entry!$C$5:$H$5,GO$1))</f>
        <v/>
      </c>
      <c r="GP48" s="15" t="str">
        <f>IF(OR($B48="",GP$2=""),"",SUMIFS(INDEX(Tbl_Marks,MATCH($B48,Tbl_Student_Names,0),),Entry!$A$4:$H$4,GP$2,Entry!$A$5:$H$5,GP$1) / SUMIFS(Entry!$C$6:$H$6,Entry!$C$4:$H$4,GP$2,Entry!$C$5:$H$5,GP$1))</f>
        <v/>
      </c>
      <c r="GQ48" s="32" t="str">
        <f t="array" ref="GQ48">IF(OR(GQ$1="",$B48=""),"",SUMPRODUCT(TRANSPOSE($BC48:$BN48),(Settings!$D$19:$D$30)))</f>
        <v/>
      </c>
      <c r="GR48" s="32" t="str">
        <f t="array" ref="GR48">IF(OR(GR$1="",$B48=""),"",SUMPRODUCT(TRANSPOSE($BO48:$BZ48),(Settings!$D$19:$D$30)))</f>
        <v/>
      </c>
      <c r="GS48" s="32" t="str">
        <f t="array" ref="GS48">IF(OR(GS$1="",$B48=""),"",SUMPRODUCT(TRANSPOSE($CA48:$CL48),(Settings!$D$19:$D$30)))</f>
        <v/>
      </c>
      <c r="GT48" s="32" t="str">
        <f t="array" ref="GT48">IF(OR(GT$1="",$B48=""),"",SUMPRODUCT(TRANSPOSE($CM48:$CX48),(Settings!$D$19:$D$30)))</f>
        <v/>
      </c>
      <c r="GU48" s="32" t="str">
        <f t="array" ref="GU48">IF(OR(GU$1="",$B48=""),"",SUMPRODUCT(TRANSPOSE($CY48:$DJ48),(Settings!$D$19:$D$30)))</f>
        <v/>
      </c>
      <c r="GV48" s="32" t="str">
        <f t="array" ref="GV48">IF(OR(GV$1="",$B48=""),"",SUMPRODUCT(TRANSPOSE($DK48:$DV48),(Settings!$D$19:$D$30)))</f>
        <v/>
      </c>
      <c r="GW48" s="32" t="str">
        <f t="array" ref="GW48">IF(OR(GW$1="",$B48=""),"",SUMPRODUCT(TRANSPOSE($DW48:$EH48),(Settings!$D$19:$D$30)))</f>
        <v/>
      </c>
      <c r="GX48" s="32" t="str">
        <f t="array" ref="GX48">IF(OR(GX$1="",$B48=""),"",SUMPRODUCT(TRANSPOSE($EI48:$ET48),(Settings!$D$19:$D$30)))</f>
        <v/>
      </c>
      <c r="GY48" s="32" t="str">
        <f t="array" ref="GY48">IF(OR(GY$1="",$B48=""),"",SUMPRODUCT(TRANSPOSE($EU48:$FF48),(Settings!$D$19:$D$30)))</f>
        <v/>
      </c>
      <c r="GZ48" s="32" t="str">
        <f t="array" ref="GZ48">IF(OR(GZ$1="",$B48=""),"",SUMPRODUCT(TRANSPOSE($FG48:$FR48),(Settings!$D$19:$D$30)))</f>
        <v/>
      </c>
      <c r="HA48" s="32" t="str">
        <f t="array" ref="HA48">IF(OR(HA$1="",$B48=""),"",SUMPRODUCT(TRANSPOSE($FS48:$GD48),(Settings!$D$19:$D$30)))</f>
        <v/>
      </c>
      <c r="HB48" s="33" t="str">
        <f t="array" ref="HB48">IF(OR(HB$1="",$B48=""),"",SUMPRODUCT(TRANSPOSE($GE48:$GP48),(Settings!$D$19:$D$30)))</f>
        <v/>
      </c>
      <c r="HC48" s="5"/>
      <c r="HD48" s="15" t="str">
        <f>IF(OR(HD$2="",$B48=""),"",SUMIFS(INDEX(Tbl_Marks,MATCH($B48,Tbl_Student_Names,0),),Entry!$A$4:$H$4,HD$2) / SUMIFS(Entry!$C$6:$H$6,Entry!$C$4:$H$4,HD$2))</f>
        <v/>
      </c>
      <c r="HE48" s="15" t="str">
        <f>IF(OR(HE$2="",$B48=""),"",SUMIFS(INDEX(Tbl_Marks,MATCH($B48,Tbl_Student_Names,0),),Entry!$A$4:$H$4,HE$2) / SUMIFS(Entry!$C$6:$H$6,Entry!$C$4:$H$4,HE$2))</f>
        <v/>
      </c>
      <c r="HF48" s="15" t="str">
        <f>IF(OR(HF$2="",$B48=""),"",SUMIFS(INDEX(Tbl_Marks,MATCH($B48,Tbl_Student_Names,0),),Entry!$A$4:$H$4,HF$2) / SUMIFS(Entry!$C$6:$H$6,Entry!$C$4:$H$4,HF$2))</f>
        <v/>
      </c>
      <c r="HG48" s="15" t="str">
        <f>IF(OR(HG$2="",$B48=""),"",SUMIFS(INDEX(Tbl_Marks,MATCH($B48,Tbl_Student_Names,0),),Entry!$A$4:$H$4,HG$2) / SUMIFS(Entry!$C$6:$H$6,Entry!$C$4:$H$4,HG$2))</f>
        <v/>
      </c>
      <c r="HH48" s="15" t="str">
        <f>IF(OR(HH$2="",$B48=""),"",SUMIFS(INDEX(Tbl_Marks,MATCH($B48,Tbl_Student_Names,0),),Entry!$A$4:$H$4,HH$2) / SUMIFS(Entry!$C$6:$H$6,Entry!$C$4:$H$4,HH$2))</f>
        <v/>
      </c>
      <c r="HI48" s="15" t="str">
        <f>IF(OR(HI$2="",$B48=""),"",SUMIFS(INDEX(Tbl_Marks,MATCH($B48,Tbl_Student_Names,0),),Entry!$A$4:$H$4,HI$2) / SUMIFS(Entry!$C$6:$H$6,Entry!$C$4:$H$4,HI$2))</f>
        <v/>
      </c>
      <c r="HJ48" s="15" t="str">
        <f>IF(OR(HJ$2="",$B48=""),"",SUMIFS(INDEX(Tbl_Marks,MATCH($B48,Tbl_Student_Names,0),),Entry!$A$4:$H$4,HJ$2) / SUMIFS(Entry!$C$6:$H$6,Entry!$C$4:$H$4,HJ$2))</f>
        <v/>
      </c>
      <c r="HK48" s="15" t="str">
        <f>IF(OR(HK$2="",$B48=""),"",SUMIFS(INDEX(Tbl_Marks,MATCH($B48,Tbl_Student_Names,0),),Entry!$A$4:$H$4,HK$2) / SUMIFS(Entry!$C$6:$H$6,Entry!$C$4:$H$4,HK$2))</f>
        <v/>
      </c>
      <c r="HL48" s="15" t="str">
        <f>IF(OR(HL$2="",$B48=""),"",SUMIFS(INDEX(Tbl_Marks,MATCH($B48,Tbl_Student_Names,0),),Entry!$A$4:$H$4,HL$2) / SUMIFS(Entry!$C$6:$H$6,Entry!$C$4:$H$4,HL$2))</f>
        <v/>
      </c>
      <c r="HM48" s="15" t="str">
        <f>IF(OR(HM$2="",$B48=""),"",SUMIFS(INDEX(Tbl_Marks,MATCH($B48,Tbl_Student_Names,0),),Entry!$A$4:$H$4,HM$2) / SUMIFS(Entry!$C$6:$H$6,Entry!$C$4:$H$4,HM$2))</f>
        <v/>
      </c>
      <c r="HN48" s="15" t="str">
        <f>IF(OR(HN$2="",$B48=""),"",SUMIFS(INDEX(Tbl_Marks,MATCH($B48,Tbl_Student_Names,0),),Entry!$A$4:$H$4,HN$2) / SUMIFS(Entry!$C$6:$H$6,Entry!$C$4:$H$4,HN$2))</f>
        <v/>
      </c>
      <c r="HO48" s="15" t="str">
        <f>IF(OR(HO$2="",$B48=""),"",SUMIFS(INDEX(Tbl_Marks,MATCH($B48,Tbl_Student_Names,0),),Entry!$A$4:$H$4,HO$2) / SUMIFS(Entry!$C$6:$H$6,Entry!$C$4:$H$4,HO$2))</f>
        <v/>
      </c>
      <c r="HP48" s="15" t="str">
        <f t="shared" si="40"/>
        <v/>
      </c>
    </row>
    <row r="49" spans="1:224" customFormat="1" x14ac:dyDescent="0.25">
      <c r="A49">
        <f t="shared" si="63"/>
        <v>0</v>
      </c>
      <c r="B49" t="str">
        <f t="shared" si="64"/>
        <v/>
      </c>
      <c r="C49" t="str">
        <f>IF(OR($B49="",C$2=""),"",SUMIF(Entry!$A$4:$H$4,C$2,INDEX(Tbl_Marks,MATCH($B49,Tbl_Student_Names,0),)))</f>
        <v/>
      </c>
      <c r="D49" t="str">
        <f>IF(OR($B49="",D$2=""),"",SUMIF(Entry!$A$4:$H$4,D$2,INDEX(Tbl_Marks,MATCH($B49,Tbl_Student_Names,0),)))</f>
        <v/>
      </c>
      <c r="E49" t="str">
        <f>IF(OR($B49="",E$2=""),"",SUMIF(Entry!$A$4:$H$4,E$2,INDEX(Tbl_Marks,MATCH($B49,Tbl_Student_Names,0),)))</f>
        <v/>
      </c>
      <c r="F49" t="str">
        <f>IF(OR($B49="",F$2=""),"",SUMIF(Entry!$A$4:$H$4,F$2,INDEX(Tbl_Marks,MATCH($B49,Tbl_Student_Names,0),)))</f>
        <v/>
      </c>
      <c r="G49" t="str">
        <f>IF(OR($B49="",G$2=""),"",SUMIF(Entry!$A$4:$H$4,G$2,INDEX(Tbl_Marks,MATCH($B49,Tbl_Student_Names,0),)))</f>
        <v/>
      </c>
      <c r="H49" t="str">
        <f>IF(OR($B49="",H$2=""),"",SUMIF(Entry!$A$4:$H$4,H$2,INDEX(Tbl_Marks,MATCH($B49,Tbl_Student_Names,0),)))</f>
        <v/>
      </c>
      <c r="I49" t="str">
        <f>IF(OR($B49="",I$2=""),"",SUMIF(Entry!$A$4:$H$4,I$2,INDEX(Tbl_Marks,MATCH($B49,Tbl_Student_Names,0),)))</f>
        <v/>
      </c>
      <c r="J49" t="str">
        <f>IF(OR($B49="",J$2=""),"",SUMIF(Entry!$A$4:$H$4,J$2,INDEX(Tbl_Marks,MATCH($B49,Tbl_Student_Names,0),)))</f>
        <v/>
      </c>
      <c r="K49" t="str">
        <f>IF(OR($B49="",K$2=""),"",SUMIF(Entry!$A$4:$H$4,K$2,INDEX(Tbl_Marks,MATCH($B49,Tbl_Student_Names,0),)))</f>
        <v/>
      </c>
      <c r="L49" t="str">
        <f>IF(OR($B49="",L$2=""),"",SUMIF(Entry!$A$4:$H$4,L$2,INDEX(Tbl_Marks,MATCH($B49,Tbl_Student_Names,0),)))</f>
        <v/>
      </c>
      <c r="M49" t="str">
        <f>IF(OR($B49="",M$2=""),"",SUMIF(Entry!$A$4:$H$4,M$2,INDEX(Tbl_Marks,MATCH($B49,Tbl_Student_Names,0),)))</f>
        <v/>
      </c>
      <c r="N49" t="str">
        <f>IF(OR($B49="",N$2=""),"",SUMIF(Entry!$A$4:$H$4,N$2,INDEX(Tbl_Marks,MATCH($B49,Tbl_Student_Names,0),)))</f>
        <v/>
      </c>
      <c r="O49" s="12" t="str">
        <f t="shared" si="65"/>
        <v/>
      </c>
      <c r="P49" s="24" t="str">
        <f t="array" ref="P49">IF(OR($B49="",P$2=""),"",IF(MIN(IF(Help_Lookup_Tests=P$2,$BC49:$GP49,""))&gt;=I_PassPercentage,"PASS","FAIL"))</f>
        <v/>
      </c>
      <c r="Q49" s="24" t="str">
        <f t="array" ref="Q49">IF(OR($B49="",Q$2=""),"",IF(MIN(IF(Help_Lookup_Tests=Q$2,$BC49:$GP49,""))&gt;=I_PassPercentage,"PASS","FAIL"))</f>
        <v/>
      </c>
      <c r="R49" s="24" t="str">
        <f t="array" ref="R49">IF(OR($B49="",R$2=""),"",IF(MIN(IF(Help_Lookup_Tests=R$2,$BC49:$GP49,""))&gt;=I_PassPercentage,"PASS","FAIL"))</f>
        <v/>
      </c>
      <c r="S49" s="24" t="str">
        <f t="array" ref="S49">IF(OR($B49="",S$2=""),"",IF(MIN(IF(Help_Lookup_Tests=S$2,$BC49:$GP49,""))&gt;=I_PassPercentage,"PASS","FAIL"))</f>
        <v/>
      </c>
      <c r="T49" s="24" t="str">
        <f t="array" ref="T49">IF(OR($B49="",T$2=""),"",IF(MIN(IF(Help_Lookup_Tests=T$2,$BC49:$GP49,""))&gt;=I_PassPercentage,"PASS","FAIL"))</f>
        <v/>
      </c>
      <c r="U49" s="24" t="str">
        <f t="array" ref="U49">IF(OR($B49="",U$2=""),"",IF(MIN(IF(Help_Lookup_Tests=U$2,$BC49:$GP49,""))&gt;=I_PassPercentage,"PASS","FAIL"))</f>
        <v/>
      </c>
      <c r="V49" s="24" t="str">
        <f t="array" ref="V49">IF(OR($B49="",V$2=""),"",IF(MIN(IF(Help_Lookup_Tests=V$2,$BC49:$GP49,""))&gt;=I_PassPercentage,"PASS","FAIL"))</f>
        <v/>
      </c>
      <c r="W49" s="24" t="str">
        <f t="array" ref="W49">IF(OR($B49="",W$2=""),"",IF(MIN(IF(Help_Lookup_Tests=W$2,$BC49:$GP49,""))&gt;=I_PassPercentage,"PASS","FAIL"))</f>
        <v/>
      </c>
      <c r="X49" s="24" t="str">
        <f t="array" ref="X49">IF(OR($B49="",X$2=""),"",IF(MIN(IF(Help_Lookup_Tests=X$2,$BC49:$GP49,""))&gt;=I_PassPercentage,"PASS","FAIL"))</f>
        <v/>
      </c>
      <c r="Y49" s="24" t="str">
        <f t="array" ref="Y49">IF(OR($B49="",Y$2=""),"",IF(MIN(IF(Help_Lookup_Tests=Y$2,$BC49:$GP49,""))&gt;=I_PassPercentage,"PASS","FAIL"))</f>
        <v/>
      </c>
      <c r="Z49" s="24" t="str">
        <f t="array" ref="Z49">IF(OR($B49="",Z$2=""),"",IF(MIN(IF(Help_Lookup_Tests=Z$2,$BC49:$GP49,""))&gt;=I_PassPercentage,"PASS","FAIL"))</f>
        <v/>
      </c>
      <c r="AA49" s="24" t="str">
        <f t="array" ref="AA49">IF(OR($B49="",AA$2=""),"",IF(MIN(IF(Help_Lookup_Tests=AA$2,$BC49:$GP49,""))&gt;=I_PassPercentage,"PASS","FAIL"))</f>
        <v/>
      </c>
      <c r="AB49" s="20" t="str">
        <f t="array" ref="AB49">IF(OR($B49=""),"",IF(MIN(IF($GQ$2:$HB$2="FINAL",$GQ49:$HB49,""))&gt;=I_PassPercentage,"PASS","FAIL"))</f>
        <v/>
      </c>
      <c r="AC49" t="str">
        <f t="shared" si="36"/>
        <v/>
      </c>
      <c r="AD49" t="str">
        <f t="shared" si="41"/>
        <v/>
      </c>
      <c r="AE49" t="str">
        <f t="shared" si="42"/>
        <v/>
      </c>
      <c r="AF49" t="str">
        <f t="shared" si="43"/>
        <v/>
      </c>
      <c r="AG49" t="str">
        <f t="shared" si="44"/>
        <v/>
      </c>
      <c r="AH49" t="str">
        <f t="shared" si="45"/>
        <v/>
      </c>
      <c r="AI49" t="str">
        <f t="shared" si="46"/>
        <v/>
      </c>
      <c r="AJ49" t="str">
        <f t="shared" si="47"/>
        <v/>
      </c>
      <c r="AK49" t="str">
        <f t="shared" si="48"/>
        <v/>
      </c>
      <c r="AL49" t="str">
        <f t="shared" si="49"/>
        <v/>
      </c>
      <c r="AM49" t="str">
        <f t="shared" si="50"/>
        <v/>
      </c>
      <c r="AN49" t="str">
        <f t="shared" si="51"/>
        <v/>
      </c>
      <c r="AO49" s="34" t="str">
        <f t="shared" si="37"/>
        <v/>
      </c>
      <c r="AP49" s="22" t="str">
        <f t="shared" si="38"/>
        <v/>
      </c>
      <c r="AQ49" s="22" t="str">
        <f t="shared" si="52"/>
        <v/>
      </c>
      <c r="AR49" s="22" t="str">
        <f t="shared" si="53"/>
        <v/>
      </c>
      <c r="AS49" s="22" t="str">
        <f t="shared" si="54"/>
        <v/>
      </c>
      <c r="AT49" s="22" t="str">
        <f t="shared" si="55"/>
        <v/>
      </c>
      <c r="AU49" s="22" t="str">
        <f t="shared" si="56"/>
        <v/>
      </c>
      <c r="AV49" s="22" t="str">
        <f t="shared" si="57"/>
        <v/>
      </c>
      <c r="AW49" s="22" t="str">
        <f t="shared" si="58"/>
        <v/>
      </c>
      <c r="AX49" s="22" t="str">
        <f t="shared" si="59"/>
        <v/>
      </c>
      <c r="AY49" s="22" t="str">
        <f t="shared" si="60"/>
        <v/>
      </c>
      <c r="AZ49" s="22" t="str">
        <f t="shared" si="61"/>
        <v/>
      </c>
      <c r="BA49" s="22" t="str">
        <f t="shared" si="62"/>
        <v/>
      </c>
      <c r="BB49" s="23" t="str">
        <f t="shared" si="39"/>
        <v/>
      </c>
      <c r="BC49" s="15" t="str">
        <f>IF(OR($B49="",BC$2=""),"",SUMIFS(INDEX(Tbl_Marks,MATCH($B49,Tbl_Student_Names,0),),Entry!$A$4:$H$4,BC$2,Entry!$A$5:$H$5,BC$1) / SUMIFS(Entry!$C$6:$H$6,Entry!$C$4:$H$4,BC$2,Entry!$C$5:$H$5,BC$1))</f>
        <v/>
      </c>
      <c r="BD49" s="15" t="str">
        <f>IF(OR($B49="",BD$2=""),"",SUMIFS(INDEX(Tbl_Marks,MATCH($B49,Tbl_Student_Names,0),),Entry!$A$4:$H$4,BD$2,Entry!$A$5:$H$5,BD$1) / SUMIFS(Entry!$C$6:$H$6,Entry!$C$4:$H$4,BD$2,Entry!$C$5:$H$5,BD$1))</f>
        <v/>
      </c>
      <c r="BE49" s="15" t="str">
        <f>IF(OR($B49="",BE$2=""),"",SUMIFS(INDEX(Tbl_Marks,MATCH($B49,Tbl_Student_Names,0),),Entry!$A$4:$H$4,BE$2,Entry!$A$5:$H$5,BE$1) / SUMIFS(Entry!$C$6:$H$6,Entry!$C$4:$H$4,BE$2,Entry!$C$5:$H$5,BE$1))</f>
        <v/>
      </c>
      <c r="BF49" s="15" t="str">
        <f>IF(OR($B49="",BF$2=""),"",SUMIFS(INDEX(Tbl_Marks,MATCH($B49,Tbl_Student_Names,0),),Entry!$A$4:$H$4,BF$2,Entry!$A$5:$H$5,BF$1) / SUMIFS(Entry!$C$6:$H$6,Entry!$C$4:$H$4,BF$2,Entry!$C$5:$H$5,BF$1))</f>
        <v/>
      </c>
      <c r="BG49" s="15" t="str">
        <f>IF(OR($B49="",BG$2=""),"",SUMIFS(INDEX(Tbl_Marks,MATCH($B49,Tbl_Student_Names,0),),Entry!$A$4:$H$4,BG$2,Entry!$A$5:$H$5,BG$1) / SUMIFS(Entry!$C$6:$H$6,Entry!$C$4:$H$4,BG$2,Entry!$C$5:$H$5,BG$1))</f>
        <v/>
      </c>
      <c r="BH49" s="15" t="str">
        <f>IF(OR($B49="",BH$2=""),"",SUMIFS(INDEX(Tbl_Marks,MATCH($B49,Tbl_Student_Names,0),),Entry!$A$4:$H$4,BH$2,Entry!$A$5:$H$5,BH$1) / SUMIFS(Entry!$C$6:$H$6,Entry!$C$4:$H$4,BH$2,Entry!$C$5:$H$5,BH$1))</f>
        <v/>
      </c>
      <c r="BI49" s="15" t="str">
        <f>IF(OR($B49="",BI$2=""),"",SUMIFS(INDEX(Tbl_Marks,MATCH($B49,Tbl_Student_Names,0),),Entry!$A$4:$H$4,BI$2,Entry!$A$5:$H$5,BI$1) / SUMIFS(Entry!$C$6:$H$6,Entry!$C$4:$H$4,BI$2,Entry!$C$5:$H$5,BI$1))</f>
        <v/>
      </c>
      <c r="BJ49" s="15" t="str">
        <f>IF(OR($B49="",BJ$2=""),"",SUMIFS(INDEX(Tbl_Marks,MATCH($B49,Tbl_Student_Names,0),),Entry!$A$4:$H$4,BJ$2,Entry!$A$5:$H$5,BJ$1) / SUMIFS(Entry!$C$6:$H$6,Entry!$C$4:$H$4,BJ$2,Entry!$C$5:$H$5,BJ$1))</f>
        <v/>
      </c>
      <c r="BK49" s="15" t="str">
        <f>IF(OR($B49="",BK$2=""),"",SUMIFS(INDEX(Tbl_Marks,MATCH($B49,Tbl_Student_Names,0),),Entry!$A$4:$H$4,BK$2,Entry!$A$5:$H$5,BK$1) / SUMIFS(Entry!$C$6:$H$6,Entry!$C$4:$H$4,BK$2,Entry!$C$5:$H$5,BK$1))</f>
        <v/>
      </c>
      <c r="BL49" s="15" t="str">
        <f>IF(OR($B49="",BL$2=""),"",SUMIFS(INDEX(Tbl_Marks,MATCH($B49,Tbl_Student_Names,0),),Entry!$A$4:$H$4,BL$2,Entry!$A$5:$H$5,BL$1) / SUMIFS(Entry!$C$6:$H$6,Entry!$C$4:$H$4,BL$2,Entry!$C$5:$H$5,BL$1))</f>
        <v/>
      </c>
      <c r="BM49" s="15" t="str">
        <f>IF(OR($B49="",BM$2=""),"",SUMIFS(INDEX(Tbl_Marks,MATCH($B49,Tbl_Student_Names,0),),Entry!$A$4:$H$4,BM$2,Entry!$A$5:$H$5,BM$1) / SUMIFS(Entry!$C$6:$H$6,Entry!$C$4:$H$4,BM$2,Entry!$C$5:$H$5,BM$1))</f>
        <v/>
      </c>
      <c r="BN49" s="15" t="str">
        <f>IF(OR($B49="",BN$2=""),"",SUMIFS(INDEX(Tbl_Marks,MATCH($B49,Tbl_Student_Names,0),),Entry!$A$4:$H$4,BN$2,Entry!$A$5:$H$5,BN$1) / SUMIFS(Entry!$C$6:$H$6,Entry!$C$4:$H$4,BN$2,Entry!$C$5:$H$5,BN$1))</f>
        <v/>
      </c>
      <c r="BO49" s="15" t="str">
        <f>IF(OR($B49="",BO$2=""),"",SUMIFS(INDEX(Tbl_Marks,MATCH($B49,Tbl_Student_Names,0),),Entry!$A$4:$H$4,BO$2,Entry!$A$5:$H$5,BO$1) / SUMIFS(Entry!$C$6:$H$6,Entry!$C$4:$H$4,BO$2,Entry!$C$5:$H$5,BO$1))</f>
        <v/>
      </c>
      <c r="BP49" s="15" t="str">
        <f>IF(OR($B49="",BP$2=""),"",SUMIFS(INDEX(Tbl_Marks,MATCH($B49,Tbl_Student_Names,0),),Entry!$A$4:$H$4,BP$2,Entry!$A$5:$H$5,BP$1) / SUMIFS(Entry!$C$6:$H$6,Entry!$C$4:$H$4,BP$2,Entry!$C$5:$H$5,BP$1))</f>
        <v/>
      </c>
      <c r="BQ49" s="15" t="str">
        <f>IF(OR($B49="",BQ$2=""),"",SUMIFS(INDEX(Tbl_Marks,MATCH($B49,Tbl_Student_Names,0),),Entry!$A$4:$H$4,BQ$2,Entry!$A$5:$H$5,BQ$1) / SUMIFS(Entry!$C$6:$H$6,Entry!$C$4:$H$4,BQ$2,Entry!$C$5:$H$5,BQ$1))</f>
        <v/>
      </c>
      <c r="BR49" s="15" t="str">
        <f>IF(OR($B49="",BR$2=""),"",SUMIFS(INDEX(Tbl_Marks,MATCH($B49,Tbl_Student_Names,0),),Entry!$A$4:$H$4,BR$2,Entry!$A$5:$H$5,BR$1) / SUMIFS(Entry!$C$6:$H$6,Entry!$C$4:$H$4,BR$2,Entry!$C$5:$H$5,BR$1))</f>
        <v/>
      </c>
      <c r="BS49" s="15" t="str">
        <f>IF(OR($B49="",BS$2=""),"",SUMIFS(INDEX(Tbl_Marks,MATCH($B49,Tbl_Student_Names,0),),Entry!$A$4:$H$4,BS$2,Entry!$A$5:$H$5,BS$1) / SUMIFS(Entry!$C$6:$H$6,Entry!$C$4:$H$4,BS$2,Entry!$C$5:$H$5,BS$1))</f>
        <v/>
      </c>
      <c r="BT49" s="15" t="str">
        <f>IF(OR($B49="",BT$2=""),"",SUMIFS(INDEX(Tbl_Marks,MATCH($B49,Tbl_Student_Names,0),),Entry!$A$4:$H$4,BT$2,Entry!$A$5:$H$5,BT$1) / SUMIFS(Entry!$C$6:$H$6,Entry!$C$4:$H$4,BT$2,Entry!$C$5:$H$5,BT$1))</f>
        <v/>
      </c>
      <c r="BU49" s="15" t="str">
        <f>IF(OR($B49="",BU$2=""),"",SUMIFS(INDEX(Tbl_Marks,MATCH($B49,Tbl_Student_Names,0),),Entry!$A$4:$H$4,BU$2,Entry!$A$5:$H$5,BU$1) / SUMIFS(Entry!$C$6:$H$6,Entry!$C$4:$H$4,BU$2,Entry!$C$5:$H$5,BU$1))</f>
        <v/>
      </c>
      <c r="BV49" s="15" t="str">
        <f>IF(OR($B49="",BV$2=""),"",SUMIFS(INDEX(Tbl_Marks,MATCH($B49,Tbl_Student_Names,0),),Entry!$A$4:$H$4,BV$2,Entry!$A$5:$H$5,BV$1) / SUMIFS(Entry!$C$6:$H$6,Entry!$C$4:$H$4,BV$2,Entry!$C$5:$H$5,BV$1))</f>
        <v/>
      </c>
      <c r="BW49" s="15" t="str">
        <f>IF(OR($B49="",BW$2=""),"",SUMIFS(INDEX(Tbl_Marks,MATCH($B49,Tbl_Student_Names,0),),Entry!$A$4:$H$4,BW$2,Entry!$A$5:$H$5,BW$1) / SUMIFS(Entry!$C$6:$H$6,Entry!$C$4:$H$4,BW$2,Entry!$C$5:$H$5,BW$1))</f>
        <v/>
      </c>
      <c r="BX49" s="15" t="str">
        <f>IF(OR($B49="",BX$2=""),"",SUMIFS(INDEX(Tbl_Marks,MATCH($B49,Tbl_Student_Names,0),),Entry!$A$4:$H$4,BX$2,Entry!$A$5:$H$5,BX$1) / SUMIFS(Entry!$C$6:$H$6,Entry!$C$4:$H$4,BX$2,Entry!$C$5:$H$5,BX$1))</f>
        <v/>
      </c>
      <c r="BY49" s="15" t="str">
        <f>IF(OR($B49="",BY$2=""),"",SUMIFS(INDEX(Tbl_Marks,MATCH($B49,Tbl_Student_Names,0),),Entry!$A$4:$H$4,BY$2,Entry!$A$5:$H$5,BY$1) / SUMIFS(Entry!$C$6:$H$6,Entry!$C$4:$H$4,BY$2,Entry!$C$5:$H$5,BY$1))</f>
        <v/>
      </c>
      <c r="BZ49" s="15" t="str">
        <f>IF(OR($B49="",BZ$2=""),"",SUMIFS(INDEX(Tbl_Marks,MATCH($B49,Tbl_Student_Names,0),),Entry!$A$4:$H$4,BZ$2,Entry!$A$5:$H$5,BZ$1) / SUMIFS(Entry!$C$6:$H$6,Entry!$C$4:$H$4,BZ$2,Entry!$C$5:$H$5,BZ$1))</f>
        <v/>
      </c>
      <c r="CA49" s="15" t="str">
        <f>IF(OR($B49="",CA$2=""),"",SUMIFS(INDEX(Tbl_Marks,MATCH($B49,Tbl_Student_Names,0),),Entry!$A$4:$H$4,CA$2,Entry!$A$5:$H$5,CA$1) / SUMIFS(Entry!$C$6:$H$6,Entry!$C$4:$H$4,CA$2,Entry!$C$5:$H$5,CA$1))</f>
        <v/>
      </c>
      <c r="CB49" s="15" t="str">
        <f>IF(OR($B49="",CB$2=""),"",SUMIFS(INDEX(Tbl_Marks,MATCH($B49,Tbl_Student_Names,0),),Entry!$A$4:$H$4,CB$2,Entry!$A$5:$H$5,CB$1) / SUMIFS(Entry!$C$6:$H$6,Entry!$C$4:$H$4,CB$2,Entry!$C$5:$H$5,CB$1))</f>
        <v/>
      </c>
      <c r="CC49" s="15" t="str">
        <f>IF(OR($B49="",CC$2=""),"",SUMIFS(INDEX(Tbl_Marks,MATCH($B49,Tbl_Student_Names,0),),Entry!$A$4:$H$4,CC$2,Entry!$A$5:$H$5,CC$1) / SUMIFS(Entry!$C$6:$H$6,Entry!$C$4:$H$4,CC$2,Entry!$C$5:$H$5,CC$1))</f>
        <v/>
      </c>
      <c r="CD49" s="15" t="str">
        <f>IF(OR($B49="",CD$2=""),"",SUMIFS(INDEX(Tbl_Marks,MATCH($B49,Tbl_Student_Names,0),),Entry!$A$4:$H$4,CD$2,Entry!$A$5:$H$5,CD$1) / SUMIFS(Entry!$C$6:$H$6,Entry!$C$4:$H$4,CD$2,Entry!$C$5:$H$5,CD$1))</f>
        <v/>
      </c>
      <c r="CE49" s="15" t="str">
        <f>IF(OR($B49="",CE$2=""),"",SUMIFS(INDEX(Tbl_Marks,MATCH($B49,Tbl_Student_Names,0),),Entry!$A$4:$H$4,CE$2,Entry!$A$5:$H$5,CE$1) / SUMIFS(Entry!$C$6:$H$6,Entry!$C$4:$H$4,CE$2,Entry!$C$5:$H$5,CE$1))</f>
        <v/>
      </c>
      <c r="CF49" s="15" t="str">
        <f>IF(OR($B49="",CF$2=""),"",SUMIFS(INDEX(Tbl_Marks,MATCH($B49,Tbl_Student_Names,0),),Entry!$A$4:$H$4,CF$2,Entry!$A$5:$H$5,CF$1) / SUMIFS(Entry!$C$6:$H$6,Entry!$C$4:$H$4,CF$2,Entry!$C$5:$H$5,CF$1))</f>
        <v/>
      </c>
      <c r="CG49" s="15" t="str">
        <f>IF(OR($B49="",CG$2=""),"",SUMIFS(INDEX(Tbl_Marks,MATCH($B49,Tbl_Student_Names,0),),Entry!$A$4:$H$4,CG$2,Entry!$A$5:$H$5,CG$1) / SUMIFS(Entry!$C$6:$H$6,Entry!$C$4:$H$4,CG$2,Entry!$C$5:$H$5,CG$1))</f>
        <v/>
      </c>
      <c r="CH49" s="15" t="str">
        <f>IF(OR($B49="",CH$2=""),"",SUMIFS(INDEX(Tbl_Marks,MATCH($B49,Tbl_Student_Names,0),),Entry!$A$4:$H$4,CH$2,Entry!$A$5:$H$5,CH$1) / SUMIFS(Entry!$C$6:$H$6,Entry!$C$4:$H$4,CH$2,Entry!$C$5:$H$5,CH$1))</f>
        <v/>
      </c>
      <c r="CI49" s="15" t="str">
        <f>IF(OR($B49="",CI$2=""),"",SUMIFS(INDEX(Tbl_Marks,MATCH($B49,Tbl_Student_Names,0),),Entry!$A$4:$H$4,CI$2,Entry!$A$5:$H$5,CI$1) / SUMIFS(Entry!$C$6:$H$6,Entry!$C$4:$H$4,CI$2,Entry!$C$5:$H$5,CI$1))</f>
        <v/>
      </c>
      <c r="CJ49" s="15" t="str">
        <f>IF(OR($B49="",CJ$2=""),"",SUMIFS(INDEX(Tbl_Marks,MATCH($B49,Tbl_Student_Names,0),),Entry!$A$4:$H$4,CJ$2,Entry!$A$5:$H$5,CJ$1) / SUMIFS(Entry!$C$6:$H$6,Entry!$C$4:$H$4,CJ$2,Entry!$C$5:$H$5,CJ$1))</f>
        <v/>
      </c>
      <c r="CK49" s="15" t="str">
        <f>IF(OR($B49="",CK$2=""),"",SUMIFS(INDEX(Tbl_Marks,MATCH($B49,Tbl_Student_Names,0),),Entry!$A$4:$H$4,CK$2,Entry!$A$5:$H$5,CK$1) / SUMIFS(Entry!$C$6:$H$6,Entry!$C$4:$H$4,CK$2,Entry!$C$5:$H$5,CK$1))</f>
        <v/>
      </c>
      <c r="CL49" s="15" t="str">
        <f>IF(OR($B49="",CL$2=""),"",SUMIFS(INDEX(Tbl_Marks,MATCH($B49,Tbl_Student_Names,0),),Entry!$A$4:$H$4,CL$2,Entry!$A$5:$H$5,CL$1) / SUMIFS(Entry!$C$6:$H$6,Entry!$C$4:$H$4,CL$2,Entry!$C$5:$H$5,CL$1))</f>
        <v/>
      </c>
      <c r="CM49" s="15" t="str">
        <f>IF(OR($B49="",CM$2=""),"",SUMIFS(INDEX(Tbl_Marks,MATCH($B49,Tbl_Student_Names,0),),Entry!$A$4:$H$4,CM$2,Entry!$A$5:$H$5,CM$1) / SUMIFS(Entry!$C$6:$H$6,Entry!$C$4:$H$4,CM$2,Entry!$C$5:$H$5,CM$1))</f>
        <v/>
      </c>
      <c r="CN49" s="15" t="str">
        <f>IF(OR($B49="",CN$2=""),"",SUMIFS(INDEX(Tbl_Marks,MATCH($B49,Tbl_Student_Names,0),),Entry!$A$4:$H$4,CN$2,Entry!$A$5:$H$5,CN$1) / SUMIFS(Entry!$C$6:$H$6,Entry!$C$4:$H$4,CN$2,Entry!$C$5:$H$5,CN$1))</f>
        <v/>
      </c>
      <c r="CO49" s="15" t="str">
        <f>IF(OR($B49="",CO$2=""),"",SUMIFS(INDEX(Tbl_Marks,MATCH($B49,Tbl_Student_Names,0),),Entry!$A$4:$H$4,CO$2,Entry!$A$5:$H$5,CO$1) / SUMIFS(Entry!$C$6:$H$6,Entry!$C$4:$H$4,CO$2,Entry!$C$5:$H$5,CO$1))</f>
        <v/>
      </c>
      <c r="CP49" s="15" t="str">
        <f>IF(OR($B49="",CP$2=""),"",SUMIFS(INDEX(Tbl_Marks,MATCH($B49,Tbl_Student_Names,0),),Entry!$A$4:$H$4,CP$2,Entry!$A$5:$H$5,CP$1) / SUMIFS(Entry!$C$6:$H$6,Entry!$C$4:$H$4,CP$2,Entry!$C$5:$H$5,CP$1))</f>
        <v/>
      </c>
      <c r="CQ49" s="15" t="str">
        <f>IF(OR($B49="",CQ$2=""),"",SUMIFS(INDEX(Tbl_Marks,MATCH($B49,Tbl_Student_Names,0),),Entry!$A$4:$H$4,CQ$2,Entry!$A$5:$H$5,CQ$1) / SUMIFS(Entry!$C$6:$H$6,Entry!$C$4:$H$4,CQ$2,Entry!$C$5:$H$5,CQ$1))</f>
        <v/>
      </c>
      <c r="CR49" s="15" t="str">
        <f>IF(OR($B49="",CR$2=""),"",SUMIFS(INDEX(Tbl_Marks,MATCH($B49,Tbl_Student_Names,0),),Entry!$A$4:$H$4,CR$2,Entry!$A$5:$H$5,CR$1) / SUMIFS(Entry!$C$6:$H$6,Entry!$C$4:$H$4,CR$2,Entry!$C$5:$H$5,CR$1))</f>
        <v/>
      </c>
      <c r="CS49" s="15" t="str">
        <f>IF(OR($B49="",CS$2=""),"",SUMIFS(INDEX(Tbl_Marks,MATCH($B49,Tbl_Student_Names,0),),Entry!$A$4:$H$4,CS$2,Entry!$A$5:$H$5,CS$1) / SUMIFS(Entry!$C$6:$H$6,Entry!$C$4:$H$4,CS$2,Entry!$C$5:$H$5,CS$1))</f>
        <v/>
      </c>
      <c r="CT49" s="15" t="str">
        <f>IF(OR($B49="",CT$2=""),"",SUMIFS(INDEX(Tbl_Marks,MATCH($B49,Tbl_Student_Names,0),),Entry!$A$4:$H$4,CT$2,Entry!$A$5:$H$5,CT$1) / SUMIFS(Entry!$C$6:$H$6,Entry!$C$4:$H$4,CT$2,Entry!$C$5:$H$5,CT$1))</f>
        <v/>
      </c>
      <c r="CU49" s="15" t="str">
        <f>IF(OR($B49="",CU$2=""),"",SUMIFS(INDEX(Tbl_Marks,MATCH($B49,Tbl_Student_Names,0),),Entry!$A$4:$H$4,CU$2,Entry!$A$5:$H$5,CU$1) / SUMIFS(Entry!$C$6:$H$6,Entry!$C$4:$H$4,CU$2,Entry!$C$5:$H$5,CU$1))</f>
        <v/>
      </c>
      <c r="CV49" s="15" t="str">
        <f>IF(OR($B49="",CV$2=""),"",SUMIFS(INDEX(Tbl_Marks,MATCH($B49,Tbl_Student_Names,0),),Entry!$A$4:$H$4,CV$2,Entry!$A$5:$H$5,CV$1) / SUMIFS(Entry!$C$6:$H$6,Entry!$C$4:$H$4,CV$2,Entry!$C$5:$H$5,CV$1))</f>
        <v/>
      </c>
      <c r="CW49" s="15" t="str">
        <f>IF(OR($B49="",CW$2=""),"",SUMIFS(INDEX(Tbl_Marks,MATCH($B49,Tbl_Student_Names,0),),Entry!$A$4:$H$4,CW$2,Entry!$A$5:$H$5,CW$1) / SUMIFS(Entry!$C$6:$H$6,Entry!$C$4:$H$4,CW$2,Entry!$C$5:$H$5,CW$1))</f>
        <v/>
      </c>
      <c r="CX49" s="15" t="str">
        <f>IF(OR($B49="",CX$2=""),"",SUMIFS(INDEX(Tbl_Marks,MATCH($B49,Tbl_Student_Names,0),),Entry!$A$4:$H$4,CX$2,Entry!$A$5:$H$5,CX$1) / SUMIFS(Entry!$C$6:$H$6,Entry!$C$4:$H$4,CX$2,Entry!$C$5:$H$5,CX$1))</f>
        <v/>
      </c>
      <c r="CY49" s="15" t="str">
        <f>IF(OR($B49="",CY$2=""),"",SUMIFS(INDEX(Tbl_Marks,MATCH($B49,Tbl_Student_Names,0),),Entry!$A$4:$H$4,CY$2,Entry!$A$5:$H$5,CY$1) / SUMIFS(Entry!$C$6:$H$6,Entry!$C$4:$H$4,CY$2,Entry!$C$5:$H$5,CY$1))</f>
        <v/>
      </c>
      <c r="CZ49" s="15" t="str">
        <f>IF(OR($B49="",CZ$2=""),"",SUMIFS(INDEX(Tbl_Marks,MATCH($B49,Tbl_Student_Names,0),),Entry!$A$4:$H$4,CZ$2,Entry!$A$5:$H$5,CZ$1) / SUMIFS(Entry!$C$6:$H$6,Entry!$C$4:$H$4,CZ$2,Entry!$C$5:$H$5,CZ$1))</f>
        <v/>
      </c>
      <c r="DA49" s="15" t="str">
        <f>IF(OR($B49="",DA$2=""),"",SUMIFS(INDEX(Tbl_Marks,MATCH($B49,Tbl_Student_Names,0),),Entry!$A$4:$H$4,DA$2,Entry!$A$5:$H$5,DA$1) / SUMIFS(Entry!$C$6:$H$6,Entry!$C$4:$H$4,DA$2,Entry!$C$5:$H$5,DA$1))</f>
        <v/>
      </c>
      <c r="DB49" s="15" t="str">
        <f>IF(OR($B49="",DB$2=""),"",SUMIFS(INDEX(Tbl_Marks,MATCH($B49,Tbl_Student_Names,0),),Entry!$A$4:$H$4,DB$2,Entry!$A$5:$H$5,DB$1) / SUMIFS(Entry!$C$6:$H$6,Entry!$C$4:$H$4,DB$2,Entry!$C$5:$H$5,DB$1))</f>
        <v/>
      </c>
      <c r="DC49" s="15" t="str">
        <f>IF(OR($B49="",DC$2=""),"",SUMIFS(INDEX(Tbl_Marks,MATCH($B49,Tbl_Student_Names,0),),Entry!$A$4:$H$4,DC$2,Entry!$A$5:$H$5,DC$1) / SUMIFS(Entry!$C$6:$H$6,Entry!$C$4:$H$4,DC$2,Entry!$C$5:$H$5,DC$1))</f>
        <v/>
      </c>
      <c r="DD49" s="15" t="str">
        <f>IF(OR($B49="",DD$2=""),"",SUMIFS(INDEX(Tbl_Marks,MATCH($B49,Tbl_Student_Names,0),),Entry!$A$4:$H$4,DD$2,Entry!$A$5:$H$5,DD$1) / SUMIFS(Entry!$C$6:$H$6,Entry!$C$4:$H$4,DD$2,Entry!$C$5:$H$5,DD$1))</f>
        <v/>
      </c>
      <c r="DE49" s="15" t="str">
        <f>IF(OR($B49="",DE$2=""),"",SUMIFS(INDEX(Tbl_Marks,MATCH($B49,Tbl_Student_Names,0),),Entry!$A$4:$H$4,DE$2,Entry!$A$5:$H$5,DE$1) / SUMIFS(Entry!$C$6:$H$6,Entry!$C$4:$H$4,DE$2,Entry!$C$5:$H$5,DE$1))</f>
        <v/>
      </c>
      <c r="DF49" s="15" t="str">
        <f>IF(OR($B49="",DF$2=""),"",SUMIFS(INDEX(Tbl_Marks,MATCH($B49,Tbl_Student_Names,0),),Entry!$A$4:$H$4,DF$2,Entry!$A$5:$H$5,DF$1) / SUMIFS(Entry!$C$6:$H$6,Entry!$C$4:$H$4,DF$2,Entry!$C$5:$H$5,DF$1))</f>
        <v/>
      </c>
      <c r="DG49" s="15" t="str">
        <f>IF(OR($B49="",DG$2=""),"",SUMIFS(INDEX(Tbl_Marks,MATCH($B49,Tbl_Student_Names,0),),Entry!$A$4:$H$4,DG$2,Entry!$A$5:$H$5,DG$1) / SUMIFS(Entry!$C$6:$H$6,Entry!$C$4:$H$4,DG$2,Entry!$C$5:$H$5,DG$1))</f>
        <v/>
      </c>
      <c r="DH49" s="15" t="str">
        <f>IF(OR($B49="",DH$2=""),"",SUMIFS(INDEX(Tbl_Marks,MATCH($B49,Tbl_Student_Names,0),),Entry!$A$4:$H$4,DH$2,Entry!$A$5:$H$5,DH$1) / SUMIFS(Entry!$C$6:$H$6,Entry!$C$4:$H$4,DH$2,Entry!$C$5:$H$5,DH$1))</f>
        <v/>
      </c>
      <c r="DI49" s="15" t="str">
        <f>IF(OR($B49="",DI$2=""),"",SUMIFS(INDEX(Tbl_Marks,MATCH($B49,Tbl_Student_Names,0),),Entry!$A$4:$H$4,DI$2,Entry!$A$5:$H$5,DI$1) / SUMIFS(Entry!$C$6:$H$6,Entry!$C$4:$H$4,DI$2,Entry!$C$5:$H$5,DI$1))</f>
        <v/>
      </c>
      <c r="DJ49" s="15" t="str">
        <f>IF(OR($B49="",DJ$2=""),"",SUMIFS(INDEX(Tbl_Marks,MATCH($B49,Tbl_Student_Names,0),),Entry!$A$4:$H$4,DJ$2,Entry!$A$5:$H$5,DJ$1) / SUMIFS(Entry!$C$6:$H$6,Entry!$C$4:$H$4,DJ$2,Entry!$C$5:$H$5,DJ$1))</f>
        <v/>
      </c>
      <c r="DK49" s="15" t="str">
        <f>IF(OR($B49="",DK$2=""),"",SUMIFS(INDEX(Tbl_Marks,MATCH($B49,Tbl_Student_Names,0),),Entry!$A$4:$H$4,DK$2,Entry!$A$5:$H$5,DK$1) / SUMIFS(Entry!$C$6:$H$6,Entry!$C$4:$H$4,DK$2,Entry!$C$5:$H$5,DK$1))</f>
        <v/>
      </c>
      <c r="DL49" s="15" t="str">
        <f>IF(OR($B49="",DL$2=""),"",SUMIFS(INDEX(Tbl_Marks,MATCH($B49,Tbl_Student_Names,0),),Entry!$A$4:$H$4,DL$2,Entry!$A$5:$H$5,DL$1) / SUMIFS(Entry!$C$6:$H$6,Entry!$C$4:$H$4,DL$2,Entry!$C$5:$H$5,DL$1))</f>
        <v/>
      </c>
      <c r="DM49" s="15" t="str">
        <f>IF(OR($B49="",DM$2=""),"",SUMIFS(INDEX(Tbl_Marks,MATCH($B49,Tbl_Student_Names,0),),Entry!$A$4:$H$4,DM$2,Entry!$A$5:$H$5,DM$1) / SUMIFS(Entry!$C$6:$H$6,Entry!$C$4:$H$4,DM$2,Entry!$C$5:$H$5,DM$1))</f>
        <v/>
      </c>
      <c r="DN49" s="15" t="str">
        <f>IF(OR($B49="",DN$2=""),"",SUMIFS(INDEX(Tbl_Marks,MATCH($B49,Tbl_Student_Names,0),),Entry!$A$4:$H$4,DN$2,Entry!$A$5:$H$5,DN$1) / SUMIFS(Entry!$C$6:$H$6,Entry!$C$4:$H$4,DN$2,Entry!$C$5:$H$5,DN$1))</f>
        <v/>
      </c>
      <c r="DO49" s="15" t="str">
        <f>IF(OR($B49="",DO$2=""),"",SUMIFS(INDEX(Tbl_Marks,MATCH($B49,Tbl_Student_Names,0),),Entry!$A$4:$H$4,DO$2,Entry!$A$5:$H$5,DO$1) / SUMIFS(Entry!$C$6:$H$6,Entry!$C$4:$H$4,DO$2,Entry!$C$5:$H$5,DO$1))</f>
        <v/>
      </c>
      <c r="DP49" s="15" t="str">
        <f>IF(OR($B49="",DP$2=""),"",SUMIFS(INDEX(Tbl_Marks,MATCH($B49,Tbl_Student_Names,0),),Entry!$A$4:$H$4,DP$2,Entry!$A$5:$H$5,DP$1) / SUMIFS(Entry!$C$6:$H$6,Entry!$C$4:$H$4,DP$2,Entry!$C$5:$H$5,DP$1))</f>
        <v/>
      </c>
      <c r="DQ49" s="15" t="str">
        <f>IF(OR($B49="",DQ$2=""),"",SUMIFS(INDEX(Tbl_Marks,MATCH($B49,Tbl_Student_Names,0),),Entry!$A$4:$H$4,DQ$2,Entry!$A$5:$H$5,DQ$1) / SUMIFS(Entry!$C$6:$H$6,Entry!$C$4:$H$4,DQ$2,Entry!$C$5:$H$5,DQ$1))</f>
        <v/>
      </c>
      <c r="DR49" s="15" t="str">
        <f>IF(OR($B49="",DR$2=""),"",SUMIFS(INDEX(Tbl_Marks,MATCH($B49,Tbl_Student_Names,0),),Entry!$A$4:$H$4,DR$2,Entry!$A$5:$H$5,DR$1) / SUMIFS(Entry!$C$6:$H$6,Entry!$C$4:$H$4,DR$2,Entry!$C$5:$H$5,DR$1))</f>
        <v/>
      </c>
      <c r="DS49" s="15" t="str">
        <f>IF(OR($B49="",DS$2=""),"",SUMIFS(INDEX(Tbl_Marks,MATCH($B49,Tbl_Student_Names,0),),Entry!$A$4:$H$4,DS$2,Entry!$A$5:$H$5,DS$1) / SUMIFS(Entry!$C$6:$H$6,Entry!$C$4:$H$4,DS$2,Entry!$C$5:$H$5,DS$1))</f>
        <v/>
      </c>
      <c r="DT49" s="15" t="str">
        <f>IF(OR($B49="",DT$2=""),"",SUMIFS(INDEX(Tbl_Marks,MATCH($B49,Tbl_Student_Names,0),),Entry!$A$4:$H$4,DT$2,Entry!$A$5:$H$5,DT$1) / SUMIFS(Entry!$C$6:$H$6,Entry!$C$4:$H$4,DT$2,Entry!$C$5:$H$5,DT$1))</f>
        <v/>
      </c>
      <c r="DU49" s="15" t="str">
        <f>IF(OR($B49="",DU$2=""),"",SUMIFS(INDEX(Tbl_Marks,MATCH($B49,Tbl_Student_Names,0),),Entry!$A$4:$H$4,DU$2,Entry!$A$5:$H$5,DU$1) / SUMIFS(Entry!$C$6:$H$6,Entry!$C$4:$H$4,DU$2,Entry!$C$5:$H$5,DU$1))</f>
        <v/>
      </c>
      <c r="DV49" s="15" t="str">
        <f>IF(OR($B49="",DV$2=""),"",SUMIFS(INDEX(Tbl_Marks,MATCH($B49,Tbl_Student_Names,0),),Entry!$A$4:$H$4,DV$2,Entry!$A$5:$H$5,DV$1) / SUMIFS(Entry!$C$6:$H$6,Entry!$C$4:$H$4,DV$2,Entry!$C$5:$H$5,DV$1))</f>
        <v/>
      </c>
      <c r="DW49" s="15" t="str">
        <f>IF(OR($B49="",DW$2=""),"",SUMIFS(INDEX(Tbl_Marks,MATCH($B49,Tbl_Student_Names,0),),Entry!$A$4:$H$4,DW$2,Entry!$A$5:$H$5,DW$1) / SUMIFS(Entry!$C$6:$H$6,Entry!$C$4:$H$4,DW$2,Entry!$C$5:$H$5,DW$1))</f>
        <v/>
      </c>
      <c r="DX49" s="15" t="str">
        <f>IF(OR($B49="",DX$2=""),"",SUMIFS(INDEX(Tbl_Marks,MATCH($B49,Tbl_Student_Names,0),),Entry!$A$4:$H$4,DX$2,Entry!$A$5:$H$5,DX$1) / SUMIFS(Entry!$C$6:$H$6,Entry!$C$4:$H$4,DX$2,Entry!$C$5:$H$5,DX$1))</f>
        <v/>
      </c>
      <c r="DY49" s="15" t="str">
        <f>IF(OR($B49="",DY$2=""),"",SUMIFS(INDEX(Tbl_Marks,MATCH($B49,Tbl_Student_Names,0),),Entry!$A$4:$H$4,DY$2,Entry!$A$5:$H$5,DY$1) / SUMIFS(Entry!$C$6:$H$6,Entry!$C$4:$H$4,DY$2,Entry!$C$5:$H$5,DY$1))</f>
        <v/>
      </c>
      <c r="DZ49" s="15" t="str">
        <f>IF(OR($B49="",DZ$2=""),"",SUMIFS(INDEX(Tbl_Marks,MATCH($B49,Tbl_Student_Names,0),),Entry!$A$4:$H$4,DZ$2,Entry!$A$5:$H$5,DZ$1) / SUMIFS(Entry!$C$6:$H$6,Entry!$C$4:$H$4,DZ$2,Entry!$C$5:$H$5,DZ$1))</f>
        <v/>
      </c>
      <c r="EA49" s="15" t="str">
        <f>IF(OR($B49="",EA$2=""),"",SUMIFS(INDEX(Tbl_Marks,MATCH($B49,Tbl_Student_Names,0),),Entry!$A$4:$H$4,EA$2,Entry!$A$5:$H$5,EA$1) / SUMIFS(Entry!$C$6:$H$6,Entry!$C$4:$H$4,EA$2,Entry!$C$5:$H$5,EA$1))</f>
        <v/>
      </c>
      <c r="EB49" s="15" t="str">
        <f>IF(OR($B49="",EB$2=""),"",SUMIFS(INDEX(Tbl_Marks,MATCH($B49,Tbl_Student_Names,0),),Entry!$A$4:$H$4,EB$2,Entry!$A$5:$H$5,EB$1) / SUMIFS(Entry!$C$6:$H$6,Entry!$C$4:$H$4,EB$2,Entry!$C$5:$H$5,EB$1))</f>
        <v/>
      </c>
      <c r="EC49" s="15" t="str">
        <f>IF(OR($B49="",EC$2=""),"",SUMIFS(INDEX(Tbl_Marks,MATCH($B49,Tbl_Student_Names,0),),Entry!$A$4:$H$4,EC$2,Entry!$A$5:$H$5,EC$1) / SUMIFS(Entry!$C$6:$H$6,Entry!$C$4:$H$4,EC$2,Entry!$C$5:$H$5,EC$1))</f>
        <v/>
      </c>
      <c r="ED49" s="15" t="str">
        <f>IF(OR($B49="",ED$2=""),"",SUMIFS(INDEX(Tbl_Marks,MATCH($B49,Tbl_Student_Names,0),),Entry!$A$4:$H$4,ED$2,Entry!$A$5:$H$5,ED$1) / SUMIFS(Entry!$C$6:$H$6,Entry!$C$4:$H$4,ED$2,Entry!$C$5:$H$5,ED$1))</f>
        <v/>
      </c>
      <c r="EE49" s="15" t="str">
        <f>IF(OR($B49="",EE$2=""),"",SUMIFS(INDEX(Tbl_Marks,MATCH($B49,Tbl_Student_Names,0),),Entry!$A$4:$H$4,EE$2,Entry!$A$5:$H$5,EE$1) / SUMIFS(Entry!$C$6:$H$6,Entry!$C$4:$H$4,EE$2,Entry!$C$5:$H$5,EE$1))</f>
        <v/>
      </c>
      <c r="EF49" s="15" t="str">
        <f>IF(OR($B49="",EF$2=""),"",SUMIFS(INDEX(Tbl_Marks,MATCH($B49,Tbl_Student_Names,0),),Entry!$A$4:$H$4,EF$2,Entry!$A$5:$H$5,EF$1) / SUMIFS(Entry!$C$6:$H$6,Entry!$C$4:$H$4,EF$2,Entry!$C$5:$H$5,EF$1))</f>
        <v/>
      </c>
      <c r="EG49" s="15" t="str">
        <f>IF(OR($B49="",EG$2=""),"",SUMIFS(INDEX(Tbl_Marks,MATCH($B49,Tbl_Student_Names,0),),Entry!$A$4:$H$4,EG$2,Entry!$A$5:$H$5,EG$1) / SUMIFS(Entry!$C$6:$H$6,Entry!$C$4:$H$4,EG$2,Entry!$C$5:$H$5,EG$1))</f>
        <v/>
      </c>
      <c r="EH49" s="15" t="str">
        <f>IF(OR($B49="",EH$2=""),"",SUMIFS(INDEX(Tbl_Marks,MATCH($B49,Tbl_Student_Names,0),),Entry!$A$4:$H$4,EH$2,Entry!$A$5:$H$5,EH$1) / SUMIFS(Entry!$C$6:$H$6,Entry!$C$4:$H$4,EH$2,Entry!$C$5:$H$5,EH$1))</f>
        <v/>
      </c>
      <c r="EI49" s="15" t="str">
        <f>IF(OR($B49="",EI$2=""),"",SUMIFS(INDEX(Tbl_Marks,MATCH($B49,Tbl_Student_Names,0),),Entry!$A$4:$H$4,EI$2,Entry!$A$5:$H$5,EI$1) / SUMIFS(Entry!$C$6:$H$6,Entry!$C$4:$H$4,EI$2,Entry!$C$5:$H$5,EI$1))</f>
        <v/>
      </c>
      <c r="EJ49" s="15" t="str">
        <f>IF(OR($B49="",EJ$2=""),"",SUMIFS(INDEX(Tbl_Marks,MATCH($B49,Tbl_Student_Names,0),),Entry!$A$4:$H$4,EJ$2,Entry!$A$5:$H$5,EJ$1) / SUMIFS(Entry!$C$6:$H$6,Entry!$C$4:$H$4,EJ$2,Entry!$C$5:$H$5,EJ$1))</f>
        <v/>
      </c>
      <c r="EK49" s="15" t="str">
        <f>IF(OR($B49="",EK$2=""),"",SUMIFS(INDEX(Tbl_Marks,MATCH($B49,Tbl_Student_Names,0),),Entry!$A$4:$H$4,EK$2,Entry!$A$5:$H$5,EK$1) / SUMIFS(Entry!$C$6:$H$6,Entry!$C$4:$H$4,EK$2,Entry!$C$5:$H$5,EK$1))</f>
        <v/>
      </c>
      <c r="EL49" s="15" t="str">
        <f>IF(OR($B49="",EL$2=""),"",SUMIFS(INDEX(Tbl_Marks,MATCH($B49,Tbl_Student_Names,0),),Entry!$A$4:$H$4,EL$2,Entry!$A$5:$H$5,EL$1) / SUMIFS(Entry!$C$6:$H$6,Entry!$C$4:$H$4,EL$2,Entry!$C$5:$H$5,EL$1))</f>
        <v/>
      </c>
      <c r="EM49" s="15" t="str">
        <f>IF(OR($B49="",EM$2=""),"",SUMIFS(INDEX(Tbl_Marks,MATCH($B49,Tbl_Student_Names,0),),Entry!$A$4:$H$4,EM$2,Entry!$A$5:$H$5,EM$1) / SUMIFS(Entry!$C$6:$H$6,Entry!$C$4:$H$4,EM$2,Entry!$C$5:$H$5,EM$1))</f>
        <v/>
      </c>
      <c r="EN49" s="15" t="str">
        <f>IF(OR($B49="",EN$2=""),"",SUMIFS(INDEX(Tbl_Marks,MATCH($B49,Tbl_Student_Names,0),),Entry!$A$4:$H$4,EN$2,Entry!$A$5:$H$5,EN$1) / SUMIFS(Entry!$C$6:$H$6,Entry!$C$4:$H$4,EN$2,Entry!$C$5:$H$5,EN$1))</f>
        <v/>
      </c>
      <c r="EO49" s="15" t="str">
        <f>IF(OR($B49="",EO$2=""),"",SUMIFS(INDEX(Tbl_Marks,MATCH($B49,Tbl_Student_Names,0),),Entry!$A$4:$H$4,EO$2,Entry!$A$5:$H$5,EO$1) / SUMIFS(Entry!$C$6:$H$6,Entry!$C$4:$H$4,EO$2,Entry!$C$5:$H$5,EO$1))</f>
        <v/>
      </c>
      <c r="EP49" s="15" t="str">
        <f>IF(OR($B49="",EP$2=""),"",SUMIFS(INDEX(Tbl_Marks,MATCH($B49,Tbl_Student_Names,0),),Entry!$A$4:$H$4,EP$2,Entry!$A$5:$H$5,EP$1) / SUMIFS(Entry!$C$6:$H$6,Entry!$C$4:$H$4,EP$2,Entry!$C$5:$H$5,EP$1))</f>
        <v/>
      </c>
      <c r="EQ49" s="15" t="str">
        <f>IF(OR($B49="",EQ$2=""),"",SUMIFS(INDEX(Tbl_Marks,MATCH($B49,Tbl_Student_Names,0),),Entry!$A$4:$H$4,EQ$2,Entry!$A$5:$H$5,EQ$1) / SUMIFS(Entry!$C$6:$H$6,Entry!$C$4:$H$4,EQ$2,Entry!$C$5:$H$5,EQ$1))</f>
        <v/>
      </c>
      <c r="ER49" s="15" t="str">
        <f>IF(OR($B49="",ER$2=""),"",SUMIFS(INDEX(Tbl_Marks,MATCH($B49,Tbl_Student_Names,0),),Entry!$A$4:$H$4,ER$2,Entry!$A$5:$H$5,ER$1) / SUMIFS(Entry!$C$6:$H$6,Entry!$C$4:$H$4,ER$2,Entry!$C$5:$H$5,ER$1))</f>
        <v/>
      </c>
      <c r="ES49" s="15" t="str">
        <f>IF(OR($B49="",ES$2=""),"",SUMIFS(INDEX(Tbl_Marks,MATCH($B49,Tbl_Student_Names,0),),Entry!$A$4:$H$4,ES$2,Entry!$A$5:$H$5,ES$1) / SUMIFS(Entry!$C$6:$H$6,Entry!$C$4:$H$4,ES$2,Entry!$C$5:$H$5,ES$1))</f>
        <v/>
      </c>
      <c r="ET49" s="15" t="str">
        <f>IF(OR($B49="",ET$2=""),"",SUMIFS(INDEX(Tbl_Marks,MATCH($B49,Tbl_Student_Names,0),),Entry!$A$4:$H$4,ET$2,Entry!$A$5:$H$5,ET$1) / SUMIFS(Entry!$C$6:$H$6,Entry!$C$4:$H$4,ET$2,Entry!$C$5:$H$5,ET$1))</f>
        <v/>
      </c>
      <c r="EU49" s="15" t="str">
        <f>IF(OR($B49="",EU$2=""),"",SUMIFS(INDEX(Tbl_Marks,MATCH($B49,Tbl_Student_Names,0),),Entry!$A$4:$H$4,EU$2,Entry!$A$5:$H$5,EU$1) / SUMIFS(Entry!$C$6:$H$6,Entry!$C$4:$H$4,EU$2,Entry!$C$5:$H$5,EU$1))</f>
        <v/>
      </c>
      <c r="EV49" s="15" t="str">
        <f>IF(OR($B49="",EV$2=""),"",SUMIFS(INDEX(Tbl_Marks,MATCH($B49,Tbl_Student_Names,0),),Entry!$A$4:$H$4,EV$2,Entry!$A$5:$H$5,EV$1) / SUMIFS(Entry!$C$6:$H$6,Entry!$C$4:$H$4,EV$2,Entry!$C$5:$H$5,EV$1))</f>
        <v/>
      </c>
      <c r="EW49" s="15" t="str">
        <f>IF(OR($B49="",EW$2=""),"",SUMIFS(INDEX(Tbl_Marks,MATCH($B49,Tbl_Student_Names,0),),Entry!$A$4:$H$4,EW$2,Entry!$A$5:$H$5,EW$1) / SUMIFS(Entry!$C$6:$H$6,Entry!$C$4:$H$4,EW$2,Entry!$C$5:$H$5,EW$1))</f>
        <v/>
      </c>
      <c r="EX49" s="15" t="str">
        <f>IF(OR($B49="",EX$2=""),"",SUMIFS(INDEX(Tbl_Marks,MATCH($B49,Tbl_Student_Names,0),),Entry!$A$4:$H$4,EX$2,Entry!$A$5:$H$5,EX$1) / SUMIFS(Entry!$C$6:$H$6,Entry!$C$4:$H$4,EX$2,Entry!$C$5:$H$5,EX$1))</f>
        <v/>
      </c>
      <c r="EY49" s="15" t="str">
        <f>IF(OR($B49="",EY$2=""),"",SUMIFS(INDEX(Tbl_Marks,MATCH($B49,Tbl_Student_Names,0),),Entry!$A$4:$H$4,EY$2,Entry!$A$5:$H$5,EY$1) / SUMIFS(Entry!$C$6:$H$6,Entry!$C$4:$H$4,EY$2,Entry!$C$5:$H$5,EY$1))</f>
        <v/>
      </c>
      <c r="EZ49" s="15" t="str">
        <f>IF(OR($B49="",EZ$2=""),"",SUMIFS(INDEX(Tbl_Marks,MATCH($B49,Tbl_Student_Names,0),),Entry!$A$4:$H$4,EZ$2,Entry!$A$5:$H$5,EZ$1) / SUMIFS(Entry!$C$6:$H$6,Entry!$C$4:$H$4,EZ$2,Entry!$C$5:$H$5,EZ$1))</f>
        <v/>
      </c>
      <c r="FA49" s="15" t="str">
        <f>IF(OR($B49="",FA$2=""),"",SUMIFS(INDEX(Tbl_Marks,MATCH($B49,Tbl_Student_Names,0),),Entry!$A$4:$H$4,FA$2,Entry!$A$5:$H$5,FA$1) / SUMIFS(Entry!$C$6:$H$6,Entry!$C$4:$H$4,FA$2,Entry!$C$5:$H$5,FA$1))</f>
        <v/>
      </c>
      <c r="FB49" s="15" t="str">
        <f>IF(OR($B49="",FB$2=""),"",SUMIFS(INDEX(Tbl_Marks,MATCH($B49,Tbl_Student_Names,0),),Entry!$A$4:$H$4,FB$2,Entry!$A$5:$H$5,FB$1) / SUMIFS(Entry!$C$6:$H$6,Entry!$C$4:$H$4,FB$2,Entry!$C$5:$H$5,FB$1))</f>
        <v/>
      </c>
      <c r="FC49" s="15" t="str">
        <f>IF(OR($B49="",FC$2=""),"",SUMIFS(INDEX(Tbl_Marks,MATCH($B49,Tbl_Student_Names,0),),Entry!$A$4:$H$4,FC$2,Entry!$A$5:$H$5,FC$1) / SUMIFS(Entry!$C$6:$H$6,Entry!$C$4:$H$4,FC$2,Entry!$C$5:$H$5,FC$1))</f>
        <v/>
      </c>
      <c r="FD49" s="15" t="str">
        <f>IF(OR($B49="",FD$2=""),"",SUMIFS(INDEX(Tbl_Marks,MATCH($B49,Tbl_Student_Names,0),),Entry!$A$4:$H$4,FD$2,Entry!$A$5:$H$5,FD$1) / SUMIFS(Entry!$C$6:$H$6,Entry!$C$4:$H$4,FD$2,Entry!$C$5:$H$5,FD$1))</f>
        <v/>
      </c>
      <c r="FE49" s="15" t="str">
        <f>IF(OR($B49="",FE$2=""),"",SUMIFS(INDEX(Tbl_Marks,MATCH($B49,Tbl_Student_Names,0),),Entry!$A$4:$H$4,FE$2,Entry!$A$5:$H$5,FE$1) / SUMIFS(Entry!$C$6:$H$6,Entry!$C$4:$H$4,FE$2,Entry!$C$5:$H$5,FE$1))</f>
        <v/>
      </c>
      <c r="FF49" s="15" t="str">
        <f>IF(OR($B49="",FF$2=""),"",SUMIFS(INDEX(Tbl_Marks,MATCH($B49,Tbl_Student_Names,0),),Entry!$A$4:$H$4,FF$2,Entry!$A$5:$H$5,FF$1) / SUMIFS(Entry!$C$6:$H$6,Entry!$C$4:$H$4,FF$2,Entry!$C$5:$H$5,FF$1))</f>
        <v/>
      </c>
      <c r="FG49" s="15" t="str">
        <f>IF(OR($B49="",FG$2=""),"",SUMIFS(INDEX(Tbl_Marks,MATCH($B49,Tbl_Student_Names,0),),Entry!$A$4:$H$4,FG$2,Entry!$A$5:$H$5,FG$1) / SUMIFS(Entry!$C$6:$H$6,Entry!$C$4:$H$4,FG$2,Entry!$C$5:$H$5,FG$1))</f>
        <v/>
      </c>
      <c r="FH49" s="15" t="str">
        <f>IF(OR($B49="",FH$2=""),"",SUMIFS(INDEX(Tbl_Marks,MATCH($B49,Tbl_Student_Names,0),),Entry!$A$4:$H$4,FH$2,Entry!$A$5:$H$5,FH$1) / SUMIFS(Entry!$C$6:$H$6,Entry!$C$4:$H$4,FH$2,Entry!$C$5:$H$5,FH$1))</f>
        <v/>
      </c>
      <c r="FI49" s="15" t="str">
        <f>IF(OR($B49="",FI$2=""),"",SUMIFS(INDEX(Tbl_Marks,MATCH($B49,Tbl_Student_Names,0),),Entry!$A$4:$H$4,FI$2,Entry!$A$5:$H$5,FI$1) / SUMIFS(Entry!$C$6:$H$6,Entry!$C$4:$H$4,FI$2,Entry!$C$5:$H$5,FI$1))</f>
        <v/>
      </c>
      <c r="FJ49" s="15" t="str">
        <f>IF(OR($B49="",FJ$2=""),"",SUMIFS(INDEX(Tbl_Marks,MATCH($B49,Tbl_Student_Names,0),),Entry!$A$4:$H$4,FJ$2,Entry!$A$5:$H$5,FJ$1) / SUMIFS(Entry!$C$6:$H$6,Entry!$C$4:$H$4,FJ$2,Entry!$C$5:$H$5,FJ$1))</f>
        <v/>
      </c>
      <c r="FK49" s="15" t="str">
        <f>IF(OR($B49="",FK$2=""),"",SUMIFS(INDEX(Tbl_Marks,MATCH($B49,Tbl_Student_Names,0),),Entry!$A$4:$H$4,FK$2,Entry!$A$5:$H$5,FK$1) / SUMIFS(Entry!$C$6:$H$6,Entry!$C$4:$H$4,FK$2,Entry!$C$5:$H$5,FK$1))</f>
        <v/>
      </c>
      <c r="FL49" s="15" t="str">
        <f>IF(OR($B49="",FL$2=""),"",SUMIFS(INDEX(Tbl_Marks,MATCH($B49,Tbl_Student_Names,0),),Entry!$A$4:$H$4,FL$2,Entry!$A$5:$H$5,FL$1) / SUMIFS(Entry!$C$6:$H$6,Entry!$C$4:$H$4,FL$2,Entry!$C$5:$H$5,FL$1))</f>
        <v/>
      </c>
      <c r="FM49" s="15" t="str">
        <f>IF(OR($B49="",FM$2=""),"",SUMIFS(INDEX(Tbl_Marks,MATCH($B49,Tbl_Student_Names,0),),Entry!$A$4:$H$4,FM$2,Entry!$A$5:$H$5,FM$1) / SUMIFS(Entry!$C$6:$H$6,Entry!$C$4:$H$4,FM$2,Entry!$C$5:$H$5,FM$1))</f>
        <v/>
      </c>
      <c r="FN49" s="15" t="str">
        <f>IF(OR($B49="",FN$2=""),"",SUMIFS(INDEX(Tbl_Marks,MATCH($B49,Tbl_Student_Names,0),),Entry!$A$4:$H$4,FN$2,Entry!$A$5:$H$5,FN$1) / SUMIFS(Entry!$C$6:$H$6,Entry!$C$4:$H$4,FN$2,Entry!$C$5:$H$5,FN$1))</f>
        <v/>
      </c>
      <c r="FO49" s="15" t="str">
        <f>IF(OR($B49="",FO$2=""),"",SUMIFS(INDEX(Tbl_Marks,MATCH($B49,Tbl_Student_Names,0),),Entry!$A$4:$H$4,FO$2,Entry!$A$5:$H$5,FO$1) / SUMIFS(Entry!$C$6:$H$6,Entry!$C$4:$H$4,FO$2,Entry!$C$5:$H$5,FO$1))</f>
        <v/>
      </c>
      <c r="FP49" s="15" t="str">
        <f>IF(OR($B49="",FP$2=""),"",SUMIFS(INDEX(Tbl_Marks,MATCH($B49,Tbl_Student_Names,0),),Entry!$A$4:$H$4,FP$2,Entry!$A$5:$H$5,FP$1) / SUMIFS(Entry!$C$6:$H$6,Entry!$C$4:$H$4,FP$2,Entry!$C$5:$H$5,FP$1))</f>
        <v/>
      </c>
      <c r="FQ49" s="15" t="str">
        <f>IF(OR($B49="",FQ$2=""),"",SUMIFS(INDEX(Tbl_Marks,MATCH($B49,Tbl_Student_Names,0),),Entry!$A$4:$H$4,FQ$2,Entry!$A$5:$H$5,FQ$1) / SUMIFS(Entry!$C$6:$H$6,Entry!$C$4:$H$4,FQ$2,Entry!$C$5:$H$5,FQ$1))</f>
        <v/>
      </c>
      <c r="FR49" s="15" t="str">
        <f>IF(OR($B49="",FR$2=""),"",SUMIFS(INDEX(Tbl_Marks,MATCH($B49,Tbl_Student_Names,0),),Entry!$A$4:$H$4,FR$2,Entry!$A$5:$H$5,FR$1) / SUMIFS(Entry!$C$6:$H$6,Entry!$C$4:$H$4,FR$2,Entry!$C$5:$H$5,FR$1))</f>
        <v/>
      </c>
      <c r="FS49" s="15" t="str">
        <f>IF(OR($B49="",FS$2=""),"",SUMIFS(INDEX(Tbl_Marks,MATCH($B49,Tbl_Student_Names,0),),Entry!$A$4:$H$4,FS$2,Entry!$A$5:$H$5,FS$1) / SUMIFS(Entry!$C$6:$H$6,Entry!$C$4:$H$4,FS$2,Entry!$C$5:$H$5,FS$1))</f>
        <v/>
      </c>
      <c r="FT49" s="15" t="str">
        <f>IF(OR($B49="",FT$2=""),"",SUMIFS(INDEX(Tbl_Marks,MATCH($B49,Tbl_Student_Names,0),),Entry!$A$4:$H$4,FT$2,Entry!$A$5:$H$5,FT$1) / SUMIFS(Entry!$C$6:$H$6,Entry!$C$4:$H$4,FT$2,Entry!$C$5:$H$5,FT$1))</f>
        <v/>
      </c>
      <c r="FU49" s="15" t="str">
        <f>IF(OR($B49="",FU$2=""),"",SUMIFS(INDEX(Tbl_Marks,MATCH($B49,Tbl_Student_Names,0),),Entry!$A$4:$H$4,FU$2,Entry!$A$5:$H$5,FU$1) / SUMIFS(Entry!$C$6:$H$6,Entry!$C$4:$H$4,FU$2,Entry!$C$5:$H$5,FU$1))</f>
        <v/>
      </c>
      <c r="FV49" s="15" t="str">
        <f>IF(OR($B49="",FV$2=""),"",SUMIFS(INDEX(Tbl_Marks,MATCH($B49,Tbl_Student_Names,0),),Entry!$A$4:$H$4,FV$2,Entry!$A$5:$H$5,FV$1) / SUMIFS(Entry!$C$6:$H$6,Entry!$C$4:$H$4,FV$2,Entry!$C$5:$H$5,FV$1))</f>
        <v/>
      </c>
      <c r="FW49" s="15" t="str">
        <f>IF(OR($B49="",FW$2=""),"",SUMIFS(INDEX(Tbl_Marks,MATCH($B49,Tbl_Student_Names,0),),Entry!$A$4:$H$4,FW$2,Entry!$A$5:$H$5,FW$1) / SUMIFS(Entry!$C$6:$H$6,Entry!$C$4:$H$4,FW$2,Entry!$C$5:$H$5,FW$1))</f>
        <v/>
      </c>
      <c r="FX49" s="15" t="str">
        <f>IF(OR($B49="",FX$2=""),"",SUMIFS(INDEX(Tbl_Marks,MATCH($B49,Tbl_Student_Names,0),),Entry!$A$4:$H$4,FX$2,Entry!$A$5:$H$5,FX$1) / SUMIFS(Entry!$C$6:$H$6,Entry!$C$4:$H$4,FX$2,Entry!$C$5:$H$5,FX$1))</f>
        <v/>
      </c>
      <c r="FY49" s="15" t="str">
        <f>IF(OR($B49="",FY$2=""),"",SUMIFS(INDEX(Tbl_Marks,MATCH($B49,Tbl_Student_Names,0),),Entry!$A$4:$H$4,FY$2,Entry!$A$5:$H$5,FY$1) / SUMIFS(Entry!$C$6:$H$6,Entry!$C$4:$H$4,FY$2,Entry!$C$5:$H$5,FY$1))</f>
        <v/>
      </c>
      <c r="FZ49" s="15" t="str">
        <f>IF(OR($B49="",FZ$2=""),"",SUMIFS(INDEX(Tbl_Marks,MATCH($B49,Tbl_Student_Names,0),),Entry!$A$4:$H$4,FZ$2,Entry!$A$5:$H$5,FZ$1) / SUMIFS(Entry!$C$6:$H$6,Entry!$C$4:$H$4,FZ$2,Entry!$C$5:$H$5,FZ$1))</f>
        <v/>
      </c>
      <c r="GA49" s="15" t="str">
        <f>IF(OR($B49="",GA$2=""),"",SUMIFS(INDEX(Tbl_Marks,MATCH($B49,Tbl_Student_Names,0),),Entry!$A$4:$H$4,GA$2,Entry!$A$5:$H$5,GA$1) / SUMIFS(Entry!$C$6:$H$6,Entry!$C$4:$H$4,GA$2,Entry!$C$5:$H$5,GA$1))</f>
        <v/>
      </c>
      <c r="GB49" s="15" t="str">
        <f>IF(OR($B49="",GB$2=""),"",SUMIFS(INDEX(Tbl_Marks,MATCH($B49,Tbl_Student_Names,0),),Entry!$A$4:$H$4,GB$2,Entry!$A$5:$H$5,GB$1) / SUMIFS(Entry!$C$6:$H$6,Entry!$C$4:$H$4,GB$2,Entry!$C$5:$H$5,GB$1))</f>
        <v/>
      </c>
      <c r="GC49" s="15" t="str">
        <f>IF(OR($B49="",GC$2=""),"",SUMIFS(INDEX(Tbl_Marks,MATCH($B49,Tbl_Student_Names,0),),Entry!$A$4:$H$4,GC$2,Entry!$A$5:$H$5,GC$1) / SUMIFS(Entry!$C$6:$H$6,Entry!$C$4:$H$4,GC$2,Entry!$C$5:$H$5,GC$1))</f>
        <v/>
      </c>
      <c r="GD49" s="15" t="str">
        <f>IF(OR($B49="",GD$2=""),"",SUMIFS(INDEX(Tbl_Marks,MATCH($B49,Tbl_Student_Names,0),),Entry!$A$4:$H$4,GD$2,Entry!$A$5:$H$5,GD$1) / SUMIFS(Entry!$C$6:$H$6,Entry!$C$4:$H$4,GD$2,Entry!$C$5:$H$5,GD$1))</f>
        <v/>
      </c>
      <c r="GE49" s="15" t="str">
        <f>IF(OR($B49="",GE$2=""),"",SUMIFS(INDEX(Tbl_Marks,MATCH($B49,Tbl_Student_Names,0),),Entry!$A$4:$H$4,GE$2,Entry!$A$5:$H$5,GE$1) / SUMIFS(Entry!$C$6:$H$6,Entry!$C$4:$H$4,GE$2,Entry!$C$5:$H$5,GE$1))</f>
        <v/>
      </c>
      <c r="GF49" s="15" t="str">
        <f>IF(OR($B49="",GF$2=""),"",SUMIFS(INDEX(Tbl_Marks,MATCH($B49,Tbl_Student_Names,0),),Entry!$A$4:$H$4,GF$2,Entry!$A$5:$H$5,GF$1) / SUMIFS(Entry!$C$6:$H$6,Entry!$C$4:$H$4,GF$2,Entry!$C$5:$H$5,GF$1))</f>
        <v/>
      </c>
      <c r="GG49" s="15" t="str">
        <f>IF(OR($B49="",GG$2=""),"",SUMIFS(INDEX(Tbl_Marks,MATCH($B49,Tbl_Student_Names,0),),Entry!$A$4:$H$4,GG$2,Entry!$A$5:$H$5,GG$1) / SUMIFS(Entry!$C$6:$H$6,Entry!$C$4:$H$4,GG$2,Entry!$C$5:$H$5,GG$1))</f>
        <v/>
      </c>
      <c r="GH49" s="15" t="str">
        <f>IF(OR($B49="",GH$2=""),"",SUMIFS(INDEX(Tbl_Marks,MATCH($B49,Tbl_Student_Names,0),),Entry!$A$4:$H$4,GH$2,Entry!$A$5:$H$5,GH$1) / SUMIFS(Entry!$C$6:$H$6,Entry!$C$4:$H$4,GH$2,Entry!$C$5:$H$5,GH$1))</f>
        <v/>
      </c>
      <c r="GI49" s="15" t="str">
        <f>IF(OR($B49="",GI$2=""),"",SUMIFS(INDEX(Tbl_Marks,MATCH($B49,Tbl_Student_Names,0),),Entry!$A$4:$H$4,GI$2,Entry!$A$5:$H$5,GI$1) / SUMIFS(Entry!$C$6:$H$6,Entry!$C$4:$H$4,GI$2,Entry!$C$5:$H$5,GI$1))</f>
        <v/>
      </c>
      <c r="GJ49" s="15" t="str">
        <f>IF(OR($B49="",GJ$2=""),"",SUMIFS(INDEX(Tbl_Marks,MATCH($B49,Tbl_Student_Names,0),),Entry!$A$4:$H$4,GJ$2,Entry!$A$5:$H$5,GJ$1) / SUMIFS(Entry!$C$6:$H$6,Entry!$C$4:$H$4,GJ$2,Entry!$C$5:$H$5,GJ$1))</f>
        <v/>
      </c>
      <c r="GK49" s="15" t="str">
        <f>IF(OR($B49="",GK$2=""),"",SUMIFS(INDEX(Tbl_Marks,MATCH($B49,Tbl_Student_Names,0),),Entry!$A$4:$H$4,GK$2,Entry!$A$5:$H$5,GK$1) / SUMIFS(Entry!$C$6:$H$6,Entry!$C$4:$H$4,GK$2,Entry!$C$5:$H$5,GK$1))</f>
        <v/>
      </c>
      <c r="GL49" s="15" t="str">
        <f>IF(OR($B49="",GL$2=""),"",SUMIFS(INDEX(Tbl_Marks,MATCH($B49,Tbl_Student_Names,0),),Entry!$A$4:$H$4,GL$2,Entry!$A$5:$H$5,GL$1) / SUMIFS(Entry!$C$6:$H$6,Entry!$C$4:$H$4,GL$2,Entry!$C$5:$H$5,GL$1))</f>
        <v/>
      </c>
      <c r="GM49" s="15" t="str">
        <f>IF(OR($B49="",GM$2=""),"",SUMIFS(INDEX(Tbl_Marks,MATCH($B49,Tbl_Student_Names,0),),Entry!$A$4:$H$4,GM$2,Entry!$A$5:$H$5,GM$1) / SUMIFS(Entry!$C$6:$H$6,Entry!$C$4:$H$4,GM$2,Entry!$C$5:$H$5,GM$1))</f>
        <v/>
      </c>
      <c r="GN49" s="15" t="str">
        <f>IF(OR($B49="",GN$2=""),"",SUMIFS(INDEX(Tbl_Marks,MATCH($B49,Tbl_Student_Names,0),),Entry!$A$4:$H$4,GN$2,Entry!$A$5:$H$5,GN$1) / SUMIFS(Entry!$C$6:$H$6,Entry!$C$4:$H$4,GN$2,Entry!$C$5:$H$5,GN$1))</f>
        <v/>
      </c>
      <c r="GO49" s="15" t="str">
        <f>IF(OR($B49="",GO$2=""),"",SUMIFS(INDEX(Tbl_Marks,MATCH($B49,Tbl_Student_Names,0),),Entry!$A$4:$H$4,GO$2,Entry!$A$5:$H$5,GO$1) / SUMIFS(Entry!$C$6:$H$6,Entry!$C$4:$H$4,GO$2,Entry!$C$5:$H$5,GO$1))</f>
        <v/>
      </c>
      <c r="GP49" s="15" t="str">
        <f>IF(OR($B49="",GP$2=""),"",SUMIFS(INDEX(Tbl_Marks,MATCH($B49,Tbl_Student_Names,0),),Entry!$A$4:$H$4,GP$2,Entry!$A$5:$H$5,GP$1) / SUMIFS(Entry!$C$6:$H$6,Entry!$C$4:$H$4,GP$2,Entry!$C$5:$H$5,GP$1))</f>
        <v/>
      </c>
      <c r="GQ49" s="32" t="str">
        <f t="array" ref="GQ49">IF(OR(GQ$1="",$B49=""),"",SUMPRODUCT(TRANSPOSE($BC49:$BN49),(Settings!$D$19:$D$30)))</f>
        <v/>
      </c>
      <c r="GR49" s="32" t="str">
        <f t="array" ref="GR49">IF(OR(GR$1="",$B49=""),"",SUMPRODUCT(TRANSPOSE($BO49:$BZ49),(Settings!$D$19:$D$30)))</f>
        <v/>
      </c>
      <c r="GS49" s="32" t="str">
        <f t="array" ref="GS49">IF(OR(GS$1="",$B49=""),"",SUMPRODUCT(TRANSPOSE($CA49:$CL49),(Settings!$D$19:$D$30)))</f>
        <v/>
      </c>
      <c r="GT49" s="32" t="str">
        <f t="array" ref="GT49">IF(OR(GT$1="",$B49=""),"",SUMPRODUCT(TRANSPOSE($CM49:$CX49),(Settings!$D$19:$D$30)))</f>
        <v/>
      </c>
      <c r="GU49" s="32" t="str">
        <f t="array" ref="GU49">IF(OR(GU$1="",$B49=""),"",SUMPRODUCT(TRANSPOSE($CY49:$DJ49),(Settings!$D$19:$D$30)))</f>
        <v/>
      </c>
      <c r="GV49" s="32" t="str">
        <f t="array" ref="GV49">IF(OR(GV$1="",$B49=""),"",SUMPRODUCT(TRANSPOSE($DK49:$DV49),(Settings!$D$19:$D$30)))</f>
        <v/>
      </c>
      <c r="GW49" s="32" t="str">
        <f t="array" ref="GW49">IF(OR(GW$1="",$B49=""),"",SUMPRODUCT(TRANSPOSE($DW49:$EH49),(Settings!$D$19:$D$30)))</f>
        <v/>
      </c>
      <c r="GX49" s="32" t="str">
        <f t="array" ref="GX49">IF(OR(GX$1="",$B49=""),"",SUMPRODUCT(TRANSPOSE($EI49:$ET49),(Settings!$D$19:$D$30)))</f>
        <v/>
      </c>
      <c r="GY49" s="32" t="str">
        <f t="array" ref="GY49">IF(OR(GY$1="",$B49=""),"",SUMPRODUCT(TRANSPOSE($EU49:$FF49),(Settings!$D$19:$D$30)))</f>
        <v/>
      </c>
      <c r="GZ49" s="32" t="str">
        <f t="array" ref="GZ49">IF(OR(GZ$1="",$B49=""),"",SUMPRODUCT(TRANSPOSE($FG49:$FR49),(Settings!$D$19:$D$30)))</f>
        <v/>
      </c>
      <c r="HA49" s="32" t="str">
        <f t="array" ref="HA49">IF(OR(HA$1="",$B49=""),"",SUMPRODUCT(TRANSPOSE($FS49:$GD49),(Settings!$D$19:$D$30)))</f>
        <v/>
      </c>
      <c r="HB49" s="33" t="str">
        <f t="array" ref="HB49">IF(OR(HB$1="",$B49=""),"",SUMPRODUCT(TRANSPOSE($GE49:$GP49),(Settings!$D$19:$D$30)))</f>
        <v/>
      </c>
      <c r="HC49" s="5"/>
      <c r="HD49" s="15" t="str">
        <f>IF(OR(HD$2="",$B49=""),"",SUMIFS(INDEX(Tbl_Marks,MATCH($B49,Tbl_Student_Names,0),),Entry!$A$4:$H$4,HD$2) / SUMIFS(Entry!$C$6:$H$6,Entry!$C$4:$H$4,HD$2))</f>
        <v/>
      </c>
      <c r="HE49" s="15" t="str">
        <f>IF(OR(HE$2="",$B49=""),"",SUMIFS(INDEX(Tbl_Marks,MATCH($B49,Tbl_Student_Names,0),),Entry!$A$4:$H$4,HE$2) / SUMIFS(Entry!$C$6:$H$6,Entry!$C$4:$H$4,HE$2))</f>
        <v/>
      </c>
      <c r="HF49" s="15" t="str">
        <f>IF(OR(HF$2="",$B49=""),"",SUMIFS(INDEX(Tbl_Marks,MATCH($B49,Tbl_Student_Names,0),),Entry!$A$4:$H$4,HF$2) / SUMIFS(Entry!$C$6:$H$6,Entry!$C$4:$H$4,HF$2))</f>
        <v/>
      </c>
      <c r="HG49" s="15" t="str">
        <f>IF(OR(HG$2="",$B49=""),"",SUMIFS(INDEX(Tbl_Marks,MATCH($B49,Tbl_Student_Names,0),),Entry!$A$4:$H$4,HG$2) / SUMIFS(Entry!$C$6:$H$6,Entry!$C$4:$H$4,HG$2))</f>
        <v/>
      </c>
      <c r="HH49" s="15" t="str">
        <f>IF(OR(HH$2="",$B49=""),"",SUMIFS(INDEX(Tbl_Marks,MATCH($B49,Tbl_Student_Names,0),),Entry!$A$4:$H$4,HH$2) / SUMIFS(Entry!$C$6:$H$6,Entry!$C$4:$H$4,HH$2))</f>
        <v/>
      </c>
      <c r="HI49" s="15" t="str">
        <f>IF(OR(HI$2="",$B49=""),"",SUMIFS(INDEX(Tbl_Marks,MATCH($B49,Tbl_Student_Names,0),),Entry!$A$4:$H$4,HI$2) / SUMIFS(Entry!$C$6:$H$6,Entry!$C$4:$H$4,HI$2))</f>
        <v/>
      </c>
      <c r="HJ49" s="15" t="str">
        <f>IF(OR(HJ$2="",$B49=""),"",SUMIFS(INDEX(Tbl_Marks,MATCH($B49,Tbl_Student_Names,0),),Entry!$A$4:$H$4,HJ$2) / SUMIFS(Entry!$C$6:$H$6,Entry!$C$4:$H$4,HJ$2))</f>
        <v/>
      </c>
      <c r="HK49" s="15" t="str">
        <f>IF(OR(HK$2="",$B49=""),"",SUMIFS(INDEX(Tbl_Marks,MATCH($B49,Tbl_Student_Names,0),),Entry!$A$4:$H$4,HK$2) / SUMIFS(Entry!$C$6:$H$6,Entry!$C$4:$H$4,HK$2))</f>
        <v/>
      </c>
      <c r="HL49" s="15" t="str">
        <f>IF(OR(HL$2="",$B49=""),"",SUMIFS(INDEX(Tbl_Marks,MATCH($B49,Tbl_Student_Names,0),),Entry!$A$4:$H$4,HL$2) / SUMIFS(Entry!$C$6:$H$6,Entry!$C$4:$H$4,HL$2))</f>
        <v/>
      </c>
      <c r="HM49" s="15" t="str">
        <f>IF(OR(HM$2="",$B49=""),"",SUMIFS(INDEX(Tbl_Marks,MATCH($B49,Tbl_Student_Names,0),),Entry!$A$4:$H$4,HM$2) / SUMIFS(Entry!$C$6:$H$6,Entry!$C$4:$H$4,HM$2))</f>
        <v/>
      </c>
      <c r="HN49" s="15" t="str">
        <f>IF(OR(HN$2="",$B49=""),"",SUMIFS(INDEX(Tbl_Marks,MATCH($B49,Tbl_Student_Names,0),),Entry!$A$4:$H$4,HN$2) / SUMIFS(Entry!$C$6:$H$6,Entry!$C$4:$H$4,HN$2))</f>
        <v/>
      </c>
      <c r="HO49" s="15" t="str">
        <f>IF(OR(HO$2="",$B49=""),"",SUMIFS(INDEX(Tbl_Marks,MATCH($B49,Tbl_Student_Names,0),),Entry!$A$4:$H$4,HO$2) / SUMIFS(Entry!$C$6:$H$6,Entry!$C$4:$H$4,HO$2))</f>
        <v/>
      </c>
      <c r="HP49" s="15" t="str">
        <f t="shared" si="40"/>
        <v/>
      </c>
    </row>
    <row r="50" spans="1:224" customFormat="1" x14ac:dyDescent="0.25">
      <c r="A50">
        <f t="shared" si="63"/>
        <v>0</v>
      </c>
      <c r="B50" t="str">
        <f t="shared" si="64"/>
        <v/>
      </c>
      <c r="C50" t="str">
        <f>IF(OR($B50="",C$2=""),"",SUMIF(Entry!$A$4:$H$4,C$2,INDEX(Tbl_Marks,MATCH($B50,Tbl_Student_Names,0),)))</f>
        <v/>
      </c>
      <c r="D50" t="str">
        <f>IF(OR($B50="",D$2=""),"",SUMIF(Entry!$A$4:$H$4,D$2,INDEX(Tbl_Marks,MATCH($B50,Tbl_Student_Names,0),)))</f>
        <v/>
      </c>
      <c r="E50" t="str">
        <f>IF(OR($B50="",E$2=""),"",SUMIF(Entry!$A$4:$H$4,E$2,INDEX(Tbl_Marks,MATCH($B50,Tbl_Student_Names,0),)))</f>
        <v/>
      </c>
      <c r="F50" t="str">
        <f>IF(OR($B50="",F$2=""),"",SUMIF(Entry!$A$4:$H$4,F$2,INDEX(Tbl_Marks,MATCH($B50,Tbl_Student_Names,0),)))</f>
        <v/>
      </c>
      <c r="G50" t="str">
        <f>IF(OR($B50="",G$2=""),"",SUMIF(Entry!$A$4:$H$4,G$2,INDEX(Tbl_Marks,MATCH($B50,Tbl_Student_Names,0),)))</f>
        <v/>
      </c>
      <c r="H50" t="str">
        <f>IF(OR($B50="",H$2=""),"",SUMIF(Entry!$A$4:$H$4,H$2,INDEX(Tbl_Marks,MATCH($B50,Tbl_Student_Names,0),)))</f>
        <v/>
      </c>
      <c r="I50" t="str">
        <f>IF(OR($B50="",I$2=""),"",SUMIF(Entry!$A$4:$H$4,I$2,INDEX(Tbl_Marks,MATCH($B50,Tbl_Student_Names,0),)))</f>
        <v/>
      </c>
      <c r="J50" t="str">
        <f>IF(OR($B50="",J$2=""),"",SUMIF(Entry!$A$4:$H$4,J$2,INDEX(Tbl_Marks,MATCH($B50,Tbl_Student_Names,0),)))</f>
        <v/>
      </c>
      <c r="K50" t="str">
        <f>IF(OR($B50="",K$2=""),"",SUMIF(Entry!$A$4:$H$4,K$2,INDEX(Tbl_Marks,MATCH($B50,Tbl_Student_Names,0),)))</f>
        <v/>
      </c>
      <c r="L50" t="str">
        <f>IF(OR($B50="",L$2=""),"",SUMIF(Entry!$A$4:$H$4,L$2,INDEX(Tbl_Marks,MATCH($B50,Tbl_Student_Names,0),)))</f>
        <v/>
      </c>
      <c r="M50" t="str">
        <f>IF(OR($B50="",M$2=""),"",SUMIF(Entry!$A$4:$H$4,M$2,INDEX(Tbl_Marks,MATCH($B50,Tbl_Student_Names,0),)))</f>
        <v/>
      </c>
      <c r="N50" t="str">
        <f>IF(OR($B50="",N$2=""),"",SUMIF(Entry!$A$4:$H$4,N$2,INDEX(Tbl_Marks,MATCH($B50,Tbl_Student_Names,0),)))</f>
        <v/>
      </c>
      <c r="O50" s="12" t="str">
        <f t="shared" si="65"/>
        <v/>
      </c>
      <c r="P50" s="24" t="str">
        <f t="array" ref="P50">IF(OR($B50="",P$2=""),"",IF(MIN(IF(Help_Lookup_Tests=P$2,$BC50:$GP50,""))&gt;=I_PassPercentage,"PASS","FAIL"))</f>
        <v/>
      </c>
      <c r="Q50" s="24" t="str">
        <f t="array" ref="Q50">IF(OR($B50="",Q$2=""),"",IF(MIN(IF(Help_Lookup_Tests=Q$2,$BC50:$GP50,""))&gt;=I_PassPercentage,"PASS","FAIL"))</f>
        <v/>
      </c>
      <c r="R50" s="24" t="str">
        <f t="array" ref="R50">IF(OR($B50="",R$2=""),"",IF(MIN(IF(Help_Lookup_Tests=R$2,$BC50:$GP50,""))&gt;=I_PassPercentage,"PASS","FAIL"))</f>
        <v/>
      </c>
      <c r="S50" s="24" t="str">
        <f t="array" ref="S50">IF(OR($B50="",S$2=""),"",IF(MIN(IF(Help_Lookup_Tests=S$2,$BC50:$GP50,""))&gt;=I_PassPercentage,"PASS","FAIL"))</f>
        <v/>
      </c>
      <c r="T50" s="24" t="str">
        <f t="array" ref="T50">IF(OR($B50="",T$2=""),"",IF(MIN(IF(Help_Lookup_Tests=T$2,$BC50:$GP50,""))&gt;=I_PassPercentage,"PASS","FAIL"))</f>
        <v/>
      </c>
      <c r="U50" s="24" t="str">
        <f t="array" ref="U50">IF(OR($B50="",U$2=""),"",IF(MIN(IF(Help_Lookup_Tests=U$2,$BC50:$GP50,""))&gt;=I_PassPercentage,"PASS","FAIL"))</f>
        <v/>
      </c>
      <c r="V50" s="24" t="str">
        <f t="array" ref="V50">IF(OR($B50="",V$2=""),"",IF(MIN(IF(Help_Lookup_Tests=V$2,$BC50:$GP50,""))&gt;=I_PassPercentage,"PASS","FAIL"))</f>
        <v/>
      </c>
      <c r="W50" s="24" t="str">
        <f t="array" ref="W50">IF(OR($B50="",W$2=""),"",IF(MIN(IF(Help_Lookup_Tests=W$2,$BC50:$GP50,""))&gt;=I_PassPercentage,"PASS","FAIL"))</f>
        <v/>
      </c>
      <c r="X50" s="24" t="str">
        <f t="array" ref="X50">IF(OR($B50="",X$2=""),"",IF(MIN(IF(Help_Lookup_Tests=X$2,$BC50:$GP50,""))&gt;=I_PassPercentage,"PASS","FAIL"))</f>
        <v/>
      </c>
      <c r="Y50" s="24" t="str">
        <f t="array" ref="Y50">IF(OR($B50="",Y$2=""),"",IF(MIN(IF(Help_Lookup_Tests=Y$2,$BC50:$GP50,""))&gt;=I_PassPercentage,"PASS","FAIL"))</f>
        <v/>
      </c>
      <c r="Z50" s="24" t="str">
        <f t="array" ref="Z50">IF(OR($B50="",Z$2=""),"",IF(MIN(IF(Help_Lookup_Tests=Z$2,$BC50:$GP50,""))&gt;=I_PassPercentage,"PASS","FAIL"))</f>
        <v/>
      </c>
      <c r="AA50" s="24" t="str">
        <f t="array" ref="AA50">IF(OR($B50="",AA$2=""),"",IF(MIN(IF(Help_Lookup_Tests=AA$2,$BC50:$GP50,""))&gt;=I_PassPercentage,"PASS","FAIL"))</f>
        <v/>
      </c>
      <c r="AB50" s="20" t="str">
        <f t="array" ref="AB50">IF(OR($B50=""),"",IF(MIN(IF($GQ$2:$HB$2="FINAL",$GQ50:$HB50,""))&gt;=I_PassPercentage,"PASS","FAIL"))</f>
        <v/>
      </c>
      <c r="AC50" t="str">
        <f t="shared" si="36"/>
        <v/>
      </c>
      <c r="AD50" t="str">
        <f t="shared" si="41"/>
        <v/>
      </c>
      <c r="AE50" t="str">
        <f t="shared" si="42"/>
        <v/>
      </c>
      <c r="AF50" t="str">
        <f t="shared" si="43"/>
        <v/>
      </c>
      <c r="AG50" t="str">
        <f t="shared" si="44"/>
        <v/>
      </c>
      <c r="AH50" t="str">
        <f t="shared" si="45"/>
        <v/>
      </c>
      <c r="AI50" t="str">
        <f t="shared" si="46"/>
        <v/>
      </c>
      <c r="AJ50" t="str">
        <f t="shared" si="47"/>
        <v/>
      </c>
      <c r="AK50" t="str">
        <f t="shared" si="48"/>
        <v/>
      </c>
      <c r="AL50" t="str">
        <f t="shared" si="49"/>
        <v/>
      </c>
      <c r="AM50" t="str">
        <f t="shared" si="50"/>
        <v/>
      </c>
      <c r="AN50" t="str">
        <f t="shared" si="51"/>
        <v/>
      </c>
      <c r="AO50" s="34" t="str">
        <f t="shared" si="37"/>
        <v/>
      </c>
      <c r="AP50" s="22" t="str">
        <f t="shared" si="38"/>
        <v/>
      </c>
      <c r="AQ50" s="22" t="str">
        <f t="shared" si="52"/>
        <v/>
      </c>
      <c r="AR50" s="22" t="str">
        <f t="shared" si="53"/>
        <v/>
      </c>
      <c r="AS50" s="22" t="str">
        <f t="shared" si="54"/>
        <v/>
      </c>
      <c r="AT50" s="22" t="str">
        <f t="shared" si="55"/>
        <v/>
      </c>
      <c r="AU50" s="22" t="str">
        <f t="shared" si="56"/>
        <v/>
      </c>
      <c r="AV50" s="22" t="str">
        <f t="shared" si="57"/>
        <v/>
      </c>
      <c r="AW50" s="22" t="str">
        <f t="shared" si="58"/>
        <v/>
      </c>
      <c r="AX50" s="22" t="str">
        <f t="shared" si="59"/>
        <v/>
      </c>
      <c r="AY50" s="22" t="str">
        <f t="shared" si="60"/>
        <v/>
      </c>
      <c r="AZ50" s="22" t="str">
        <f t="shared" si="61"/>
        <v/>
      </c>
      <c r="BA50" s="22" t="str">
        <f t="shared" si="62"/>
        <v/>
      </c>
      <c r="BB50" s="23" t="str">
        <f t="shared" si="39"/>
        <v/>
      </c>
      <c r="BC50" s="15" t="str">
        <f>IF(OR($B50="",BC$2=""),"",SUMIFS(INDEX(Tbl_Marks,MATCH($B50,Tbl_Student_Names,0),),Entry!$A$4:$H$4,BC$2,Entry!$A$5:$H$5,BC$1) / SUMIFS(Entry!$C$6:$H$6,Entry!$C$4:$H$4,BC$2,Entry!$C$5:$H$5,BC$1))</f>
        <v/>
      </c>
      <c r="BD50" s="15" t="str">
        <f>IF(OR($B50="",BD$2=""),"",SUMIFS(INDEX(Tbl_Marks,MATCH($B50,Tbl_Student_Names,0),),Entry!$A$4:$H$4,BD$2,Entry!$A$5:$H$5,BD$1) / SUMIFS(Entry!$C$6:$H$6,Entry!$C$4:$H$4,BD$2,Entry!$C$5:$H$5,BD$1))</f>
        <v/>
      </c>
      <c r="BE50" s="15" t="str">
        <f>IF(OR($B50="",BE$2=""),"",SUMIFS(INDEX(Tbl_Marks,MATCH($B50,Tbl_Student_Names,0),),Entry!$A$4:$H$4,BE$2,Entry!$A$5:$H$5,BE$1) / SUMIFS(Entry!$C$6:$H$6,Entry!$C$4:$H$4,BE$2,Entry!$C$5:$H$5,BE$1))</f>
        <v/>
      </c>
      <c r="BF50" s="15" t="str">
        <f>IF(OR($B50="",BF$2=""),"",SUMIFS(INDEX(Tbl_Marks,MATCH($B50,Tbl_Student_Names,0),),Entry!$A$4:$H$4,BF$2,Entry!$A$5:$H$5,BF$1) / SUMIFS(Entry!$C$6:$H$6,Entry!$C$4:$H$4,BF$2,Entry!$C$5:$H$5,BF$1))</f>
        <v/>
      </c>
      <c r="BG50" s="15" t="str">
        <f>IF(OR($B50="",BG$2=""),"",SUMIFS(INDEX(Tbl_Marks,MATCH($B50,Tbl_Student_Names,0),),Entry!$A$4:$H$4,BG$2,Entry!$A$5:$H$5,BG$1) / SUMIFS(Entry!$C$6:$H$6,Entry!$C$4:$H$4,BG$2,Entry!$C$5:$H$5,BG$1))</f>
        <v/>
      </c>
      <c r="BH50" s="15" t="str">
        <f>IF(OR($B50="",BH$2=""),"",SUMIFS(INDEX(Tbl_Marks,MATCH($B50,Tbl_Student_Names,0),),Entry!$A$4:$H$4,BH$2,Entry!$A$5:$H$5,BH$1) / SUMIFS(Entry!$C$6:$H$6,Entry!$C$4:$H$4,BH$2,Entry!$C$5:$H$5,BH$1))</f>
        <v/>
      </c>
      <c r="BI50" s="15" t="str">
        <f>IF(OR($B50="",BI$2=""),"",SUMIFS(INDEX(Tbl_Marks,MATCH($B50,Tbl_Student_Names,0),),Entry!$A$4:$H$4,BI$2,Entry!$A$5:$H$5,BI$1) / SUMIFS(Entry!$C$6:$H$6,Entry!$C$4:$H$4,BI$2,Entry!$C$5:$H$5,BI$1))</f>
        <v/>
      </c>
      <c r="BJ50" s="15" t="str">
        <f>IF(OR($B50="",BJ$2=""),"",SUMIFS(INDEX(Tbl_Marks,MATCH($B50,Tbl_Student_Names,0),),Entry!$A$4:$H$4,BJ$2,Entry!$A$5:$H$5,BJ$1) / SUMIFS(Entry!$C$6:$H$6,Entry!$C$4:$H$4,BJ$2,Entry!$C$5:$H$5,BJ$1))</f>
        <v/>
      </c>
      <c r="BK50" s="15" t="str">
        <f>IF(OR($B50="",BK$2=""),"",SUMIFS(INDEX(Tbl_Marks,MATCH($B50,Tbl_Student_Names,0),),Entry!$A$4:$H$4,BK$2,Entry!$A$5:$H$5,BK$1) / SUMIFS(Entry!$C$6:$H$6,Entry!$C$4:$H$4,BK$2,Entry!$C$5:$H$5,BK$1))</f>
        <v/>
      </c>
      <c r="BL50" s="15" t="str">
        <f>IF(OR($B50="",BL$2=""),"",SUMIFS(INDEX(Tbl_Marks,MATCH($B50,Tbl_Student_Names,0),),Entry!$A$4:$H$4,BL$2,Entry!$A$5:$H$5,BL$1) / SUMIFS(Entry!$C$6:$H$6,Entry!$C$4:$H$4,BL$2,Entry!$C$5:$H$5,BL$1))</f>
        <v/>
      </c>
      <c r="BM50" s="15" t="str">
        <f>IF(OR($B50="",BM$2=""),"",SUMIFS(INDEX(Tbl_Marks,MATCH($B50,Tbl_Student_Names,0),),Entry!$A$4:$H$4,BM$2,Entry!$A$5:$H$5,BM$1) / SUMIFS(Entry!$C$6:$H$6,Entry!$C$4:$H$4,BM$2,Entry!$C$5:$H$5,BM$1))</f>
        <v/>
      </c>
      <c r="BN50" s="15" t="str">
        <f>IF(OR($B50="",BN$2=""),"",SUMIFS(INDEX(Tbl_Marks,MATCH($B50,Tbl_Student_Names,0),),Entry!$A$4:$H$4,BN$2,Entry!$A$5:$H$5,BN$1) / SUMIFS(Entry!$C$6:$H$6,Entry!$C$4:$H$4,BN$2,Entry!$C$5:$H$5,BN$1))</f>
        <v/>
      </c>
      <c r="BO50" s="15" t="str">
        <f>IF(OR($B50="",BO$2=""),"",SUMIFS(INDEX(Tbl_Marks,MATCH($B50,Tbl_Student_Names,0),),Entry!$A$4:$H$4,BO$2,Entry!$A$5:$H$5,BO$1) / SUMIFS(Entry!$C$6:$H$6,Entry!$C$4:$H$4,BO$2,Entry!$C$5:$H$5,BO$1))</f>
        <v/>
      </c>
      <c r="BP50" s="15" t="str">
        <f>IF(OR($B50="",BP$2=""),"",SUMIFS(INDEX(Tbl_Marks,MATCH($B50,Tbl_Student_Names,0),),Entry!$A$4:$H$4,BP$2,Entry!$A$5:$H$5,BP$1) / SUMIFS(Entry!$C$6:$H$6,Entry!$C$4:$H$4,BP$2,Entry!$C$5:$H$5,BP$1))</f>
        <v/>
      </c>
      <c r="BQ50" s="15" t="str">
        <f>IF(OR($B50="",BQ$2=""),"",SUMIFS(INDEX(Tbl_Marks,MATCH($B50,Tbl_Student_Names,0),),Entry!$A$4:$H$4,BQ$2,Entry!$A$5:$H$5,BQ$1) / SUMIFS(Entry!$C$6:$H$6,Entry!$C$4:$H$4,BQ$2,Entry!$C$5:$H$5,BQ$1))</f>
        <v/>
      </c>
      <c r="BR50" s="15" t="str">
        <f>IF(OR($B50="",BR$2=""),"",SUMIFS(INDEX(Tbl_Marks,MATCH($B50,Tbl_Student_Names,0),),Entry!$A$4:$H$4,BR$2,Entry!$A$5:$H$5,BR$1) / SUMIFS(Entry!$C$6:$H$6,Entry!$C$4:$H$4,BR$2,Entry!$C$5:$H$5,BR$1))</f>
        <v/>
      </c>
      <c r="BS50" s="15" t="str">
        <f>IF(OR($B50="",BS$2=""),"",SUMIFS(INDEX(Tbl_Marks,MATCH($B50,Tbl_Student_Names,0),),Entry!$A$4:$H$4,BS$2,Entry!$A$5:$H$5,BS$1) / SUMIFS(Entry!$C$6:$H$6,Entry!$C$4:$H$4,BS$2,Entry!$C$5:$H$5,BS$1))</f>
        <v/>
      </c>
      <c r="BT50" s="15" t="str">
        <f>IF(OR($B50="",BT$2=""),"",SUMIFS(INDEX(Tbl_Marks,MATCH($B50,Tbl_Student_Names,0),),Entry!$A$4:$H$4,BT$2,Entry!$A$5:$H$5,BT$1) / SUMIFS(Entry!$C$6:$H$6,Entry!$C$4:$H$4,BT$2,Entry!$C$5:$H$5,BT$1))</f>
        <v/>
      </c>
      <c r="BU50" s="15" t="str">
        <f>IF(OR($B50="",BU$2=""),"",SUMIFS(INDEX(Tbl_Marks,MATCH($B50,Tbl_Student_Names,0),),Entry!$A$4:$H$4,BU$2,Entry!$A$5:$H$5,BU$1) / SUMIFS(Entry!$C$6:$H$6,Entry!$C$4:$H$4,BU$2,Entry!$C$5:$H$5,BU$1))</f>
        <v/>
      </c>
      <c r="BV50" s="15" t="str">
        <f>IF(OR($B50="",BV$2=""),"",SUMIFS(INDEX(Tbl_Marks,MATCH($B50,Tbl_Student_Names,0),),Entry!$A$4:$H$4,BV$2,Entry!$A$5:$H$5,BV$1) / SUMIFS(Entry!$C$6:$H$6,Entry!$C$4:$H$4,BV$2,Entry!$C$5:$H$5,BV$1))</f>
        <v/>
      </c>
      <c r="BW50" s="15" t="str">
        <f>IF(OR($B50="",BW$2=""),"",SUMIFS(INDEX(Tbl_Marks,MATCH($B50,Tbl_Student_Names,0),),Entry!$A$4:$H$4,BW$2,Entry!$A$5:$H$5,BW$1) / SUMIFS(Entry!$C$6:$H$6,Entry!$C$4:$H$4,BW$2,Entry!$C$5:$H$5,BW$1))</f>
        <v/>
      </c>
      <c r="BX50" s="15" t="str">
        <f>IF(OR($B50="",BX$2=""),"",SUMIFS(INDEX(Tbl_Marks,MATCH($B50,Tbl_Student_Names,0),),Entry!$A$4:$H$4,BX$2,Entry!$A$5:$H$5,BX$1) / SUMIFS(Entry!$C$6:$H$6,Entry!$C$4:$H$4,BX$2,Entry!$C$5:$H$5,BX$1))</f>
        <v/>
      </c>
      <c r="BY50" s="15" t="str">
        <f>IF(OR($B50="",BY$2=""),"",SUMIFS(INDEX(Tbl_Marks,MATCH($B50,Tbl_Student_Names,0),),Entry!$A$4:$H$4,BY$2,Entry!$A$5:$H$5,BY$1) / SUMIFS(Entry!$C$6:$H$6,Entry!$C$4:$H$4,BY$2,Entry!$C$5:$H$5,BY$1))</f>
        <v/>
      </c>
      <c r="BZ50" s="15" t="str">
        <f>IF(OR($B50="",BZ$2=""),"",SUMIFS(INDEX(Tbl_Marks,MATCH($B50,Tbl_Student_Names,0),),Entry!$A$4:$H$4,BZ$2,Entry!$A$5:$H$5,BZ$1) / SUMIFS(Entry!$C$6:$H$6,Entry!$C$4:$H$4,BZ$2,Entry!$C$5:$H$5,BZ$1))</f>
        <v/>
      </c>
      <c r="CA50" s="15" t="str">
        <f>IF(OR($B50="",CA$2=""),"",SUMIFS(INDEX(Tbl_Marks,MATCH($B50,Tbl_Student_Names,0),),Entry!$A$4:$H$4,CA$2,Entry!$A$5:$H$5,CA$1) / SUMIFS(Entry!$C$6:$H$6,Entry!$C$4:$H$4,CA$2,Entry!$C$5:$H$5,CA$1))</f>
        <v/>
      </c>
      <c r="CB50" s="15" t="str">
        <f>IF(OR($B50="",CB$2=""),"",SUMIFS(INDEX(Tbl_Marks,MATCH($B50,Tbl_Student_Names,0),),Entry!$A$4:$H$4,CB$2,Entry!$A$5:$H$5,CB$1) / SUMIFS(Entry!$C$6:$H$6,Entry!$C$4:$H$4,CB$2,Entry!$C$5:$H$5,CB$1))</f>
        <v/>
      </c>
      <c r="CC50" s="15" t="str">
        <f>IF(OR($B50="",CC$2=""),"",SUMIFS(INDEX(Tbl_Marks,MATCH($B50,Tbl_Student_Names,0),),Entry!$A$4:$H$4,CC$2,Entry!$A$5:$H$5,CC$1) / SUMIFS(Entry!$C$6:$H$6,Entry!$C$4:$H$4,CC$2,Entry!$C$5:$H$5,CC$1))</f>
        <v/>
      </c>
      <c r="CD50" s="15" t="str">
        <f>IF(OR($B50="",CD$2=""),"",SUMIFS(INDEX(Tbl_Marks,MATCH($B50,Tbl_Student_Names,0),),Entry!$A$4:$H$4,CD$2,Entry!$A$5:$H$5,CD$1) / SUMIFS(Entry!$C$6:$H$6,Entry!$C$4:$H$4,CD$2,Entry!$C$5:$H$5,CD$1))</f>
        <v/>
      </c>
      <c r="CE50" s="15" t="str">
        <f>IF(OR($B50="",CE$2=""),"",SUMIFS(INDEX(Tbl_Marks,MATCH($B50,Tbl_Student_Names,0),),Entry!$A$4:$H$4,CE$2,Entry!$A$5:$H$5,CE$1) / SUMIFS(Entry!$C$6:$H$6,Entry!$C$4:$H$4,CE$2,Entry!$C$5:$H$5,CE$1))</f>
        <v/>
      </c>
      <c r="CF50" s="15" t="str">
        <f>IF(OR($B50="",CF$2=""),"",SUMIFS(INDEX(Tbl_Marks,MATCH($B50,Tbl_Student_Names,0),),Entry!$A$4:$H$4,CF$2,Entry!$A$5:$H$5,CF$1) / SUMIFS(Entry!$C$6:$H$6,Entry!$C$4:$H$4,CF$2,Entry!$C$5:$H$5,CF$1))</f>
        <v/>
      </c>
      <c r="CG50" s="15" t="str">
        <f>IF(OR($B50="",CG$2=""),"",SUMIFS(INDEX(Tbl_Marks,MATCH($B50,Tbl_Student_Names,0),),Entry!$A$4:$H$4,CG$2,Entry!$A$5:$H$5,CG$1) / SUMIFS(Entry!$C$6:$H$6,Entry!$C$4:$H$4,CG$2,Entry!$C$5:$H$5,CG$1))</f>
        <v/>
      </c>
      <c r="CH50" s="15" t="str">
        <f>IF(OR($B50="",CH$2=""),"",SUMIFS(INDEX(Tbl_Marks,MATCH($B50,Tbl_Student_Names,0),),Entry!$A$4:$H$4,CH$2,Entry!$A$5:$H$5,CH$1) / SUMIFS(Entry!$C$6:$H$6,Entry!$C$4:$H$4,CH$2,Entry!$C$5:$H$5,CH$1))</f>
        <v/>
      </c>
      <c r="CI50" s="15" t="str">
        <f>IF(OR($B50="",CI$2=""),"",SUMIFS(INDEX(Tbl_Marks,MATCH($B50,Tbl_Student_Names,0),),Entry!$A$4:$H$4,CI$2,Entry!$A$5:$H$5,CI$1) / SUMIFS(Entry!$C$6:$H$6,Entry!$C$4:$H$4,CI$2,Entry!$C$5:$H$5,CI$1))</f>
        <v/>
      </c>
      <c r="CJ50" s="15" t="str">
        <f>IF(OR($B50="",CJ$2=""),"",SUMIFS(INDEX(Tbl_Marks,MATCH($B50,Tbl_Student_Names,0),),Entry!$A$4:$H$4,CJ$2,Entry!$A$5:$H$5,CJ$1) / SUMIFS(Entry!$C$6:$H$6,Entry!$C$4:$H$4,CJ$2,Entry!$C$5:$H$5,CJ$1))</f>
        <v/>
      </c>
      <c r="CK50" s="15" t="str">
        <f>IF(OR($B50="",CK$2=""),"",SUMIFS(INDEX(Tbl_Marks,MATCH($B50,Tbl_Student_Names,0),),Entry!$A$4:$H$4,CK$2,Entry!$A$5:$H$5,CK$1) / SUMIFS(Entry!$C$6:$H$6,Entry!$C$4:$H$4,CK$2,Entry!$C$5:$H$5,CK$1))</f>
        <v/>
      </c>
      <c r="CL50" s="15" t="str">
        <f>IF(OR($B50="",CL$2=""),"",SUMIFS(INDEX(Tbl_Marks,MATCH($B50,Tbl_Student_Names,0),),Entry!$A$4:$H$4,CL$2,Entry!$A$5:$H$5,CL$1) / SUMIFS(Entry!$C$6:$H$6,Entry!$C$4:$H$4,CL$2,Entry!$C$5:$H$5,CL$1))</f>
        <v/>
      </c>
      <c r="CM50" s="15" t="str">
        <f>IF(OR($B50="",CM$2=""),"",SUMIFS(INDEX(Tbl_Marks,MATCH($B50,Tbl_Student_Names,0),),Entry!$A$4:$H$4,CM$2,Entry!$A$5:$H$5,CM$1) / SUMIFS(Entry!$C$6:$H$6,Entry!$C$4:$H$4,CM$2,Entry!$C$5:$H$5,CM$1))</f>
        <v/>
      </c>
      <c r="CN50" s="15" t="str">
        <f>IF(OR($B50="",CN$2=""),"",SUMIFS(INDEX(Tbl_Marks,MATCH($B50,Tbl_Student_Names,0),),Entry!$A$4:$H$4,CN$2,Entry!$A$5:$H$5,CN$1) / SUMIFS(Entry!$C$6:$H$6,Entry!$C$4:$H$4,CN$2,Entry!$C$5:$H$5,CN$1))</f>
        <v/>
      </c>
      <c r="CO50" s="15" t="str">
        <f>IF(OR($B50="",CO$2=""),"",SUMIFS(INDEX(Tbl_Marks,MATCH($B50,Tbl_Student_Names,0),),Entry!$A$4:$H$4,CO$2,Entry!$A$5:$H$5,CO$1) / SUMIFS(Entry!$C$6:$H$6,Entry!$C$4:$H$4,CO$2,Entry!$C$5:$H$5,CO$1))</f>
        <v/>
      </c>
      <c r="CP50" s="15" t="str">
        <f>IF(OR($B50="",CP$2=""),"",SUMIFS(INDEX(Tbl_Marks,MATCH($B50,Tbl_Student_Names,0),),Entry!$A$4:$H$4,CP$2,Entry!$A$5:$H$5,CP$1) / SUMIFS(Entry!$C$6:$H$6,Entry!$C$4:$H$4,CP$2,Entry!$C$5:$H$5,CP$1))</f>
        <v/>
      </c>
      <c r="CQ50" s="15" t="str">
        <f>IF(OR($B50="",CQ$2=""),"",SUMIFS(INDEX(Tbl_Marks,MATCH($B50,Tbl_Student_Names,0),),Entry!$A$4:$H$4,CQ$2,Entry!$A$5:$H$5,CQ$1) / SUMIFS(Entry!$C$6:$H$6,Entry!$C$4:$H$4,CQ$2,Entry!$C$5:$H$5,CQ$1))</f>
        <v/>
      </c>
      <c r="CR50" s="15" t="str">
        <f>IF(OR($B50="",CR$2=""),"",SUMIFS(INDEX(Tbl_Marks,MATCH($B50,Tbl_Student_Names,0),),Entry!$A$4:$H$4,CR$2,Entry!$A$5:$H$5,CR$1) / SUMIFS(Entry!$C$6:$H$6,Entry!$C$4:$H$4,CR$2,Entry!$C$5:$H$5,CR$1))</f>
        <v/>
      </c>
      <c r="CS50" s="15" t="str">
        <f>IF(OR($B50="",CS$2=""),"",SUMIFS(INDEX(Tbl_Marks,MATCH($B50,Tbl_Student_Names,0),),Entry!$A$4:$H$4,CS$2,Entry!$A$5:$H$5,CS$1) / SUMIFS(Entry!$C$6:$H$6,Entry!$C$4:$H$4,CS$2,Entry!$C$5:$H$5,CS$1))</f>
        <v/>
      </c>
      <c r="CT50" s="15" t="str">
        <f>IF(OR($B50="",CT$2=""),"",SUMIFS(INDEX(Tbl_Marks,MATCH($B50,Tbl_Student_Names,0),),Entry!$A$4:$H$4,CT$2,Entry!$A$5:$H$5,CT$1) / SUMIFS(Entry!$C$6:$H$6,Entry!$C$4:$H$4,CT$2,Entry!$C$5:$H$5,CT$1))</f>
        <v/>
      </c>
      <c r="CU50" s="15" t="str">
        <f>IF(OR($B50="",CU$2=""),"",SUMIFS(INDEX(Tbl_Marks,MATCH($B50,Tbl_Student_Names,0),),Entry!$A$4:$H$4,CU$2,Entry!$A$5:$H$5,CU$1) / SUMIFS(Entry!$C$6:$H$6,Entry!$C$4:$H$4,CU$2,Entry!$C$5:$H$5,CU$1))</f>
        <v/>
      </c>
      <c r="CV50" s="15" t="str">
        <f>IF(OR($B50="",CV$2=""),"",SUMIFS(INDEX(Tbl_Marks,MATCH($B50,Tbl_Student_Names,0),),Entry!$A$4:$H$4,CV$2,Entry!$A$5:$H$5,CV$1) / SUMIFS(Entry!$C$6:$H$6,Entry!$C$4:$H$4,CV$2,Entry!$C$5:$H$5,CV$1))</f>
        <v/>
      </c>
      <c r="CW50" s="15" t="str">
        <f>IF(OR($B50="",CW$2=""),"",SUMIFS(INDEX(Tbl_Marks,MATCH($B50,Tbl_Student_Names,0),),Entry!$A$4:$H$4,CW$2,Entry!$A$5:$H$5,CW$1) / SUMIFS(Entry!$C$6:$H$6,Entry!$C$4:$H$4,CW$2,Entry!$C$5:$H$5,CW$1))</f>
        <v/>
      </c>
      <c r="CX50" s="15" t="str">
        <f>IF(OR($B50="",CX$2=""),"",SUMIFS(INDEX(Tbl_Marks,MATCH($B50,Tbl_Student_Names,0),),Entry!$A$4:$H$4,CX$2,Entry!$A$5:$H$5,CX$1) / SUMIFS(Entry!$C$6:$H$6,Entry!$C$4:$H$4,CX$2,Entry!$C$5:$H$5,CX$1))</f>
        <v/>
      </c>
      <c r="CY50" s="15" t="str">
        <f>IF(OR($B50="",CY$2=""),"",SUMIFS(INDEX(Tbl_Marks,MATCH($B50,Tbl_Student_Names,0),),Entry!$A$4:$H$4,CY$2,Entry!$A$5:$H$5,CY$1) / SUMIFS(Entry!$C$6:$H$6,Entry!$C$4:$H$4,CY$2,Entry!$C$5:$H$5,CY$1))</f>
        <v/>
      </c>
      <c r="CZ50" s="15" t="str">
        <f>IF(OR($B50="",CZ$2=""),"",SUMIFS(INDEX(Tbl_Marks,MATCH($B50,Tbl_Student_Names,0),),Entry!$A$4:$H$4,CZ$2,Entry!$A$5:$H$5,CZ$1) / SUMIFS(Entry!$C$6:$H$6,Entry!$C$4:$H$4,CZ$2,Entry!$C$5:$H$5,CZ$1))</f>
        <v/>
      </c>
      <c r="DA50" s="15" t="str">
        <f>IF(OR($B50="",DA$2=""),"",SUMIFS(INDEX(Tbl_Marks,MATCH($B50,Tbl_Student_Names,0),),Entry!$A$4:$H$4,DA$2,Entry!$A$5:$H$5,DA$1) / SUMIFS(Entry!$C$6:$H$6,Entry!$C$4:$H$4,DA$2,Entry!$C$5:$H$5,DA$1))</f>
        <v/>
      </c>
      <c r="DB50" s="15" t="str">
        <f>IF(OR($B50="",DB$2=""),"",SUMIFS(INDEX(Tbl_Marks,MATCH($B50,Tbl_Student_Names,0),),Entry!$A$4:$H$4,DB$2,Entry!$A$5:$H$5,DB$1) / SUMIFS(Entry!$C$6:$H$6,Entry!$C$4:$H$4,DB$2,Entry!$C$5:$H$5,DB$1))</f>
        <v/>
      </c>
      <c r="DC50" s="15" t="str">
        <f>IF(OR($B50="",DC$2=""),"",SUMIFS(INDEX(Tbl_Marks,MATCH($B50,Tbl_Student_Names,0),),Entry!$A$4:$H$4,DC$2,Entry!$A$5:$H$5,DC$1) / SUMIFS(Entry!$C$6:$H$6,Entry!$C$4:$H$4,DC$2,Entry!$C$5:$H$5,DC$1))</f>
        <v/>
      </c>
      <c r="DD50" s="15" t="str">
        <f>IF(OR($B50="",DD$2=""),"",SUMIFS(INDEX(Tbl_Marks,MATCH($B50,Tbl_Student_Names,0),),Entry!$A$4:$H$4,DD$2,Entry!$A$5:$H$5,DD$1) / SUMIFS(Entry!$C$6:$H$6,Entry!$C$4:$H$4,DD$2,Entry!$C$5:$H$5,DD$1))</f>
        <v/>
      </c>
      <c r="DE50" s="15" t="str">
        <f>IF(OR($B50="",DE$2=""),"",SUMIFS(INDEX(Tbl_Marks,MATCH($B50,Tbl_Student_Names,0),),Entry!$A$4:$H$4,DE$2,Entry!$A$5:$H$5,DE$1) / SUMIFS(Entry!$C$6:$H$6,Entry!$C$4:$H$4,DE$2,Entry!$C$5:$H$5,DE$1))</f>
        <v/>
      </c>
      <c r="DF50" s="15" t="str">
        <f>IF(OR($B50="",DF$2=""),"",SUMIFS(INDEX(Tbl_Marks,MATCH($B50,Tbl_Student_Names,0),),Entry!$A$4:$H$4,DF$2,Entry!$A$5:$H$5,DF$1) / SUMIFS(Entry!$C$6:$H$6,Entry!$C$4:$H$4,DF$2,Entry!$C$5:$H$5,DF$1))</f>
        <v/>
      </c>
      <c r="DG50" s="15" t="str">
        <f>IF(OR($B50="",DG$2=""),"",SUMIFS(INDEX(Tbl_Marks,MATCH($B50,Tbl_Student_Names,0),),Entry!$A$4:$H$4,DG$2,Entry!$A$5:$H$5,DG$1) / SUMIFS(Entry!$C$6:$H$6,Entry!$C$4:$H$4,DG$2,Entry!$C$5:$H$5,DG$1))</f>
        <v/>
      </c>
      <c r="DH50" s="15" t="str">
        <f>IF(OR($B50="",DH$2=""),"",SUMIFS(INDEX(Tbl_Marks,MATCH($B50,Tbl_Student_Names,0),),Entry!$A$4:$H$4,DH$2,Entry!$A$5:$H$5,DH$1) / SUMIFS(Entry!$C$6:$H$6,Entry!$C$4:$H$4,DH$2,Entry!$C$5:$H$5,DH$1))</f>
        <v/>
      </c>
      <c r="DI50" s="15" t="str">
        <f>IF(OR($B50="",DI$2=""),"",SUMIFS(INDEX(Tbl_Marks,MATCH($B50,Tbl_Student_Names,0),),Entry!$A$4:$H$4,DI$2,Entry!$A$5:$H$5,DI$1) / SUMIFS(Entry!$C$6:$H$6,Entry!$C$4:$H$4,DI$2,Entry!$C$5:$H$5,DI$1))</f>
        <v/>
      </c>
      <c r="DJ50" s="15" t="str">
        <f>IF(OR($B50="",DJ$2=""),"",SUMIFS(INDEX(Tbl_Marks,MATCH($B50,Tbl_Student_Names,0),),Entry!$A$4:$H$4,DJ$2,Entry!$A$5:$H$5,DJ$1) / SUMIFS(Entry!$C$6:$H$6,Entry!$C$4:$H$4,DJ$2,Entry!$C$5:$H$5,DJ$1))</f>
        <v/>
      </c>
      <c r="DK50" s="15" t="str">
        <f>IF(OR($B50="",DK$2=""),"",SUMIFS(INDEX(Tbl_Marks,MATCH($B50,Tbl_Student_Names,0),),Entry!$A$4:$H$4,DK$2,Entry!$A$5:$H$5,DK$1) / SUMIFS(Entry!$C$6:$H$6,Entry!$C$4:$H$4,DK$2,Entry!$C$5:$H$5,DK$1))</f>
        <v/>
      </c>
      <c r="DL50" s="15" t="str">
        <f>IF(OR($B50="",DL$2=""),"",SUMIFS(INDEX(Tbl_Marks,MATCH($B50,Tbl_Student_Names,0),),Entry!$A$4:$H$4,DL$2,Entry!$A$5:$H$5,DL$1) / SUMIFS(Entry!$C$6:$H$6,Entry!$C$4:$H$4,DL$2,Entry!$C$5:$H$5,DL$1))</f>
        <v/>
      </c>
      <c r="DM50" s="15" t="str">
        <f>IF(OR($B50="",DM$2=""),"",SUMIFS(INDEX(Tbl_Marks,MATCH($B50,Tbl_Student_Names,0),),Entry!$A$4:$H$4,DM$2,Entry!$A$5:$H$5,DM$1) / SUMIFS(Entry!$C$6:$H$6,Entry!$C$4:$H$4,DM$2,Entry!$C$5:$H$5,DM$1))</f>
        <v/>
      </c>
      <c r="DN50" s="15" t="str">
        <f>IF(OR($B50="",DN$2=""),"",SUMIFS(INDEX(Tbl_Marks,MATCH($B50,Tbl_Student_Names,0),),Entry!$A$4:$H$4,DN$2,Entry!$A$5:$H$5,DN$1) / SUMIFS(Entry!$C$6:$H$6,Entry!$C$4:$H$4,DN$2,Entry!$C$5:$H$5,DN$1))</f>
        <v/>
      </c>
      <c r="DO50" s="15" t="str">
        <f>IF(OR($B50="",DO$2=""),"",SUMIFS(INDEX(Tbl_Marks,MATCH($B50,Tbl_Student_Names,0),),Entry!$A$4:$H$4,DO$2,Entry!$A$5:$H$5,DO$1) / SUMIFS(Entry!$C$6:$H$6,Entry!$C$4:$H$4,DO$2,Entry!$C$5:$H$5,DO$1))</f>
        <v/>
      </c>
      <c r="DP50" s="15" t="str">
        <f>IF(OR($B50="",DP$2=""),"",SUMIFS(INDEX(Tbl_Marks,MATCH($B50,Tbl_Student_Names,0),),Entry!$A$4:$H$4,DP$2,Entry!$A$5:$H$5,DP$1) / SUMIFS(Entry!$C$6:$H$6,Entry!$C$4:$H$4,DP$2,Entry!$C$5:$H$5,DP$1))</f>
        <v/>
      </c>
      <c r="DQ50" s="15" t="str">
        <f>IF(OR($B50="",DQ$2=""),"",SUMIFS(INDEX(Tbl_Marks,MATCH($B50,Tbl_Student_Names,0),),Entry!$A$4:$H$4,DQ$2,Entry!$A$5:$H$5,DQ$1) / SUMIFS(Entry!$C$6:$H$6,Entry!$C$4:$H$4,DQ$2,Entry!$C$5:$H$5,DQ$1))</f>
        <v/>
      </c>
      <c r="DR50" s="15" t="str">
        <f>IF(OR($B50="",DR$2=""),"",SUMIFS(INDEX(Tbl_Marks,MATCH($B50,Tbl_Student_Names,0),),Entry!$A$4:$H$4,DR$2,Entry!$A$5:$H$5,DR$1) / SUMIFS(Entry!$C$6:$H$6,Entry!$C$4:$H$4,DR$2,Entry!$C$5:$H$5,DR$1))</f>
        <v/>
      </c>
      <c r="DS50" s="15" t="str">
        <f>IF(OR($B50="",DS$2=""),"",SUMIFS(INDEX(Tbl_Marks,MATCH($B50,Tbl_Student_Names,0),),Entry!$A$4:$H$4,DS$2,Entry!$A$5:$H$5,DS$1) / SUMIFS(Entry!$C$6:$H$6,Entry!$C$4:$H$4,DS$2,Entry!$C$5:$H$5,DS$1))</f>
        <v/>
      </c>
      <c r="DT50" s="15" t="str">
        <f>IF(OR($B50="",DT$2=""),"",SUMIFS(INDEX(Tbl_Marks,MATCH($B50,Tbl_Student_Names,0),),Entry!$A$4:$H$4,DT$2,Entry!$A$5:$H$5,DT$1) / SUMIFS(Entry!$C$6:$H$6,Entry!$C$4:$H$4,DT$2,Entry!$C$5:$H$5,DT$1))</f>
        <v/>
      </c>
      <c r="DU50" s="15" t="str">
        <f>IF(OR($B50="",DU$2=""),"",SUMIFS(INDEX(Tbl_Marks,MATCH($B50,Tbl_Student_Names,0),),Entry!$A$4:$H$4,DU$2,Entry!$A$5:$H$5,DU$1) / SUMIFS(Entry!$C$6:$H$6,Entry!$C$4:$H$4,DU$2,Entry!$C$5:$H$5,DU$1))</f>
        <v/>
      </c>
      <c r="DV50" s="15" t="str">
        <f>IF(OR($B50="",DV$2=""),"",SUMIFS(INDEX(Tbl_Marks,MATCH($B50,Tbl_Student_Names,0),),Entry!$A$4:$H$4,DV$2,Entry!$A$5:$H$5,DV$1) / SUMIFS(Entry!$C$6:$H$6,Entry!$C$4:$H$4,DV$2,Entry!$C$5:$H$5,DV$1))</f>
        <v/>
      </c>
      <c r="DW50" s="15" t="str">
        <f>IF(OR($B50="",DW$2=""),"",SUMIFS(INDEX(Tbl_Marks,MATCH($B50,Tbl_Student_Names,0),),Entry!$A$4:$H$4,DW$2,Entry!$A$5:$H$5,DW$1) / SUMIFS(Entry!$C$6:$H$6,Entry!$C$4:$H$4,DW$2,Entry!$C$5:$H$5,DW$1))</f>
        <v/>
      </c>
      <c r="DX50" s="15" t="str">
        <f>IF(OR($B50="",DX$2=""),"",SUMIFS(INDEX(Tbl_Marks,MATCH($B50,Tbl_Student_Names,0),),Entry!$A$4:$H$4,DX$2,Entry!$A$5:$H$5,DX$1) / SUMIFS(Entry!$C$6:$H$6,Entry!$C$4:$H$4,DX$2,Entry!$C$5:$H$5,DX$1))</f>
        <v/>
      </c>
      <c r="DY50" s="15" t="str">
        <f>IF(OR($B50="",DY$2=""),"",SUMIFS(INDEX(Tbl_Marks,MATCH($B50,Tbl_Student_Names,0),),Entry!$A$4:$H$4,DY$2,Entry!$A$5:$H$5,DY$1) / SUMIFS(Entry!$C$6:$H$6,Entry!$C$4:$H$4,DY$2,Entry!$C$5:$H$5,DY$1))</f>
        <v/>
      </c>
      <c r="DZ50" s="15" t="str">
        <f>IF(OR($B50="",DZ$2=""),"",SUMIFS(INDEX(Tbl_Marks,MATCH($B50,Tbl_Student_Names,0),),Entry!$A$4:$H$4,DZ$2,Entry!$A$5:$H$5,DZ$1) / SUMIFS(Entry!$C$6:$H$6,Entry!$C$4:$H$4,DZ$2,Entry!$C$5:$H$5,DZ$1))</f>
        <v/>
      </c>
      <c r="EA50" s="15" t="str">
        <f>IF(OR($B50="",EA$2=""),"",SUMIFS(INDEX(Tbl_Marks,MATCH($B50,Tbl_Student_Names,0),),Entry!$A$4:$H$4,EA$2,Entry!$A$5:$H$5,EA$1) / SUMIFS(Entry!$C$6:$H$6,Entry!$C$4:$H$4,EA$2,Entry!$C$5:$H$5,EA$1))</f>
        <v/>
      </c>
      <c r="EB50" s="15" t="str">
        <f>IF(OR($B50="",EB$2=""),"",SUMIFS(INDEX(Tbl_Marks,MATCH($B50,Tbl_Student_Names,0),),Entry!$A$4:$H$4,EB$2,Entry!$A$5:$H$5,EB$1) / SUMIFS(Entry!$C$6:$H$6,Entry!$C$4:$H$4,EB$2,Entry!$C$5:$H$5,EB$1))</f>
        <v/>
      </c>
      <c r="EC50" s="15" t="str">
        <f>IF(OR($B50="",EC$2=""),"",SUMIFS(INDEX(Tbl_Marks,MATCH($B50,Tbl_Student_Names,0),),Entry!$A$4:$H$4,EC$2,Entry!$A$5:$H$5,EC$1) / SUMIFS(Entry!$C$6:$H$6,Entry!$C$4:$H$4,EC$2,Entry!$C$5:$H$5,EC$1))</f>
        <v/>
      </c>
      <c r="ED50" s="15" t="str">
        <f>IF(OR($B50="",ED$2=""),"",SUMIFS(INDEX(Tbl_Marks,MATCH($B50,Tbl_Student_Names,0),),Entry!$A$4:$H$4,ED$2,Entry!$A$5:$H$5,ED$1) / SUMIFS(Entry!$C$6:$H$6,Entry!$C$4:$H$4,ED$2,Entry!$C$5:$H$5,ED$1))</f>
        <v/>
      </c>
      <c r="EE50" s="15" t="str">
        <f>IF(OR($B50="",EE$2=""),"",SUMIFS(INDEX(Tbl_Marks,MATCH($B50,Tbl_Student_Names,0),),Entry!$A$4:$H$4,EE$2,Entry!$A$5:$H$5,EE$1) / SUMIFS(Entry!$C$6:$H$6,Entry!$C$4:$H$4,EE$2,Entry!$C$5:$H$5,EE$1))</f>
        <v/>
      </c>
      <c r="EF50" s="15" t="str">
        <f>IF(OR($B50="",EF$2=""),"",SUMIFS(INDEX(Tbl_Marks,MATCH($B50,Tbl_Student_Names,0),),Entry!$A$4:$H$4,EF$2,Entry!$A$5:$H$5,EF$1) / SUMIFS(Entry!$C$6:$H$6,Entry!$C$4:$H$4,EF$2,Entry!$C$5:$H$5,EF$1))</f>
        <v/>
      </c>
      <c r="EG50" s="15" t="str">
        <f>IF(OR($B50="",EG$2=""),"",SUMIFS(INDEX(Tbl_Marks,MATCH($B50,Tbl_Student_Names,0),),Entry!$A$4:$H$4,EG$2,Entry!$A$5:$H$5,EG$1) / SUMIFS(Entry!$C$6:$H$6,Entry!$C$4:$H$4,EG$2,Entry!$C$5:$H$5,EG$1))</f>
        <v/>
      </c>
      <c r="EH50" s="15" t="str">
        <f>IF(OR($B50="",EH$2=""),"",SUMIFS(INDEX(Tbl_Marks,MATCH($B50,Tbl_Student_Names,0),),Entry!$A$4:$H$4,EH$2,Entry!$A$5:$H$5,EH$1) / SUMIFS(Entry!$C$6:$H$6,Entry!$C$4:$H$4,EH$2,Entry!$C$5:$H$5,EH$1))</f>
        <v/>
      </c>
      <c r="EI50" s="15" t="str">
        <f>IF(OR($B50="",EI$2=""),"",SUMIFS(INDEX(Tbl_Marks,MATCH($B50,Tbl_Student_Names,0),),Entry!$A$4:$H$4,EI$2,Entry!$A$5:$H$5,EI$1) / SUMIFS(Entry!$C$6:$H$6,Entry!$C$4:$H$4,EI$2,Entry!$C$5:$H$5,EI$1))</f>
        <v/>
      </c>
      <c r="EJ50" s="15" t="str">
        <f>IF(OR($B50="",EJ$2=""),"",SUMIFS(INDEX(Tbl_Marks,MATCH($B50,Tbl_Student_Names,0),),Entry!$A$4:$H$4,EJ$2,Entry!$A$5:$H$5,EJ$1) / SUMIFS(Entry!$C$6:$H$6,Entry!$C$4:$H$4,EJ$2,Entry!$C$5:$H$5,EJ$1))</f>
        <v/>
      </c>
      <c r="EK50" s="15" t="str">
        <f>IF(OR($B50="",EK$2=""),"",SUMIFS(INDEX(Tbl_Marks,MATCH($B50,Tbl_Student_Names,0),),Entry!$A$4:$H$4,EK$2,Entry!$A$5:$H$5,EK$1) / SUMIFS(Entry!$C$6:$H$6,Entry!$C$4:$H$4,EK$2,Entry!$C$5:$H$5,EK$1))</f>
        <v/>
      </c>
      <c r="EL50" s="15" t="str">
        <f>IF(OR($B50="",EL$2=""),"",SUMIFS(INDEX(Tbl_Marks,MATCH($B50,Tbl_Student_Names,0),),Entry!$A$4:$H$4,EL$2,Entry!$A$5:$H$5,EL$1) / SUMIFS(Entry!$C$6:$H$6,Entry!$C$4:$H$4,EL$2,Entry!$C$5:$H$5,EL$1))</f>
        <v/>
      </c>
      <c r="EM50" s="15" t="str">
        <f>IF(OR($B50="",EM$2=""),"",SUMIFS(INDEX(Tbl_Marks,MATCH($B50,Tbl_Student_Names,0),),Entry!$A$4:$H$4,EM$2,Entry!$A$5:$H$5,EM$1) / SUMIFS(Entry!$C$6:$H$6,Entry!$C$4:$H$4,EM$2,Entry!$C$5:$H$5,EM$1))</f>
        <v/>
      </c>
      <c r="EN50" s="15" t="str">
        <f>IF(OR($B50="",EN$2=""),"",SUMIFS(INDEX(Tbl_Marks,MATCH($B50,Tbl_Student_Names,0),),Entry!$A$4:$H$4,EN$2,Entry!$A$5:$H$5,EN$1) / SUMIFS(Entry!$C$6:$H$6,Entry!$C$4:$H$4,EN$2,Entry!$C$5:$H$5,EN$1))</f>
        <v/>
      </c>
      <c r="EO50" s="15" t="str">
        <f>IF(OR($B50="",EO$2=""),"",SUMIFS(INDEX(Tbl_Marks,MATCH($B50,Tbl_Student_Names,0),),Entry!$A$4:$H$4,EO$2,Entry!$A$5:$H$5,EO$1) / SUMIFS(Entry!$C$6:$H$6,Entry!$C$4:$H$4,EO$2,Entry!$C$5:$H$5,EO$1))</f>
        <v/>
      </c>
      <c r="EP50" s="15" t="str">
        <f>IF(OR($B50="",EP$2=""),"",SUMIFS(INDEX(Tbl_Marks,MATCH($B50,Tbl_Student_Names,0),),Entry!$A$4:$H$4,EP$2,Entry!$A$5:$H$5,EP$1) / SUMIFS(Entry!$C$6:$H$6,Entry!$C$4:$H$4,EP$2,Entry!$C$5:$H$5,EP$1))</f>
        <v/>
      </c>
      <c r="EQ50" s="15" t="str">
        <f>IF(OR($B50="",EQ$2=""),"",SUMIFS(INDEX(Tbl_Marks,MATCH($B50,Tbl_Student_Names,0),),Entry!$A$4:$H$4,EQ$2,Entry!$A$5:$H$5,EQ$1) / SUMIFS(Entry!$C$6:$H$6,Entry!$C$4:$H$4,EQ$2,Entry!$C$5:$H$5,EQ$1))</f>
        <v/>
      </c>
      <c r="ER50" s="15" t="str">
        <f>IF(OR($B50="",ER$2=""),"",SUMIFS(INDEX(Tbl_Marks,MATCH($B50,Tbl_Student_Names,0),),Entry!$A$4:$H$4,ER$2,Entry!$A$5:$H$5,ER$1) / SUMIFS(Entry!$C$6:$H$6,Entry!$C$4:$H$4,ER$2,Entry!$C$5:$H$5,ER$1))</f>
        <v/>
      </c>
      <c r="ES50" s="15" t="str">
        <f>IF(OR($B50="",ES$2=""),"",SUMIFS(INDEX(Tbl_Marks,MATCH($B50,Tbl_Student_Names,0),),Entry!$A$4:$H$4,ES$2,Entry!$A$5:$H$5,ES$1) / SUMIFS(Entry!$C$6:$H$6,Entry!$C$4:$H$4,ES$2,Entry!$C$5:$H$5,ES$1))</f>
        <v/>
      </c>
      <c r="ET50" s="15" t="str">
        <f>IF(OR($B50="",ET$2=""),"",SUMIFS(INDEX(Tbl_Marks,MATCH($B50,Tbl_Student_Names,0),),Entry!$A$4:$H$4,ET$2,Entry!$A$5:$H$5,ET$1) / SUMIFS(Entry!$C$6:$H$6,Entry!$C$4:$H$4,ET$2,Entry!$C$5:$H$5,ET$1))</f>
        <v/>
      </c>
      <c r="EU50" s="15" t="str">
        <f>IF(OR($B50="",EU$2=""),"",SUMIFS(INDEX(Tbl_Marks,MATCH($B50,Tbl_Student_Names,0),),Entry!$A$4:$H$4,EU$2,Entry!$A$5:$H$5,EU$1) / SUMIFS(Entry!$C$6:$H$6,Entry!$C$4:$H$4,EU$2,Entry!$C$5:$H$5,EU$1))</f>
        <v/>
      </c>
      <c r="EV50" s="15" t="str">
        <f>IF(OR($B50="",EV$2=""),"",SUMIFS(INDEX(Tbl_Marks,MATCH($B50,Tbl_Student_Names,0),),Entry!$A$4:$H$4,EV$2,Entry!$A$5:$H$5,EV$1) / SUMIFS(Entry!$C$6:$H$6,Entry!$C$4:$H$4,EV$2,Entry!$C$5:$H$5,EV$1))</f>
        <v/>
      </c>
      <c r="EW50" s="15" t="str">
        <f>IF(OR($B50="",EW$2=""),"",SUMIFS(INDEX(Tbl_Marks,MATCH($B50,Tbl_Student_Names,0),),Entry!$A$4:$H$4,EW$2,Entry!$A$5:$H$5,EW$1) / SUMIFS(Entry!$C$6:$H$6,Entry!$C$4:$H$4,EW$2,Entry!$C$5:$H$5,EW$1))</f>
        <v/>
      </c>
      <c r="EX50" s="15" t="str">
        <f>IF(OR($B50="",EX$2=""),"",SUMIFS(INDEX(Tbl_Marks,MATCH($B50,Tbl_Student_Names,0),),Entry!$A$4:$H$4,EX$2,Entry!$A$5:$H$5,EX$1) / SUMIFS(Entry!$C$6:$H$6,Entry!$C$4:$H$4,EX$2,Entry!$C$5:$H$5,EX$1))</f>
        <v/>
      </c>
      <c r="EY50" s="15" t="str">
        <f>IF(OR($B50="",EY$2=""),"",SUMIFS(INDEX(Tbl_Marks,MATCH($B50,Tbl_Student_Names,0),),Entry!$A$4:$H$4,EY$2,Entry!$A$5:$H$5,EY$1) / SUMIFS(Entry!$C$6:$H$6,Entry!$C$4:$H$4,EY$2,Entry!$C$5:$H$5,EY$1))</f>
        <v/>
      </c>
      <c r="EZ50" s="15" t="str">
        <f>IF(OR($B50="",EZ$2=""),"",SUMIFS(INDEX(Tbl_Marks,MATCH($B50,Tbl_Student_Names,0),),Entry!$A$4:$H$4,EZ$2,Entry!$A$5:$H$5,EZ$1) / SUMIFS(Entry!$C$6:$H$6,Entry!$C$4:$H$4,EZ$2,Entry!$C$5:$H$5,EZ$1))</f>
        <v/>
      </c>
      <c r="FA50" s="15" t="str">
        <f>IF(OR($B50="",FA$2=""),"",SUMIFS(INDEX(Tbl_Marks,MATCH($B50,Tbl_Student_Names,0),),Entry!$A$4:$H$4,FA$2,Entry!$A$5:$H$5,FA$1) / SUMIFS(Entry!$C$6:$H$6,Entry!$C$4:$H$4,FA$2,Entry!$C$5:$H$5,FA$1))</f>
        <v/>
      </c>
      <c r="FB50" s="15" t="str">
        <f>IF(OR($B50="",FB$2=""),"",SUMIFS(INDEX(Tbl_Marks,MATCH($B50,Tbl_Student_Names,0),),Entry!$A$4:$H$4,FB$2,Entry!$A$5:$H$5,FB$1) / SUMIFS(Entry!$C$6:$H$6,Entry!$C$4:$H$4,FB$2,Entry!$C$5:$H$5,FB$1))</f>
        <v/>
      </c>
      <c r="FC50" s="15" t="str">
        <f>IF(OR($B50="",FC$2=""),"",SUMIFS(INDEX(Tbl_Marks,MATCH($B50,Tbl_Student_Names,0),),Entry!$A$4:$H$4,FC$2,Entry!$A$5:$H$5,FC$1) / SUMIFS(Entry!$C$6:$H$6,Entry!$C$4:$H$4,FC$2,Entry!$C$5:$H$5,FC$1))</f>
        <v/>
      </c>
      <c r="FD50" s="15" t="str">
        <f>IF(OR($B50="",FD$2=""),"",SUMIFS(INDEX(Tbl_Marks,MATCH($B50,Tbl_Student_Names,0),),Entry!$A$4:$H$4,FD$2,Entry!$A$5:$H$5,FD$1) / SUMIFS(Entry!$C$6:$H$6,Entry!$C$4:$H$4,FD$2,Entry!$C$5:$H$5,FD$1))</f>
        <v/>
      </c>
      <c r="FE50" s="15" t="str">
        <f>IF(OR($B50="",FE$2=""),"",SUMIFS(INDEX(Tbl_Marks,MATCH($B50,Tbl_Student_Names,0),),Entry!$A$4:$H$4,FE$2,Entry!$A$5:$H$5,FE$1) / SUMIFS(Entry!$C$6:$H$6,Entry!$C$4:$H$4,FE$2,Entry!$C$5:$H$5,FE$1))</f>
        <v/>
      </c>
      <c r="FF50" s="15" t="str">
        <f>IF(OR($B50="",FF$2=""),"",SUMIFS(INDEX(Tbl_Marks,MATCH($B50,Tbl_Student_Names,0),),Entry!$A$4:$H$4,FF$2,Entry!$A$5:$H$5,FF$1) / SUMIFS(Entry!$C$6:$H$6,Entry!$C$4:$H$4,FF$2,Entry!$C$5:$H$5,FF$1))</f>
        <v/>
      </c>
      <c r="FG50" s="15" t="str">
        <f>IF(OR($B50="",FG$2=""),"",SUMIFS(INDEX(Tbl_Marks,MATCH($B50,Tbl_Student_Names,0),),Entry!$A$4:$H$4,FG$2,Entry!$A$5:$H$5,FG$1) / SUMIFS(Entry!$C$6:$H$6,Entry!$C$4:$H$4,FG$2,Entry!$C$5:$H$5,FG$1))</f>
        <v/>
      </c>
      <c r="FH50" s="15" t="str">
        <f>IF(OR($B50="",FH$2=""),"",SUMIFS(INDEX(Tbl_Marks,MATCH($B50,Tbl_Student_Names,0),),Entry!$A$4:$H$4,FH$2,Entry!$A$5:$H$5,FH$1) / SUMIFS(Entry!$C$6:$H$6,Entry!$C$4:$H$4,FH$2,Entry!$C$5:$H$5,FH$1))</f>
        <v/>
      </c>
      <c r="FI50" s="15" t="str">
        <f>IF(OR($B50="",FI$2=""),"",SUMIFS(INDEX(Tbl_Marks,MATCH($B50,Tbl_Student_Names,0),),Entry!$A$4:$H$4,FI$2,Entry!$A$5:$H$5,FI$1) / SUMIFS(Entry!$C$6:$H$6,Entry!$C$4:$H$4,FI$2,Entry!$C$5:$H$5,FI$1))</f>
        <v/>
      </c>
      <c r="FJ50" s="15" t="str">
        <f>IF(OR($B50="",FJ$2=""),"",SUMIFS(INDEX(Tbl_Marks,MATCH($B50,Tbl_Student_Names,0),),Entry!$A$4:$H$4,FJ$2,Entry!$A$5:$H$5,FJ$1) / SUMIFS(Entry!$C$6:$H$6,Entry!$C$4:$H$4,FJ$2,Entry!$C$5:$H$5,FJ$1))</f>
        <v/>
      </c>
      <c r="FK50" s="15" t="str">
        <f>IF(OR($B50="",FK$2=""),"",SUMIFS(INDEX(Tbl_Marks,MATCH($B50,Tbl_Student_Names,0),),Entry!$A$4:$H$4,FK$2,Entry!$A$5:$H$5,FK$1) / SUMIFS(Entry!$C$6:$H$6,Entry!$C$4:$H$4,FK$2,Entry!$C$5:$H$5,FK$1))</f>
        <v/>
      </c>
      <c r="FL50" s="15" t="str">
        <f>IF(OR($B50="",FL$2=""),"",SUMIFS(INDEX(Tbl_Marks,MATCH($B50,Tbl_Student_Names,0),),Entry!$A$4:$H$4,FL$2,Entry!$A$5:$H$5,FL$1) / SUMIFS(Entry!$C$6:$H$6,Entry!$C$4:$H$4,FL$2,Entry!$C$5:$H$5,FL$1))</f>
        <v/>
      </c>
      <c r="FM50" s="15" t="str">
        <f>IF(OR($B50="",FM$2=""),"",SUMIFS(INDEX(Tbl_Marks,MATCH($B50,Tbl_Student_Names,0),),Entry!$A$4:$H$4,FM$2,Entry!$A$5:$H$5,FM$1) / SUMIFS(Entry!$C$6:$H$6,Entry!$C$4:$H$4,FM$2,Entry!$C$5:$H$5,FM$1))</f>
        <v/>
      </c>
      <c r="FN50" s="15" t="str">
        <f>IF(OR($B50="",FN$2=""),"",SUMIFS(INDEX(Tbl_Marks,MATCH($B50,Tbl_Student_Names,0),),Entry!$A$4:$H$4,FN$2,Entry!$A$5:$H$5,FN$1) / SUMIFS(Entry!$C$6:$H$6,Entry!$C$4:$H$4,FN$2,Entry!$C$5:$H$5,FN$1))</f>
        <v/>
      </c>
      <c r="FO50" s="15" t="str">
        <f>IF(OR($B50="",FO$2=""),"",SUMIFS(INDEX(Tbl_Marks,MATCH($B50,Tbl_Student_Names,0),),Entry!$A$4:$H$4,FO$2,Entry!$A$5:$H$5,FO$1) / SUMIFS(Entry!$C$6:$H$6,Entry!$C$4:$H$4,FO$2,Entry!$C$5:$H$5,FO$1))</f>
        <v/>
      </c>
      <c r="FP50" s="15" t="str">
        <f>IF(OR($B50="",FP$2=""),"",SUMIFS(INDEX(Tbl_Marks,MATCH($B50,Tbl_Student_Names,0),),Entry!$A$4:$H$4,FP$2,Entry!$A$5:$H$5,FP$1) / SUMIFS(Entry!$C$6:$H$6,Entry!$C$4:$H$4,FP$2,Entry!$C$5:$H$5,FP$1))</f>
        <v/>
      </c>
      <c r="FQ50" s="15" t="str">
        <f>IF(OR($B50="",FQ$2=""),"",SUMIFS(INDEX(Tbl_Marks,MATCH($B50,Tbl_Student_Names,0),),Entry!$A$4:$H$4,FQ$2,Entry!$A$5:$H$5,FQ$1) / SUMIFS(Entry!$C$6:$H$6,Entry!$C$4:$H$4,FQ$2,Entry!$C$5:$H$5,FQ$1))</f>
        <v/>
      </c>
      <c r="FR50" s="15" t="str">
        <f>IF(OR($B50="",FR$2=""),"",SUMIFS(INDEX(Tbl_Marks,MATCH($B50,Tbl_Student_Names,0),),Entry!$A$4:$H$4,FR$2,Entry!$A$5:$H$5,FR$1) / SUMIFS(Entry!$C$6:$H$6,Entry!$C$4:$H$4,FR$2,Entry!$C$5:$H$5,FR$1))</f>
        <v/>
      </c>
      <c r="FS50" s="15" t="str">
        <f>IF(OR($B50="",FS$2=""),"",SUMIFS(INDEX(Tbl_Marks,MATCH($B50,Tbl_Student_Names,0),),Entry!$A$4:$H$4,FS$2,Entry!$A$5:$H$5,FS$1) / SUMIFS(Entry!$C$6:$H$6,Entry!$C$4:$H$4,FS$2,Entry!$C$5:$H$5,FS$1))</f>
        <v/>
      </c>
      <c r="FT50" s="15" t="str">
        <f>IF(OR($B50="",FT$2=""),"",SUMIFS(INDEX(Tbl_Marks,MATCH($B50,Tbl_Student_Names,0),),Entry!$A$4:$H$4,FT$2,Entry!$A$5:$H$5,FT$1) / SUMIFS(Entry!$C$6:$H$6,Entry!$C$4:$H$4,FT$2,Entry!$C$5:$H$5,FT$1))</f>
        <v/>
      </c>
      <c r="FU50" s="15" t="str">
        <f>IF(OR($B50="",FU$2=""),"",SUMIFS(INDEX(Tbl_Marks,MATCH($B50,Tbl_Student_Names,0),),Entry!$A$4:$H$4,FU$2,Entry!$A$5:$H$5,FU$1) / SUMIFS(Entry!$C$6:$H$6,Entry!$C$4:$H$4,FU$2,Entry!$C$5:$H$5,FU$1))</f>
        <v/>
      </c>
      <c r="FV50" s="15" t="str">
        <f>IF(OR($B50="",FV$2=""),"",SUMIFS(INDEX(Tbl_Marks,MATCH($B50,Tbl_Student_Names,0),),Entry!$A$4:$H$4,FV$2,Entry!$A$5:$H$5,FV$1) / SUMIFS(Entry!$C$6:$H$6,Entry!$C$4:$H$4,FV$2,Entry!$C$5:$H$5,FV$1))</f>
        <v/>
      </c>
      <c r="FW50" s="15" t="str">
        <f>IF(OR($B50="",FW$2=""),"",SUMIFS(INDEX(Tbl_Marks,MATCH($B50,Tbl_Student_Names,0),),Entry!$A$4:$H$4,FW$2,Entry!$A$5:$H$5,FW$1) / SUMIFS(Entry!$C$6:$H$6,Entry!$C$4:$H$4,FW$2,Entry!$C$5:$H$5,FW$1))</f>
        <v/>
      </c>
      <c r="FX50" s="15" t="str">
        <f>IF(OR($B50="",FX$2=""),"",SUMIFS(INDEX(Tbl_Marks,MATCH($B50,Tbl_Student_Names,0),),Entry!$A$4:$H$4,FX$2,Entry!$A$5:$H$5,FX$1) / SUMIFS(Entry!$C$6:$H$6,Entry!$C$4:$H$4,FX$2,Entry!$C$5:$H$5,FX$1))</f>
        <v/>
      </c>
      <c r="FY50" s="15" t="str">
        <f>IF(OR($B50="",FY$2=""),"",SUMIFS(INDEX(Tbl_Marks,MATCH($B50,Tbl_Student_Names,0),),Entry!$A$4:$H$4,FY$2,Entry!$A$5:$H$5,FY$1) / SUMIFS(Entry!$C$6:$H$6,Entry!$C$4:$H$4,FY$2,Entry!$C$5:$H$5,FY$1))</f>
        <v/>
      </c>
      <c r="FZ50" s="15" t="str">
        <f>IF(OR($B50="",FZ$2=""),"",SUMIFS(INDEX(Tbl_Marks,MATCH($B50,Tbl_Student_Names,0),),Entry!$A$4:$H$4,FZ$2,Entry!$A$5:$H$5,FZ$1) / SUMIFS(Entry!$C$6:$H$6,Entry!$C$4:$H$4,FZ$2,Entry!$C$5:$H$5,FZ$1))</f>
        <v/>
      </c>
      <c r="GA50" s="15" t="str">
        <f>IF(OR($B50="",GA$2=""),"",SUMIFS(INDEX(Tbl_Marks,MATCH($B50,Tbl_Student_Names,0),),Entry!$A$4:$H$4,GA$2,Entry!$A$5:$H$5,GA$1) / SUMIFS(Entry!$C$6:$H$6,Entry!$C$4:$H$4,GA$2,Entry!$C$5:$H$5,GA$1))</f>
        <v/>
      </c>
      <c r="GB50" s="15" t="str">
        <f>IF(OR($B50="",GB$2=""),"",SUMIFS(INDEX(Tbl_Marks,MATCH($B50,Tbl_Student_Names,0),),Entry!$A$4:$H$4,GB$2,Entry!$A$5:$H$5,GB$1) / SUMIFS(Entry!$C$6:$H$6,Entry!$C$4:$H$4,GB$2,Entry!$C$5:$H$5,GB$1))</f>
        <v/>
      </c>
      <c r="GC50" s="15" t="str">
        <f>IF(OR($B50="",GC$2=""),"",SUMIFS(INDEX(Tbl_Marks,MATCH($B50,Tbl_Student_Names,0),),Entry!$A$4:$H$4,GC$2,Entry!$A$5:$H$5,GC$1) / SUMIFS(Entry!$C$6:$H$6,Entry!$C$4:$H$4,GC$2,Entry!$C$5:$H$5,GC$1))</f>
        <v/>
      </c>
      <c r="GD50" s="15" t="str">
        <f>IF(OR($B50="",GD$2=""),"",SUMIFS(INDEX(Tbl_Marks,MATCH($B50,Tbl_Student_Names,0),),Entry!$A$4:$H$4,GD$2,Entry!$A$5:$H$5,GD$1) / SUMIFS(Entry!$C$6:$H$6,Entry!$C$4:$H$4,GD$2,Entry!$C$5:$H$5,GD$1))</f>
        <v/>
      </c>
      <c r="GE50" s="15" t="str">
        <f>IF(OR($B50="",GE$2=""),"",SUMIFS(INDEX(Tbl_Marks,MATCH($B50,Tbl_Student_Names,0),),Entry!$A$4:$H$4,GE$2,Entry!$A$5:$H$5,GE$1) / SUMIFS(Entry!$C$6:$H$6,Entry!$C$4:$H$4,GE$2,Entry!$C$5:$H$5,GE$1))</f>
        <v/>
      </c>
      <c r="GF50" s="15" t="str">
        <f>IF(OR($B50="",GF$2=""),"",SUMIFS(INDEX(Tbl_Marks,MATCH($B50,Tbl_Student_Names,0),),Entry!$A$4:$H$4,GF$2,Entry!$A$5:$H$5,GF$1) / SUMIFS(Entry!$C$6:$H$6,Entry!$C$4:$H$4,GF$2,Entry!$C$5:$H$5,GF$1))</f>
        <v/>
      </c>
      <c r="GG50" s="15" t="str">
        <f>IF(OR($B50="",GG$2=""),"",SUMIFS(INDEX(Tbl_Marks,MATCH($B50,Tbl_Student_Names,0),),Entry!$A$4:$H$4,GG$2,Entry!$A$5:$H$5,GG$1) / SUMIFS(Entry!$C$6:$H$6,Entry!$C$4:$H$4,GG$2,Entry!$C$5:$H$5,GG$1))</f>
        <v/>
      </c>
      <c r="GH50" s="15" t="str">
        <f>IF(OR($B50="",GH$2=""),"",SUMIFS(INDEX(Tbl_Marks,MATCH($B50,Tbl_Student_Names,0),),Entry!$A$4:$H$4,GH$2,Entry!$A$5:$H$5,GH$1) / SUMIFS(Entry!$C$6:$H$6,Entry!$C$4:$H$4,GH$2,Entry!$C$5:$H$5,GH$1))</f>
        <v/>
      </c>
      <c r="GI50" s="15" t="str">
        <f>IF(OR($B50="",GI$2=""),"",SUMIFS(INDEX(Tbl_Marks,MATCH($B50,Tbl_Student_Names,0),),Entry!$A$4:$H$4,GI$2,Entry!$A$5:$H$5,GI$1) / SUMIFS(Entry!$C$6:$H$6,Entry!$C$4:$H$4,GI$2,Entry!$C$5:$H$5,GI$1))</f>
        <v/>
      </c>
      <c r="GJ50" s="15" t="str">
        <f>IF(OR($B50="",GJ$2=""),"",SUMIFS(INDEX(Tbl_Marks,MATCH($B50,Tbl_Student_Names,0),),Entry!$A$4:$H$4,GJ$2,Entry!$A$5:$H$5,GJ$1) / SUMIFS(Entry!$C$6:$H$6,Entry!$C$4:$H$4,GJ$2,Entry!$C$5:$H$5,GJ$1))</f>
        <v/>
      </c>
      <c r="GK50" s="15" t="str">
        <f>IF(OR($B50="",GK$2=""),"",SUMIFS(INDEX(Tbl_Marks,MATCH($B50,Tbl_Student_Names,0),),Entry!$A$4:$H$4,GK$2,Entry!$A$5:$H$5,GK$1) / SUMIFS(Entry!$C$6:$H$6,Entry!$C$4:$H$4,GK$2,Entry!$C$5:$H$5,GK$1))</f>
        <v/>
      </c>
      <c r="GL50" s="15" t="str">
        <f>IF(OR($B50="",GL$2=""),"",SUMIFS(INDEX(Tbl_Marks,MATCH($B50,Tbl_Student_Names,0),),Entry!$A$4:$H$4,GL$2,Entry!$A$5:$H$5,GL$1) / SUMIFS(Entry!$C$6:$H$6,Entry!$C$4:$H$4,GL$2,Entry!$C$5:$H$5,GL$1))</f>
        <v/>
      </c>
      <c r="GM50" s="15" t="str">
        <f>IF(OR($B50="",GM$2=""),"",SUMIFS(INDEX(Tbl_Marks,MATCH($B50,Tbl_Student_Names,0),),Entry!$A$4:$H$4,GM$2,Entry!$A$5:$H$5,GM$1) / SUMIFS(Entry!$C$6:$H$6,Entry!$C$4:$H$4,GM$2,Entry!$C$5:$H$5,GM$1))</f>
        <v/>
      </c>
      <c r="GN50" s="15" t="str">
        <f>IF(OR($B50="",GN$2=""),"",SUMIFS(INDEX(Tbl_Marks,MATCH($B50,Tbl_Student_Names,0),),Entry!$A$4:$H$4,GN$2,Entry!$A$5:$H$5,GN$1) / SUMIFS(Entry!$C$6:$H$6,Entry!$C$4:$H$4,GN$2,Entry!$C$5:$H$5,GN$1))</f>
        <v/>
      </c>
      <c r="GO50" s="15" t="str">
        <f>IF(OR($B50="",GO$2=""),"",SUMIFS(INDEX(Tbl_Marks,MATCH($B50,Tbl_Student_Names,0),),Entry!$A$4:$H$4,GO$2,Entry!$A$5:$H$5,GO$1) / SUMIFS(Entry!$C$6:$H$6,Entry!$C$4:$H$4,GO$2,Entry!$C$5:$H$5,GO$1))</f>
        <v/>
      </c>
      <c r="GP50" s="15" t="str">
        <f>IF(OR($B50="",GP$2=""),"",SUMIFS(INDEX(Tbl_Marks,MATCH($B50,Tbl_Student_Names,0),),Entry!$A$4:$H$4,GP$2,Entry!$A$5:$H$5,GP$1) / SUMIFS(Entry!$C$6:$H$6,Entry!$C$4:$H$4,GP$2,Entry!$C$5:$H$5,GP$1))</f>
        <v/>
      </c>
      <c r="GQ50" s="32" t="str">
        <f t="array" ref="GQ50">IF(OR(GQ$1="",$B50=""),"",SUMPRODUCT(TRANSPOSE($BC50:$BN50),(Settings!$D$19:$D$30)))</f>
        <v/>
      </c>
      <c r="GR50" s="32" t="str">
        <f t="array" ref="GR50">IF(OR(GR$1="",$B50=""),"",SUMPRODUCT(TRANSPOSE($BO50:$BZ50),(Settings!$D$19:$D$30)))</f>
        <v/>
      </c>
      <c r="GS50" s="32" t="str">
        <f t="array" ref="GS50">IF(OR(GS$1="",$B50=""),"",SUMPRODUCT(TRANSPOSE($CA50:$CL50),(Settings!$D$19:$D$30)))</f>
        <v/>
      </c>
      <c r="GT50" s="32" t="str">
        <f t="array" ref="GT50">IF(OR(GT$1="",$B50=""),"",SUMPRODUCT(TRANSPOSE($CM50:$CX50),(Settings!$D$19:$D$30)))</f>
        <v/>
      </c>
      <c r="GU50" s="32" t="str">
        <f t="array" ref="GU50">IF(OR(GU$1="",$B50=""),"",SUMPRODUCT(TRANSPOSE($CY50:$DJ50),(Settings!$D$19:$D$30)))</f>
        <v/>
      </c>
      <c r="GV50" s="32" t="str">
        <f t="array" ref="GV50">IF(OR(GV$1="",$B50=""),"",SUMPRODUCT(TRANSPOSE($DK50:$DV50),(Settings!$D$19:$D$30)))</f>
        <v/>
      </c>
      <c r="GW50" s="32" t="str">
        <f t="array" ref="GW50">IF(OR(GW$1="",$B50=""),"",SUMPRODUCT(TRANSPOSE($DW50:$EH50),(Settings!$D$19:$D$30)))</f>
        <v/>
      </c>
      <c r="GX50" s="32" t="str">
        <f t="array" ref="GX50">IF(OR(GX$1="",$B50=""),"",SUMPRODUCT(TRANSPOSE($EI50:$ET50),(Settings!$D$19:$D$30)))</f>
        <v/>
      </c>
      <c r="GY50" s="32" t="str">
        <f t="array" ref="GY50">IF(OR(GY$1="",$B50=""),"",SUMPRODUCT(TRANSPOSE($EU50:$FF50),(Settings!$D$19:$D$30)))</f>
        <v/>
      </c>
      <c r="GZ50" s="32" t="str">
        <f t="array" ref="GZ50">IF(OR(GZ$1="",$B50=""),"",SUMPRODUCT(TRANSPOSE($FG50:$FR50),(Settings!$D$19:$D$30)))</f>
        <v/>
      </c>
      <c r="HA50" s="32" t="str">
        <f t="array" ref="HA50">IF(OR(HA$1="",$B50=""),"",SUMPRODUCT(TRANSPOSE($FS50:$GD50),(Settings!$D$19:$D$30)))</f>
        <v/>
      </c>
      <c r="HB50" s="33" t="str">
        <f t="array" ref="HB50">IF(OR(HB$1="",$B50=""),"",SUMPRODUCT(TRANSPOSE($GE50:$GP50),(Settings!$D$19:$D$30)))</f>
        <v/>
      </c>
      <c r="HC50" s="5"/>
      <c r="HD50" s="15" t="str">
        <f>IF(OR(HD$2="",$B50=""),"",SUMIFS(INDEX(Tbl_Marks,MATCH($B50,Tbl_Student_Names,0),),Entry!$A$4:$H$4,HD$2) / SUMIFS(Entry!$C$6:$H$6,Entry!$C$4:$H$4,HD$2))</f>
        <v/>
      </c>
      <c r="HE50" s="15" t="str">
        <f>IF(OR(HE$2="",$B50=""),"",SUMIFS(INDEX(Tbl_Marks,MATCH($B50,Tbl_Student_Names,0),),Entry!$A$4:$H$4,HE$2) / SUMIFS(Entry!$C$6:$H$6,Entry!$C$4:$H$4,HE$2))</f>
        <v/>
      </c>
      <c r="HF50" s="15" t="str">
        <f>IF(OR(HF$2="",$B50=""),"",SUMIFS(INDEX(Tbl_Marks,MATCH($B50,Tbl_Student_Names,0),),Entry!$A$4:$H$4,HF$2) / SUMIFS(Entry!$C$6:$H$6,Entry!$C$4:$H$4,HF$2))</f>
        <v/>
      </c>
      <c r="HG50" s="15" t="str">
        <f>IF(OR(HG$2="",$B50=""),"",SUMIFS(INDEX(Tbl_Marks,MATCH($B50,Tbl_Student_Names,0),),Entry!$A$4:$H$4,HG$2) / SUMIFS(Entry!$C$6:$H$6,Entry!$C$4:$H$4,HG$2))</f>
        <v/>
      </c>
      <c r="HH50" s="15" t="str">
        <f>IF(OR(HH$2="",$B50=""),"",SUMIFS(INDEX(Tbl_Marks,MATCH($B50,Tbl_Student_Names,0),),Entry!$A$4:$H$4,HH$2) / SUMIFS(Entry!$C$6:$H$6,Entry!$C$4:$H$4,HH$2))</f>
        <v/>
      </c>
      <c r="HI50" s="15" t="str">
        <f>IF(OR(HI$2="",$B50=""),"",SUMIFS(INDEX(Tbl_Marks,MATCH($B50,Tbl_Student_Names,0),),Entry!$A$4:$H$4,HI$2) / SUMIFS(Entry!$C$6:$H$6,Entry!$C$4:$H$4,HI$2))</f>
        <v/>
      </c>
      <c r="HJ50" s="15" t="str">
        <f>IF(OR(HJ$2="",$B50=""),"",SUMIFS(INDEX(Tbl_Marks,MATCH($B50,Tbl_Student_Names,0),),Entry!$A$4:$H$4,HJ$2) / SUMIFS(Entry!$C$6:$H$6,Entry!$C$4:$H$4,HJ$2))</f>
        <v/>
      </c>
      <c r="HK50" s="15" t="str">
        <f>IF(OR(HK$2="",$B50=""),"",SUMIFS(INDEX(Tbl_Marks,MATCH($B50,Tbl_Student_Names,0),),Entry!$A$4:$H$4,HK$2) / SUMIFS(Entry!$C$6:$H$6,Entry!$C$4:$H$4,HK$2))</f>
        <v/>
      </c>
      <c r="HL50" s="15" t="str">
        <f>IF(OR(HL$2="",$B50=""),"",SUMIFS(INDEX(Tbl_Marks,MATCH($B50,Tbl_Student_Names,0),),Entry!$A$4:$H$4,HL$2) / SUMIFS(Entry!$C$6:$H$6,Entry!$C$4:$H$4,HL$2))</f>
        <v/>
      </c>
      <c r="HM50" s="15" t="str">
        <f>IF(OR(HM$2="",$B50=""),"",SUMIFS(INDEX(Tbl_Marks,MATCH($B50,Tbl_Student_Names,0),),Entry!$A$4:$H$4,HM$2) / SUMIFS(Entry!$C$6:$H$6,Entry!$C$4:$H$4,HM$2))</f>
        <v/>
      </c>
      <c r="HN50" s="15" t="str">
        <f>IF(OR(HN$2="",$B50=""),"",SUMIFS(INDEX(Tbl_Marks,MATCH($B50,Tbl_Student_Names,0),),Entry!$A$4:$H$4,HN$2) / SUMIFS(Entry!$C$6:$H$6,Entry!$C$4:$H$4,HN$2))</f>
        <v/>
      </c>
      <c r="HO50" s="15" t="str">
        <f>IF(OR(HO$2="",$B50=""),"",SUMIFS(INDEX(Tbl_Marks,MATCH($B50,Tbl_Student_Names,0),),Entry!$A$4:$H$4,HO$2) / SUMIFS(Entry!$C$6:$H$6,Entry!$C$4:$H$4,HO$2))</f>
        <v/>
      </c>
      <c r="HP50" s="15" t="str">
        <f t="shared" si="40"/>
        <v/>
      </c>
    </row>
    <row r="51" spans="1:224" customFormat="1" x14ac:dyDescent="0.25">
      <c r="A51">
        <f t="shared" si="63"/>
        <v>0</v>
      </c>
      <c r="B51" t="str">
        <f t="shared" si="64"/>
        <v/>
      </c>
      <c r="C51" t="str">
        <f>IF(OR($B51="",C$2=""),"",SUMIF(Entry!$A$4:$H$4,C$2,INDEX(Tbl_Marks,MATCH($B51,Tbl_Student_Names,0),)))</f>
        <v/>
      </c>
      <c r="D51" t="str">
        <f>IF(OR($B51="",D$2=""),"",SUMIF(Entry!$A$4:$H$4,D$2,INDEX(Tbl_Marks,MATCH($B51,Tbl_Student_Names,0),)))</f>
        <v/>
      </c>
      <c r="E51" t="str">
        <f>IF(OR($B51="",E$2=""),"",SUMIF(Entry!$A$4:$H$4,E$2,INDEX(Tbl_Marks,MATCH($B51,Tbl_Student_Names,0),)))</f>
        <v/>
      </c>
      <c r="F51" t="str">
        <f>IF(OR($B51="",F$2=""),"",SUMIF(Entry!$A$4:$H$4,F$2,INDEX(Tbl_Marks,MATCH($B51,Tbl_Student_Names,0),)))</f>
        <v/>
      </c>
      <c r="G51" t="str">
        <f>IF(OR($B51="",G$2=""),"",SUMIF(Entry!$A$4:$H$4,G$2,INDEX(Tbl_Marks,MATCH($B51,Tbl_Student_Names,0),)))</f>
        <v/>
      </c>
      <c r="H51" t="str">
        <f>IF(OR($B51="",H$2=""),"",SUMIF(Entry!$A$4:$H$4,H$2,INDEX(Tbl_Marks,MATCH($B51,Tbl_Student_Names,0),)))</f>
        <v/>
      </c>
      <c r="I51" t="str">
        <f>IF(OR($B51="",I$2=""),"",SUMIF(Entry!$A$4:$H$4,I$2,INDEX(Tbl_Marks,MATCH($B51,Tbl_Student_Names,0),)))</f>
        <v/>
      </c>
      <c r="J51" t="str">
        <f>IF(OR($B51="",J$2=""),"",SUMIF(Entry!$A$4:$H$4,J$2,INDEX(Tbl_Marks,MATCH($B51,Tbl_Student_Names,0),)))</f>
        <v/>
      </c>
      <c r="K51" t="str">
        <f>IF(OR($B51="",K$2=""),"",SUMIF(Entry!$A$4:$H$4,K$2,INDEX(Tbl_Marks,MATCH($B51,Tbl_Student_Names,0),)))</f>
        <v/>
      </c>
      <c r="L51" t="str">
        <f>IF(OR($B51="",L$2=""),"",SUMIF(Entry!$A$4:$H$4,L$2,INDEX(Tbl_Marks,MATCH($B51,Tbl_Student_Names,0),)))</f>
        <v/>
      </c>
      <c r="M51" t="str">
        <f>IF(OR($B51="",M$2=""),"",SUMIF(Entry!$A$4:$H$4,M$2,INDEX(Tbl_Marks,MATCH($B51,Tbl_Student_Names,0),)))</f>
        <v/>
      </c>
      <c r="N51" t="str">
        <f>IF(OR($B51="",N$2=""),"",SUMIF(Entry!$A$4:$H$4,N$2,INDEX(Tbl_Marks,MATCH($B51,Tbl_Student_Names,0),)))</f>
        <v/>
      </c>
      <c r="O51" s="12" t="str">
        <f t="shared" si="65"/>
        <v/>
      </c>
      <c r="P51" s="24" t="str">
        <f t="array" ref="P51">IF(OR($B51="",P$2=""),"",IF(MIN(IF(Help_Lookup_Tests=P$2,$BC51:$GP51,""))&gt;=I_PassPercentage,"PASS","FAIL"))</f>
        <v/>
      </c>
      <c r="Q51" s="24" t="str">
        <f t="array" ref="Q51">IF(OR($B51="",Q$2=""),"",IF(MIN(IF(Help_Lookup_Tests=Q$2,$BC51:$GP51,""))&gt;=I_PassPercentage,"PASS","FAIL"))</f>
        <v/>
      </c>
      <c r="R51" s="24" t="str">
        <f t="array" ref="R51">IF(OR($B51="",R$2=""),"",IF(MIN(IF(Help_Lookup_Tests=R$2,$BC51:$GP51,""))&gt;=I_PassPercentage,"PASS","FAIL"))</f>
        <v/>
      </c>
      <c r="S51" s="24" t="str">
        <f t="array" ref="S51">IF(OR($B51="",S$2=""),"",IF(MIN(IF(Help_Lookup_Tests=S$2,$BC51:$GP51,""))&gt;=I_PassPercentage,"PASS","FAIL"))</f>
        <v/>
      </c>
      <c r="T51" s="24" t="str">
        <f t="array" ref="T51">IF(OR($B51="",T$2=""),"",IF(MIN(IF(Help_Lookup_Tests=T$2,$BC51:$GP51,""))&gt;=I_PassPercentage,"PASS","FAIL"))</f>
        <v/>
      </c>
      <c r="U51" s="24" t="str">
        <f t="array" ref="U51">IF(OR($B51="",U$2=""),"",IF(MIN(IF(Help_Lookup_Tests=U$2,$BC51:$GP51,""))&gt;=I_PassPercentage,"PASS","FAIL"))</f>
        <v/>
      </c>
      <c r="V51" s="24" t="str">
        <f t="array" ref="V51">IF(OR($B51="",V$2=""),"",IF(MIN(IF(Help_Lookup_Tests=V$2,$BC51:$GP51,""))&gt;=I_PassPercentage,"PASS","FAIL"))</f>
        <v/>
      </c>
      <c r="W51" s="24" t="str">
        <f t="array" ref="W51">IF(OR($B51="",W$2=""),"",IF(MIN(IF(Help_Lookup_Tests=W$2,$BC51:$GP51,""))&gt;=I_PassPercentage,"PASS","FAIL"))</f>
        <v/>
      </c>
      <c r="X51" s="24" t="str">
        <f t="array" ref="X51">IF(OR($B51="",X$2=""),"",IF(MIN(IF(Help_Lookup_Tests=X$2,$BC51:$GP51,""))&gt;=I_PassPercentage,"PASS","FAIL"))</f>
        <v/>
      </c>
      <c r="Y51" s="24" t="str">
        <f t="array" ref="Y51">IF(OR($B51="",Y$2=""),"",IF(MIN(IF(Help_Lookup_Tests=Y$2,$BC51:$GP51,""))&gt;=I_PassPercentage,"PASS","FAIL"))</f>
        <v/>
      </c>
      <c r="Z51" s="24" t="str">
        <f t="array" ref="Z51">IF(OR($B51="",Z$2=""),"",IF(MIN(IF(Help_Lookup_Tests=Z$2,$BC51:$GP51,""))&gt;=I_PassPercentage,"PASS","FAIL"))</f>
        <v/>
      </c>
      <c r="AA51" s="24" t="str">
        <f t="array" ref="AA51">IF(OR($B51="",AA$2=""),"",IF(MIN(IF(Help_Lookup_Tests=AA$2,$BC51:$GP51,""))&gt;=I_PassPercentage,"PASS","FAIL"))</f>
        <v/>
      </c>
      <c r="AB51" s="20" t="str">
        <f t="array" ref="AB51">IF(OR($B51=""),"",IF(MIN(IF($GQ$2:$HB$2="FINAL",$GQ51:$HB51,""))&gt;=I_PassPercentage,"PASS","FAIL"))</f>
        <v/>
      </c>
      <c r="AC51" t="str">
        <f t="shared" si="36"/>
        <v/>
      </c>
      <c r="AD51" t="str">
        <f t="shared" si="41"/>
        <v/>
      </c>
      <c r="AE51" t="str">
        <f t="shared" si="42"/>
        <v/>
      </c>
      <c r="AF51" t="str">
        <f t="shared" si="43"/>
        <v/>
      </c>
      <c r="AG51" t="str">
        <f t="shared" si="44"/>
        <v/>
      </c>
      <c r="AH51" t="str">
        <f t="shared" si="45"/>
        <v/>
      </c>
      <c r="AI51" t="str">
        <f t="shared" si="46"/>
        <v/>
      </c>
      <c r="AJ51" t="str">
        <f t="shared" si="47"/>
        <v/>
      </c>
      <c r="AK51" t="str">
        <f t="shared" si="48"/>
        <v/>
      </c>
      <c r="AL51" t="str">
        <f t="shared" si="49"/>
        <v/>
      </c>
      <c r="AM51" t="str">
        <f t="shared" si="50"/>
        <v/>
      </c>
      <c r="AN51" t="str">
        <f t="shared" si="51"/>
        <v/>
      </c>
      <c r="AO51" s="34" t="str">
        <f t="shared" si="37"/>
        <v/>
      </c>
      <c r="AP51" s="22" t="str">
        <f t="shared" si="38"/>
        <v/>
      </c>
      <c r="AQ51" s="22" t="str">
        <f t="shared" si="52"/>
        <v/>
      </c>
      <c r="AR51" s="22" t="str">
        <f t="shared" si="53"/>
        <v/>
      </c>
      <c r="AS51" s="22" t="str">
        <f t="shared" si="54"/>
        <v/>
      </c>
      <c r="AT51" s="22" t="str">
        <f t="shared" si="55"/>
        <v/>
      </c>
      <c r="AU51" s="22" t="str">
        <f t="shared" si="56"/>
        <v/>
      </c>
      <c r="AV51" s="22" t="str">
        <f t="shared" si="57"/>
        <v/>
      </c>
      <c r="AW51" s="22" t="str">
        <f t="shared" si="58"/>
        <v/>
      </c>
      <c r="AX51" s="22" t="str">
        <f t="shared" si="59"/>
        <v/>
      </c>
      <c r="AY51" s="22" t="str">
        <f t="shared" si="60"/>
        <v/>
      </c>
      <c r="AZ51" s="22" t="str">
        <f t="shared" si="61"/>
        <v/>
      </c>
      <c r="BA51" s="22" t="str">
        <f t="shared" si="62"/>
        <v/>
      </c>
      <c r="BB51" s="23" t="str">
        <f t="shared" si="39"/>
        <v/>
      </c>
      <c r="BC51" s="15" t="str">
        <f>IF(OR($B51="",BC$2=""),"",SUMIFS(INDEX(Tbl_Marks,MATCH($B51,Tbl_Student_Names,0),),Entry!$A$4:$H$4,BC$2,Entry!$A$5:$H$5,BC$1) / SUMIFS(Entry!$C$6:$H$6,Entry!$C$4:$H$4,BC$2,Entry!$C$5:$H$5,BC$1))</f>
        <v/>
      </c>
      <c r="BD51" s="15" t="str">
        <f>IF(OR($B51="",BD$2=""),"",SUMIFS(INDEX(Tbl_Marks,MATCH($B51,Tbl_Student_Names,0),),Entry!$A$4:$H$4,BD$2,Entry!$A$5:$H$5,BD$1) / SUMIFS(Entry!$C$6:$H$6,Entry!$C$4:$H$4,BD$2,Entry!$C$5:$H$5,BD$1))</f>
        <v/>
      </c>
      <c r="BE51" s="15" t="str">
        <f>IF(OR($B51="",BE$2=""),"",SUMIFS(INDEX(Tbl_Marks,MATCH($B51,Tbl_Student_Names,0),),Entry!$A$4:$H$4,BE$2,Entry!$A$5:$H$5,BE$1) / SUMIFS(Entry!$C$6:$H$6,Entry!$C$4:$H$4,BE$2,Entry!$C$5:$H$5,BE$1))</f>
        <v/>
      </c>
      <c r="BF51" s="15" t="str">
        <f>IF(OR($B51="",BF$2=""),"",SUMIFS(INDEX(Tbl_Marks,MATCH($B51,Tbl_Student_Names,0),),Entry!$A$4:$H$4,BF$2,Entry!$A$5:$H$5,BF$1) / SUMIFS(Entry!$C$6:$H$6,Entry!$C$4:$H$4,BF$2,Entry!$C$5:$H$5,BF$1))</f>
        <v/>
      </c>
      <c r="BG51" s="15" t="str">
        <f>IF(OR($B51="",BG$2=""),"",SUMIFS(INDEX(Tbl_Marks,MATCH($B51,Tbl_Student_Names,0),),Entry!$A$4:$H$4,BG$2,Entry!$A$5:$H$5,BG$1) / SUMIFS(Entry!$C$6:$H$6,Entry!$C$4:$H$4,BG$2,Entry!$C$5:$H$5,BG$1))</f>
        <v/>
      </c>
      <c r="BH51" s="15" t="str">
        <f>IF(OR($B51="",BH$2=""),"",SUMIFS(INDEX(Tbl_Marks,MATCH($B51,Tbl_Student_Names,0),),Entry!$A$4:$H$4,BH$2,Entry!$A$5:$H$5,BH$1) / SUMIFS(Entry!$C$6:$H$6,Entry!$C$4:$H$4,BH$2,Entry!$C$5:$H$5,BH$1))</f>
        <v/>
      </c>
      <c r="BI51" s="15" t="str">
        <f>IF(OR($B51="",BI$2=""),"",SUMIFS(INDEX(Tbl_Marks,MATCH($B51,Tbl_Student_Names,0),),Entry!$A$4:$H$4,BI$2,Entry!$A$5:$H$5,BI$1) / SUMIFS(Entry!$C$6:$H$6,Entry!$C$4:$H$4,BI$2,Entry!$C$5:$H$5,BI$1))</f>
        <v/>
      </c>
      <c r="BJ51" s="15" t="str">
        <f>IF(OR($B51="",BJ$2=""),"",SUMIFS(INDEX(Tbl_Marks,MATCH($B51,Tbl_Student_Names,0),),Entry!$A$4:$H$4,BJ$2,Entry!$A$5:$H$5,BJ$1) / SUMIFS(Entry!$C$6:$H$6,Entry!$C$4:$H$4,BJ$2,Entry!$C$5:$H$5,BJ$1))</f>
        <v/>
      </c>
      <c r="BK51" s="15" t="str">
        <f>IF(OR($B51="",BK$2=""),"",SUMIFS(INDEX(Tbl_Marks,MATCH($B51,Tbl_Student_Names,0),),Entry!$A$4:$H$4,BK$2,Entry!$A$5:$H$5,BK$1) / SUMIFS(Entry!$C$6:$H$6,Entry!$C$4:$H$4,BK$2,Entry!$C$5:$H$5,BK$1))</f>
        <v/>
      </c>
      <c r="BL51" s="15" t="str">
        <f>IF(OR($B51="",BL$2=""),"",SUMIFS(INDEX(Tbl_Marks,MATCH($B51,Tbl_Student_Names,0),),Entry!$A$4:$H$4,BL$2,Entry!$A$5:$H$5,BL$1) / SUMIFS(Entry!$C$6:$H$6,Entry!$C$4:$H$4,BL$2,Entry!$C$5:$H$5,BL$1))</f>
        <v/>
      </c>
      <c r="BM51" s="15" t="str">
        <f>IF(OR($B51="",BM$2=""),"",SUMIFS(INDEX(Tbl_Marks,MATCH($B51,Tbl_Student_Names,0),),Entry!$A$4:$H$4,BM$2,Entry!$A$5:$H$5,BM$1) / SUMIFS(Entry!$C$6:$H$6,Entry!$C$4:$H$4,BM$2,Entry!$C$5:$H$5,BM$1))</f>
        <v/>
      </c>
      <c r="BN51" s="15" t="str">
        <f>IF(OR($B51="",BN$2=""),"",SUMIFS(INDEX(Tbl_Marks,MATCH($B51,Tbl_Student_Names,0),),Entry!$A$4:$H$4,BN$2,Entry!$A$5:$H$5,BN$1) / SUMIFS(Entry!$C$6:$H$6,Entry!$C$4:$H$4,BN$2,Entry!$C$5:$H$5,BN$1))</f>
        <v/>
      </c>
      <c r="BO51" s="15" t="str">
        <f>IF(OR($B51="",BO$2=""),"",SUMIFS(INDEX(Tbl_Marks,MATCH($B51,Tbl_Student_Names,0),),Entry!$A$4:$H$4,BO$2,Entry!$A$5:$H$5,BO$1) / SUMIFS(Entry!$C$6:$H$6,Entry!$C$4:$H$4,BO$2,Entry!$C$5:$H$5,BO$1))</f>
        <v/>
      </c>
      <c r="BP51" s="15" t="str">
        <f>IF(OR($B51="",BP$2=""),"",SUMIFS(INDEX(Tbl_Marks,MATCH($B51,Tbl_Student_Names,0),),Entry!$A$4:$H$4,BP$2,Entry!$A$5:$H$5,BP$1) / SUMIFS(Entry!$C$6:$H$6,Entry!$C$4:$H$4,BP$2,Entry!$C$5:$H$5,BP$1))</f>
        <v/>
      </c>
      <c r="BQ51" s="15" t="str">
        <f>IF(OR($B51="",BQ$2=""),"",SUMIFS(INDEX(Tbl_Marks,MATCH($B51,Tbl_Student_Names,0),),Entry!$A$4:$H$4,BQ$2,Entry!$A$5:$H$5,BQ$1) / SUMIFS(Entry!$C$6:$H$6,Entry!$C$4:$H$4,BQ$2,Entry!$C$5:$H$5,BQ$1))</f>
        <v/>
      </c>
      <c r="BR51" s="15" t="str">
        <f>IF(OR($B51="",BR$2=""),"",SUMIFS(INDEX(Tbl_Marks,MATCH($B51,Tbl_Student_Names,0),),Entry!$A$4:$H$4,BR$2,Entry!$A$5:$H$5,BR$1) / SUMIFS(Entry!$C$6:$H$6,Entry!$C$4:$H$4,BR$2,Entry!$C$5:$H$5,BR$1))</f>
        <v/>
      </c>
      <c r="BS51" s="15" t="str">
        <f>IF(OR($B51="",BS$2=""),"",SUMIFS(INDEX(Tbl_Marks,MATCH($B51,Tbl_Student_Names,0),),Entry!$A$4:$H$4,BS$2,Entry!$A$5:$H$5,BS$1) / SUMIFS(Entry!$C$6:$H$6,Entry!$C$4:$H$4,BS$2,Entry!$C$5:$H$5,BS$1))</f>
        <v/>
      </c>
      <c r="BT51" s="15" t="str">
        <f>IF(OR($B51="",BT$2=""),"",SUMIFS(INDEX(Tbl_Marks,MATCH($B51,Tbl_Student_Names,0),),Entry!$A$4:$H$4,BT$2,Entry!$A$5:$H$5,BT$1) / SUMIFS(Entry!$C$6:$H$6,Entry!$C$4:$H$4,BT$2,Entry!$C$5:$H$5,BT$1))</f>
        <v/>
      </c>
      <c r="BU51" s="15" t="str">
        <f>IF(OR($B51="",BU$2=""),"",SUMIFS(INDEX(Tbl_Marks,MATCH($B51,Tbl_Student_Names,0),),Entry!$A$4:$H$4,BU$2,Entry!$A$5:$H$5,BU$1) / SUMIFS(Entry!$C$6:$H$6,Entry!$C$4:$H$4,BU$2,Entry!$C$5:$H$5,BU$1))</f>
        <v/>
      </c>
      <c r="BV51" s="15" t="str">
        <f>IF(OR($B51="",BV$2=""),"",SUMIFS(INDEX(Tbl_Marks,MATCH($B51,Tbl_Student_Names,0),),Entry!$A$4:$H$4,BV$2,Entry!$A$5:$H$5,BV$1) / SUMIFS(Entry!$C$6:$H$6,Entry!$C$4:$H$4,BV$2,Entry!$C$5:$H$5,BV$1))</f>
        <v/>
      </c>
      <c r="BW51" s="15" t="str">
        <f>IF(OR($B51="",BW$2=""),"",SUMIFS(INDEX(Tbl_Marks,MATCH($B51,Tbl_Student_Names,0),),Entry!$A$4:$H$4,BW$2,Entry!$A$5:$H$5,BW$1) / SUMIFS(Entry!$C$6:$H$6,Entry!$C$4:$H$4,BW$2,Entry!$C$5:$H$5,BW$1))</f>
        <v/>
      </c>
      <c r="BX51" s="15" t="str">
        <f>IF(OR($B51="",BX$2=""),"",SUMIFS(INDEX(Tbl_Marks,MATCH($B51,Tbl_Student_Names,0),),Entry!$A$4:$H$4,BX$2,Entry!$A$5:$H$5,BX$1) / SUMIFS(Entry!$C$6:$H$6,Entry!$C$4:$H$4,BX$2,Entry!$C$5:$H$5,BX$1))</f>
        <v/>
      </c>
      <c r="BY51" s="15" t="str">
        <f>IF(OR($B51="",BY$2=""),"",SUMIFS(INDEX(Tbl_Marks,MATCH($B51,Tbl_Student_Names,0),),Entry!$A$4:$H$4,BY$2,Entry!$A$5:$H$5,BY$1) / SUMIFS(Entry!$C$6:$H$6,Entry!$C$4:$H$4,BY$2,Entry!$C$5:$H$5,BY$1))</f>
        <v/>
      </c>
      <c r="BZ51" s="15" t="str">
        <f>IF(OR($B51="",BZ$2=""),"",SUMIFS(INDEX(Tbl_Marks,MATCH($B51,Tbl_Student_Names,0),),Entry!$A$4:$H$4,BZ$2,Entry!$A$5:$H$5,BZ$1) / SUMIFS(Entry!$C$6:$H$6,Entry!$C$4:$H$4,BZ$2,Entry!$C$5:$H$5,BZ$1))</f>
        <v/>
      </c>
      <c r="CA51" s="15" t="str">
        <f>IF(OR($B51="",CA$2=""),"",SUMIFS(INDEX(Tbl_Marks,MATCH($B51,Tbl_Student_Names,0),),Entry!$A$4:$H$4,CA$2,Entry!$A$5:$H$5,CA$1) / SUMIFS(Entry!$C$6:$H$6,Entry!$C$4:$H$4,CA$2,Entry!$C$5:$H$5,CA$1))</f>
        <v/>
      </c>
      <c r="CB51" s="15" t="str">
        <f>IF(OR($B51="",CB$2=""),"",SUMIFS(INDEX(Tbl_Marks,MATCH($B51,Tbl_Student_Names,0),),Entry!$A$4:$H$4,CB$2,Entry!$A$5:$H$5,CB$1) / SUMIFS(Entry!$C$6:$H$6,Entry!$C$4:$H$4,CB$2,Entry!$C$5:$H$5,CB$1))</f>
        <v/>
      </c>
      <c r="CC51" s="15" t="str">
        <f>IF(OR($B51="",CC$2=""),"",SUMIFS(INDEX(Tbl_Marks,MATCH($B51,Tbl_Student_Names,0),),Entry!$A$4:$H$4,CC$2,Entry!$A$5:$H$5,CC$1) / SUMIFS(Entry!$C$6:$H$6,Entry!$C$4:$H$4,CC$2,Entry!$C$5:$H$5,CC$1))</f>
        <v/>
      </c>
      <c r="CD51" s="15" t="str">
        <f>IF(OR($B51="",CD$2=""),"",SUMIFS(INDEX(Tbl_Marks,MATCH($B51,Tbl_Student_Names,0),),Entry!$A$4:$H$4,CD$2,Entry!$A$5:$H$5,CD$1) / SUMIFS(Entry!$C$6:$H$6,Entry!$C$4:$H$4,CD$2,Entry!$C$5:$H$5,CD$1))</f>
        <v/>
      </c>
      <c r="CE51" s="15" t="str">
        <f>IF(OR($B51="",CE$2=""),"",SUMIFS(INDEX(Tbl_Marks,MATCH($B51,Tbl_Student_Names,0),),Entry!$A$4:$H$4,CE$2,Entry!$A$5:$H$5,CE$1) / SUMIFS(Entry!$C$6:$H$6,Entry!$C$4:$H$4,CE$2,Entry!$C$5:$H$5,CE$1))</f>
        <v/>
      </c>
      <c r="CF51" s="15" t="str">
        <f>IF(OR($B51="",CF$2=""),"",SUMIFS(INDEX(Tbl_Marks,MATCH($B51,Tbl_Student_Names,0),),Entry!$A$4:$H$4,CF$2,Entry!$A$5:$H$5,CF$1) / SUMIFS(Entry!$C$6:$H$6,Entry!$C$4:$H$4,CF$2,Entry!$C$5:$H$5,CF$1))</f>
        <v/>
      </c>
      <c r="CG51" s="15" t="str">
        <f>IF(OR($B51="",CG$2=""),"",SUMIFS(INDEX(Tbl_Marks,MATCH($B51,Tbl_Student_Names,0),),Entry!$A$4:$H$4,CG$2,Entry!$A$5:$H$5,CG$1) / SUMIFS(Entry!$C$6:$H$6,Entry!$C$4:$H$4,CG$2,Entry!$C$5:$H$5,CG$1))</f>
        <v/>
      </c>
      <c r="CH51" s="15" t="str">
        <f>IF(OR($B51="",CH$2=""),"",SUMIFS(INDEX(Tbl_Marks,MATCH($B51,Tbl_Student_Names,0),),Entry!$A$4:$H$4,CH$2,Entry!$A$5:$H$5,CH$1) / SUMIFS(Entry!$C$6:$H$6,Entry!$C$4:$H$4,CH$2,Entry!$C$5:$H$5,CH$1))</f>
        <v/>
      </c>
      <c r="CI51" s="15" t="str">
        <f>IF(OR($B51="",CI$2=""),"",SUMIFS(INDEX(Tbl_Marks,MATCH($B51,Tbl_Student_Names,0),),Entry!$A$4:$H$4,CI$2,Entry!$A$5:$H$5,CI$1) / SUMIFS(Entry!$C$6:$H$6,Entry!$C$4:$H$4,CI$2,Entry!$C$5:$H$5,CI$1))</f>
        <v/>
      </c>
      <c r="CJ51" s="15" t="str">
        <f>IF(OR($B51="",CJ$2=""),"",SUMIFS(INDEX(Tbl_Marks,MATCH($B51,Tbl_Student_Names,0),),Entry!$A$4:$H$4,CJ$2,Entry!$A$5:$H$5,CJ$1) / SUMIFS(Entry!$C$6:$H$6,Entry!$C$4:$H$4,CJ$2,Entry!$C$5:$H$5,CJ$1))</f>
        <v/>
      </c>
      <c r="CK51" s="15" t="str">
        <f>IF(OR($B51="",CK$2=""),"",SUMIFS(INDEX(Tbl_Marks,MATCH($B51,Tbl_Student_Names,0),),Entry!$A$4:$H$4,CK$2,Entry!$A$5:$H$5,CK$1) / SUMIFS(Entry!$C$6:$H$6,Entry!$C$4:$H$4,CK$2,Entry!$C$5:$H$5,CK$1))</f>
        <v/>
      </c>
      <c r="CL51" s="15" t="str">
        <f>IF(OR($B51="",CL$2=""),"",SUMIFS(INDEX(Tbl_Marks,MATCH($B51,Tbl_Student_Names,0),),Entry!$A$4:$H$4,CL$2,Entry!$A$5:$H$5,CL$1) / SUMIFS(Entry!$C$6:$H$6,Entry!$C$4:$H$4,CL$2,Entry!$C$5:$H$5,CL$1))</f>
        <v/>
      </c>
      <c r="CM51" s="15" t="str">
        <f>IF(OR($B51="",CM$2=""),"",SUMIFS(INDEX(Tbl_Marks,MATCH($B51,Tbl_Student_Names,0),),Entry!$A$4:$H$4,CM$2,Entry!$A$5:$H$5,CM$1) / SUMIFS(Entry!$C$6:$H$6,Entry!$C$4:$H$4,CM$2,Entry!$C$5:$H$5,CM$1))</f>
        <v/>
      </c>
      <c r="CN51" s="15" t="str">
        <f>IF(OR($B51="",CN$2=""),"",SUMIFS(INDEX(Tbl_Marks,MATCH($B51,Tbl_Student_Names,0),),Entry!$A$4:$H$4,CN$2,Entry!$A$5:$H$5,CN$1) / SUMIFS(Entry!$C$6:$H$6,Entry!$C$4:$H$4,CN$2,Entry!$C$5:$H$5,CN$1))</f>
        <v/>
      </c>
      <c r="CO51" s="15" t="str">
        <f>IF(OR($B51="",CO$2=""),"",SUMIFS(INDEX(Tbl_Marks,MATCH($B51,Tbl_Student_Names,0),),Entry!$A$4:$H$4,CO$2,Entry!$A$5:$H$5,CO$1) / SUMIFS(Entry!$C$6:$H$6,Entry!$C$4:$H$4,CO$2,Entry!$C$5:$H$5,CO$1))</f>
        <v/>
      </c>
      <c r="CP51" s="15" t="str">
        <f>IF(OR($B51="",CP$2=""),"",SUMIFS(INDEX(Tbl_Marks,MATCH($B51,Tbl_Student_Names,0),),Entry!$A$4:$H$4,CP$2,Entry!$A$5:$H$5,CP$1) / SUMIFS(Entry!$C$6:$H$6,Entry!$C$4:$H$4,CP$2,Entry!$C$5:$H$5,CP$1))</f>
        <v/>
      </c>
      <c r="CQ51" s="15" t="str">
        <f>IF(OR($B51="",CQ$2=""),"",SUMIFS(INDEX(Tbl_Marks,MATCH($B51,Tbl_Student_Names,0),),Entry!$A$4:$H$4,CQ$2,Entry!$A$5:$H$5,CQ$1) / SUMIFS(Entry!$C$6:$H$6,Entry!$C$4:$H$4,CQ$2,Entry!$C$5:$H$5,CQ$1))</f>
        <v/>
      </c>
      <c r="CR51" s="15" t="str">
        <f>IF(OR($B51="",CR$2=""),"",SUMIFS(INDEX(Tbl_Marks,MATCH($B51,Tbl_Student_Names,0),),Entry!$A$4:$H$4,CR$2,Entry!$A$5:$H$5,CR$1) / SUMIFS(Entry!$C$6:$H$6,Entry!$C$4:$H$4,CR$2,Entry!$C$5:$H$5,CR$1))</f>
        <v/>
      </c>
      <c r="CS51" s="15" t="str">
        <f>IF(OR($B51="",CS$2=""),"",SUMIFS(INDEX(Tbl_Marks,MATCH($B51,Tbl_Student_Names,0),),Entry!$A$4:$H$4,CS$2,Entry!$A$5:$H$5,CS$1) / SUMIFS(Entry!$C$6:$H$6,Entry!$C$4:$H$4,CS$2,Entry!$C$5:$H$5,CS$1))</f>
        <v/>
      </c>
      <c r="CT51" s="15" t="str">
        <f>IF(OR($B51="",CT$2=""),"",SUMIFS(INDEX(Tbl_Marks,MATCH($B51,Tbl_Student_Names,0),),Entry!$A$4:$H$4,CT$2,Entry!$A$5:$H$5,CT$1) / SUMIFS(Entry!$C$6:$H$6,Entry!$C$4:$H$4,CT$2,Entry!$C$5:$H$5,CT$1))</f>
        <v/>
      </c>
      <c r="CU51" s="15" t="str">
        <f>IF(OR($B51="",CU$2=""),"",SUMIFS(INDEX(Tbl_Marks,MATCH($B51,Tbl_Student_Names,0),),Entry!$A$4:$H$4,CU$2,Entry!$A$5:$H$5,CU$1) / SUMIFS(Entry!$C$6:$H$6,Entry!$C$4:$H$4,CU$2,Entry!$C$5:$H$5,CU$1))</f>
        <v/>
      </c>
      <c r="CV51" s="15" t="str">
        <f>IF(OR($B51="",CV$2=""),"",SUMIFS(INDEX(Tbl_Marks,MATCH($B51,Tbl_Student_Names,0),),Entry!$A$4:$H$4,CV$2,Entry!$A$5:$H$5,CV$1) / SUMIFS(Entry!$C$6:$H$6,Entry!$C$4:$H$4,CV$2,Entry!$C$5:$H$5,CV$1))</f>
        <v/>
      </c>
      <c r="CW51" s="15" t="str">
        <f>IF(OR($B51="",CW$2=""),"",SUMIFS(INDEX(Tbl_Marks,MATCH($B51,Tbl_Student_Names,0),),Entry!$A$4:$H$4,CW$2,Entry!$A$5:$H$5,CW$1) / SUMIFS(Entry!$C$6:$H$6,Entry!$C$4:$H$4,CW$2,Entry!$C$5:$H$5,CW$1))</f>
        <v/>
      </c>
      <c r="CX51" s="15" t="str">
        <f>IF(OR($B51="",CX$2=""),"",SUMIFS(INDEX(Tbl_Marks,MATCH($B51,Tbl_Student_Names,0),),Entry!$A$4:$H$4,CX$2,Entry!$A$5:$H$5,CX$1) / SUMIFS(Entry!$C$6:$H$6,Entry!$C$4:$H$4,CX$2,Entry!$C$5:$H$5,CX$1))</f>
        <v/>
      </c>
      <c r="CY51" s="15" t="str">
        <f>IF(OR($B51="",CY$2=""),"",SUMIFS(INDEX(Tbl_Marks,MATCH($B51,Tbl_Student_Names,0),),Entry!$A$4:$H$4,CY$2,Entry!$A$5:$H$5,CY$1) / SUMIFS(Entry!$C$6:$H$6,Entry!$C$4:$H$4,CY$2,Entry!$C$5:$H$5,CY$1))</f>
        <v/>
      </c>
      <c r="CZ51" s="15" t="str">
        <f>IF(OR($B51="",CZ$2=""),"",SUMIFS(INDEX(Tbl_Marks,MATCH($B51,Tbl_Student_Names,0),),Entry!$A$4:$H$4,CZ$2,Entry!$A$5:$H$5,CZ$1) / SUMIFS(Entry!$C$6:$H$6,Entry!$C$4:$H$4,CZ$2,Entry!$C$5:$H$5,CZ$1))</f>
        <v/>
      </c>
      <c r="DA51" s="15" t="str">
        <f>IF(OR($B51="",DA$2=""),"",SUMIFS(INDEX(Tbl_Marks,MATCH($B51,Tbl_Student_Names,0),),Entry!$A$4:$H$4,DA$2,Entry!$A$5:$H$5,DA$1) / SUMIFS(Entry!$C$6:$H$6,Entry!$C$4:$H$4,DA$2,Entry!$C$5:$H$5,DA$1))</f>
        <v/>
      </c>
      <c r="DB51" s="15" t="str">
        <f>IF(OR($B51="",DB$2=""),"",SUMIFS(INDEX(Tbl_Marks,MATCH($B51,Tbl_Student_Names,0),),Entry!$A$4:$H$4,DB$2,Entry!$A$5:$H$5,DB$1) / SUMIFS(Entry!$C$6:$H$6,Entry!$C$4:$H$4,DB$2,Entry!$C$5:$H$5,DB$1))</f>
        <v/>
      </c>
      <c r="DC51" s="15" t="str">
        <f>IF(OR($B51="",DC$2=""),"",SUMIFS(INDEX(Tbl_Marks,MATCH($B51,Tbl_Student_Names,0),),Entry!$A$4:$H$4,DC$2,Entry!$A$5:$H$5,DC$1) / SUMIFS(Entry!$C$6:$H$6,Entry!$C$4:$H$4,DC$2,Entry!$C$5:$H$5,DC$1))</f>
        <v/>
      </c>
      <c r="DD51" s="15" t="str">
        <f>IF(OR($B51="",DD$2=""),"",SUMIFS(INDEX(Tbl_Marks,MATCH($B51,Tbl_Student_Names,0),),Entry!$A$4:$H$4,DD$2,Entry!$A$5:$H$5,DD$1) / SUMIFS(Entry!$C$6:$H$6,Entry!$C$4:$H$4,DD$2,Entry!$C$5:$H$5,DD$1))</f>
        <v/>
      </c>
      <c r="DE51" s="15" t="str">
        <f>IF(OR($B51="",DE$2=""),"",SUMIFS(INDEX(Tbl_Marks,MATCH($B51,Tbl_Student_Names,0),),Entry!$A$4:$H$4,DE$2,Entry!$A$5:$H$5,DE$1) / SUMIFS(Entry!$C$6:$H$6,Entry!$C$4:$H$4,DE$2,Entry!$C$5:$H$5,DE$1))</f>
        <v/>
      </c>
      <c r="DF51" s="15" t="str">
        <f>IF(OR($B51="",DF$2=""),"",SUMIFS(INDEX(Tbl_Marks,MATCH($B51,Tbl_Student_Names,0),),Entry!$A$4:$H$4,DF$2,Entry!$A$5:$H$5,DF$1) / SUMIFS(Entry!$C$6:$H$6,Entry!$C$4:$H$4,DF$2,Entry!$C$5:$H$5,DF$1))</f>
        <v/>
      </c>
      <c r="DG51" s="15" t="str">
        <f>IF(OR($B51="",DG$2=""),"",SUMIFS(INDEX(Tbl_Marks,MATCH($B51,Tbl_Student_Names,0),),Entry!$A$4:$H$4,DG$2,Entry!$A$5:$H$5,DG$1) / SUMIFS(Entry!$C$6:$H$6,Entry!$C$4:$H$4,DG$2,Entry!$C$5:$H$5,DG$1))</f>
        <v/>
      </c>
      <c r="DH51" s="15" t="str">
        <f>IF(OR($B51="",DH$2=""),"",SUMIFS(INDEX(Tbl_Marks,MATCH($B51,Tbl_Student_Names,0),),Entry!$A$4:$H$4,DH$2,Entry!$A$5:$H$5,DH$1) / SUMIFS(Entry!$C$6:$H$6,Entry!$C$4:$H$4,DH$2,Entry!$C$5:$H$5,DH$1))</f>
        <v/>
      </c>
      <c r="DI51" s="15" t="str">
        <f>IF(OR($B51="",DI$2=""),"",SUMIFS(INDEX(Tbl_Marks,MATCH($B51,Tbl_Student_Names,0),),Entry!$A$4:$H$4,DI$2,Entry!$A$5:$H$5,DI$1) / SUMIFS(Entry!$C$6:$H$6,Entry!$C$4:$H$4,DI$2,Entry!$C$5:$H$5,DI$1))</f>
        <v/>
      </c>
      <c r="DJ51" s="15" t="str">
        <f>IF(OR($B51="",DJ$2=""),"",SUMIFS(INDEX(Tbl_Marks,MATCH($B51,Tbl_Student_Names,0),),Entry!$A$4:$H$4,DJ$2,Entry!$A$5:$H$5,DJ$1) / SUMIFS(Entry!$C$6:$H$6,Entry!$C$4:$H$4,DJ$2,Entry!$C$5:$H$5,DJ$1))</f>
        <v/>
      </c>
      <c r="DK51" s="15" t="str">
        <f>IF(OR($B51="",DK$2=""),"",SUMIFS(INDEX(Tbl_Marks,MATCH($B51,Tbl_Student_Names,0),),Entry!$A$4:$H$4,DK$2,Entry!$A$5:$H$5,DK$1) / SUMIFS(Entry!$C$6:$H$6,Entry!$C$4:$H$4,DK$2,Entry!$C$5:$H$5,DK$1))</f>
        <v/>
      </c>
      <c r="DL51" s="15" t="str">
        <f>IF(OR($B51="",DL$2=""),"",SUMIFS(INDEX(Tbl_Marks,MATCH($B51,Tbl_Student_Names,0),),Entry!$A$4:$H$4,DL$2,Entry!$A$5:$H$5,DL$1) / SUMIFS(Entry!$C$6:$H$6,Entry!$C$4:$H$4,DL$2,Entry!$C$5:$H$5,DL$1))</f>
        <v/>
      </c>
      <c r="DM51" s="15" t="str">
        <f>IF(OR($B51="",DM$2=""),"",SUMIFS(INDEX(Tbl_Marks,MATCH($B51,Tbl_Student_Names,0),),Entry!$A$4:$H$4,DM$2,Entry!$A$5:$H$5,DM$1) / SUMIFS(Entry!$C$6:$H$6,Entry!$C$4:$H$4,DM$2,Entry!$C$5:$H$5,DM$1))</f>
        <v/>
      </c>
      <c r="DN51" s="15" t="str">
        <f>IF(OR($B51="",DN$2=""),"",SUMIFS(INDEX(Tbl_Marks,MATCH($B51,Tbl_Student_Names,0),),Entry!$A$4:$H$4,DN$2,Entry!$A$5:$H$5,DN$1) / SUMIFS(Entry!$C$6:$H$6,Entry!$C$4:$H$4,DN$2,Entry!$C$5:$H$5,DN$1))</f>
        <v/>
      </c>
      <c r="DO51" s="15" t="str">
        <f>IF(OR($B51="",DO$2=""),"",SUMIFS(INDEX(Tbl_Marks,MATCH($B51,Tbl_Student_Names,0),),Entry!$A$4:$H$4,DO$2,Entry!$A$5:$H$5,DO$1) / SUMIFS(Entry!$C$6:$H$6,Entry!$C$4:$H$4,DO$2,Entry!$C$5:$H$5,DO$1))</f>
        <v/>
      </c>
      <c r="DP51" s="15" t="str">
        <f>IF(OR($B51="",DP$2=""),"",SUMIFS(INDEX(Tbl_Marks,MATCH($B51,Tbl_Student_Names,0),),Entry!$A$4:$H$4,DP$2,Entry!$A$5:$H$5,DP$1) / SUMIFS(Entry!$C$6:$H$6,Entry!$C$4:$H$4,DP$2,Entry!$C$5:$H$5,DP$1))</f>
        <v/>
      </c>
      <c r="DQ51" s="15" t="str">
        <f>IF(OR($B51="",DQ$2=""),"",SUMIFS(INDEX(Tbl_Marks,MATCH($B51,Tbl_Student_Names,0),),Entry!$A$4:$H$4,DQ$2,Entry!$A$5:$H$5,DQ$1) / SUMIFS(Entry!$C$6:$H$6,Entry!$C$4:$H$4,DQ$2,Entry!$C$5:$H$5,DQ$1))</f>
        <v/>
      </c>
      <c r="DR51" s="15" t="str">
        <f>IF(OR($B51="",DR$2=""),"",SUMIFS(INDEX(Tbl_Marks,MATCH($B51,Tbl_Student_Names,0),),Entry!$A$4:$H$4,DR$2,Entry!$A$5:$H$5,DR$1) / SUMIFS(Entry!$C$6:$H$6,Entry!$C$4:$H$4,DR$2,Entry!$C$5:$H$5,DR$1))</f>
        <v/>
      </c>
      <c r="DS51" s="15" t="str">
        <f>IF(OR($B51="",DS$2=""),"",SUMIFS(INDEX(Tbl_Marks,MATCH($B51,Tbl_Student_Names,0),),Entry!$A$4:$H$4,DS$2,Entry!$A$5:$H$5,DS$1) / SUMIFS(Entry!$C$6:$H$6,Entry!$C$4:$H$4,DS$2,Entry!$C$5:$H$5,DS$1))</f>
        <v/>
      </c>
      <c r="DT51" s="15" t="str">
        <f>IF(OR($B51="",DT$2=""),"",SUMIFS(INDEX(Tbl_Marks,MATCH($B51,Tbl_Student_Names,0),),Entry!$A$4:$H$4,DT$2,Entry!$A$5:$H$5,DT$1) / SUMIFS(Entry!$C$6:$H$6,Entry!$C$4:$H$4,DT$2,Entry!$C$5:$H$5,DT$1))</f>
        <v/>
      </c>
      <c r="DU51" s="15" t="str">
        <f>IF(OR($B51="",DU$2=""),"",SUMIFS(INDEX(Tbl_Marks,MATCH($B51,Tbl_Student_Names,0),),Entry!$A$4:$H$4,DU$2,Entry!$A$5:$H$5,DU$1) / SUMIFS(Entry!$C$6:$H$6,Entry!$C$4:$H$4,DU$2,Entry!$C$5:$H$5,DU$1))</f>
        <v/>
      </c>
      <c r="DV51" s="15" t="str">
        <f>IF(OR($B51="",DV$2=""),"",SUMIFS(INDEX(Tbl_Marks,MATCH($B51,Tbl_Student_Names,0),),Entry!$A$4:$H$4,DV$2,Entry!$A$5:$H$5,DV$1) / SUMIFS(Entry!$C$6:$H$6,Entry!$C$4:$H$4,DV$2,Entry!$C$5:$H$5,DV$1))</f>
        <v/>
      </c>
      <c r="DW51" s="15" t="str">
        <f>IF(OR($B51="",DW$2=""),"",SUMIFS(INDEX(Tbl_Marks,MATCH($B51,Tbl_Student_Names,0),),Entry!$A$4:$H$4,DW$2,Entry!$A$5:$H$5,DW$1) / SUMIFS(Entry!$C$6:$H$6,Entry!$C$4:$H$4,DW$2,Entry!$C$5:$H$5,DW$1))</f>
        <v/>
      </c>
      <c r="DX51" s="15" t="str">
        <f>IF(OR($B51="",DX$2=""),"",SUMIFS(INDEX(Tbl_Marks,MATCH($B51,Tbl_Student_Names,0),),Entry!$A$4:$H$4,DX$2,Entry!$A$5:$H$5,DX$1) / SUMIFS(Entry!$C$6:$H$6,Entry!$C$4:$H$4,DX$2,Entry!$C$5:$H$5,DX$1))</f>
        <v/>
      </c>
      <c r="DY51" s="15" t="str">
        <f>IF(OR($B51="",DY$2=""),"",SUMIFS(INDEX(Tbl_Marks,MATCH($B51,Tbl_Student_Names,0),),Entry!$A$4:$H$4,DY$2,Entry!$A$5:$H$5,DY$1) / SUMIFS(Entry!$C$6:$H$6,Entry!$C$4:$H$4,DY$2,Entry!$C$5:$H$5,DY$1))</f>
        <v/>
      </c>
      <c r="DZ51" s="15" t="str">
        <f>IF(OR($B51="",DZ$2=""),"",SUMIFS(INDEX(Tbl_Marks,MATCH($B51,Tbl_Student_Names,0),),Entry!$A$4:$H$4,DZ$2,Entry!$A$5:$H$5,DZ$1) / SUMIFS(Entry!$C$6:$H$6,Entry!$C$4:$H$4,DZ$2,Entry!$C$5:$H$5,DZ$1))</f>
        <v/>
      </c>
      <c r="EA51" s="15" t="str">
        <f>IF(OR($B51="",EA$2=""),"",SUMIFS(INDEX(Tbl_Marks,MATCH($B51,Tbl_Student_Names,0),),Entry!$A$4:$H$4,EA$2,Entry!$A$5:$H$5,EA$1) / SUMIFS(Entry!$C$6:$H$6,Entry!$C$4:$H$4,EA$2,Entry!$C$5:$H$5,EA$1))</f>
        <v/>
      </c>
      <c r="EB51" s="15" t="str">
        <f>IF(OR($B51="",EB$2=""),"",SUMIFS(INDEX(Tbl_Marks,MATCH($B51,Tbl_Student_Names,0),),Entry!$A$4:$H$4,EB$2,Entry!$A$5:$H$5,EB$1) / SUMIFS(Entry!$C$6:$H$6,Entry!$C$4:$H$4,EB$2,Entry!$C$5:$H$5,EB$1))</f>
        <v/>
      </c>
      <c r="EC51" s="15" t="str">
        <f>IF(OR($B51="",EC$2=""),"",SUMIFS(INDEX(Tbl_Marks,MATCH($B51,Tbl_Student_Names,0),),Entry!$A$4:$H$4,EC$2,Entry!$A$5:$H$5,EC$1) / SUMIFS(Entry!$C$6:$H$6,Entry!$C$4:$H$4,EC$2,Entry!$C$5:$H$5,EC$1))</f>
        <v/>
      </c>
      <c r="ED51" s="15" t="str">
        <f>IF(OR($B51="",ED$2=""),"",SUMIFS(INDEX(Tbl_Marks,MATCH($B51,Tbl_Student_Names,0),),Entry!$A$4:$H$4,ED$2,Entry!$A$5:$H$5,ED$1) / SUMIFS(Entry!$C$6:$H$6,Entry!$C$4:$H$4,ED$2,Entry!$C$5:$H$5,ED$1))</f>
        <v/>
      </c>
      <c r="EE51" s="15" t="str">
        <f>IF(OR($B51="",EE$2=""),"",SUMIFS(INDEX(Tbl_Marks,MATCH($B51,Tbl_Student_Names,0),),Entry!$A$4:$H$4,EE$2,Entry!$A$5:$H$5,EE$1) / SUMIFS(Entry!$C$6:$H$6,Entry!$C$4:$H$4,EE$2,Entry!$C$5:$H$5,EE$1))</f>
        <v/>
      </c>
      <c r="EF51" s="15" t="str">
        <f>IF(OR($B51="",EF$2=""),"",SUMIFS(INDEX(Tbl_Marks,MATCH($B51,Tbl_Student_Names,0),),Entry!$A$4:$H$4,EF$2,Entry!$A$5:$H$5,EF$1) / SUMIFS(Entry!$C$6:$H$6,Entry!$C$4:$H$4,EF$2,Entry!$C$5:$H$5,EF$1))</f>
        <v/>
      </c>
      <c r="EG51" s="15" t="str">
        <f>IF(OR($B51="",EG$2=""),"",SUMIFS(INDEX(Tbl_Marks,MATCH($B51,Tbl_Student_Names,0),),Entry!$A$4:$H$4,EG$2,Entry!$A$5:$H$5,EG$1) / SUMIFS(Entry!$C$6:$H$6,Entry!$C$4:$H$4,EG$2,Entry!$C$5:$H$5,EG$1))</f>
        <v/>
      </c>
      <c r="EH51" s="15" t="str">
        <f>IF(OR($B51="",EH$2=""),"",SUMIFS(INDEX(Tbl_Marks,MATCH($B51,Tbl_Student_Names,0),),Entry!$A$4:$H$4,EH$2,Entry!$A$5:$H$5,EH$1) / SUMIFS(Entry!$C$6:$H$6,Entry!$C$4:$H$4,EH$2,Entry!$C$5:$H$5,EH$1))</f>
        <v/>
      </c>
      <c r="EI51" s="15" t="str">
        <f>IF(OR($B51="",EI$2=""),"",SUMIFS(INDEX(Tbl_Marks,MATCH($B51,Tbl_Student_Names,0),),Entry!$A$4:$H$4,EI$2,Entry!$A$5:$H$5,EI$1) / SUMIFS(Entry!$C$6:$H$6,Entry!$C$4:$H$4,EI$2,Entry!$C$5:$H$5,EI$1))</f>
        <v/>
      </c>
      <c r="EJ51" s="15" t="str">
        <f>IF(OR($B51="",EJ$2=""),"",SUMIFS(INDEX(Tbl_Marks,MATCH($B51,Tbl_Student_Names,0),),Entry!$A$4:$H$4,EJ$2,Entry!$A$5:$H$5,EJ$1) / SUMIFS(Entry!$C$6:$H$6,Entry!$C$4:$H$4,EJ$2,Entry!$C$5:$H$5,EJ$1))</f>
        <v/>
      </c>
      <c r="EK51" s="15" t="str">
        <f>IF(OR($B51="",EK$2=""),"",SUMIFS(INDEX(Tbl_Marks,MATCH($B51,Tbl_Student_Names,0),),Entry!$A$4:$H$4,EK$2,Entry!$A$5:$H$5,EK$1) / SUMIFS(Entry!$C$6:$H$6,Entry!$C$4:$H$4,EK$2,Entry!$C$5:$H$5,EK$1))</f>
        <v/>
      </c>
      <c r="EL51" s="15" t="str">
        <f>IF(OR($B51="",EL$2=""),"",SUMIFS(INDEX(Tbl_Marks,MATCH($B51,Tbl_Student_Names,0),),Entry!$A$4:$H$4,EL$2,Entry!$A$5:$H$5,EL$1) / SUMIFS(Entry!$C$6:$H$6,Entry!$C$4:$H$4,EL$2,Entry!$C$5:$H$5,EL$1))</f>
        <v/>
      </c>
      <c r="EM51" s="15" t="str">
        <f>IF(OR($B51="",EM$2=""),"",SUMIFS(INDEX(Tbl_Marks,MATCH($B51,Tbl_Student_Names,0),),Entry!$A$4:$H$4,EM$2,Entry!$A$5:$H$5,EM$1) / SUMIFS(Entry!$C$6:$H$6,Entry!$C$4:$H$4,EM$2,Entry!$C$5:$H$5,EM$1))</f>
        <v/>
      </c>
      <c r="EN51" s="15" t="str">
        <f>IF(OR($B51="",EN$2=""),"",SUMIFS(INDEX(Tbl_Marks,MATCH($B51,Tbl_Student_Names,0),),Entry!$A$4:$H$4,EN$2,Entry!$A$5:$H$5,EN$1) / SUMIFS(Entry!$C$6:$H$6,Entry!$C$4:$H$4,EN$2,Entry!$C$5:$H$5,EN$1))</f>
        <v/>
      </c>
      <c r="EO51" s="15" t="str">
        <f>IF(OR($B51="",EO$2=""),"",SUMIFS(INDEX(Tbl_Marks,MATCH($B51,Tbl_Student_Names,0),),Entry!$A$4:$H$4,EO$2,Entry!$A$5:$H$5,EO$1) / SUMIFS(Entry!$C$6:$H$6,Entry!$C$4:$H$4,EO$2,Entry!$C$5:$H$5,EO$1))</f>
        <v/>
      </c>
      <c r="EP51" s="15" t="str">
        <f>IF(OR($B51="",EP$2=""),"",SUMIFS(INDEX(Tbl_Marks,MATCH($B51,Tbl_Student_Names,0),),Entry!$A$4:$H$4,EP$2,Entry!$A$5:$H$5,EP$1) / SUMIFS(Entry!$C$6:$H$6,Entry!$C$4:$H$4,EP$2,Entry!$C$5:$H$5,EP$1))</f>
        <v/>
      </c>
      <c r="EQ51" s="15" t="str">
        <f>IF(OR($B51="",EQ$2=""),"",SUMIFS(INDEX(Tbl_Marks,MATCH($B51,Tbl_Student_Names,0),),Entry!$A$4:$H$4,EQ$2,Entry!$A$5:$H$5,EQ$1) / SUMIFS(Entry!$C$6:$H$6,Entry!$C$4:$H$4,EQ$2,Entry!$C$5:$H$5,EQ$1))</f>
        <v/>
      </c>
      <c r="ER51" s="15" t="str">
        <f>IF(OR($B51="",ER$2=""),"",SUMIFS(INDEX(Tbl_Marks,MATCH($B51,Tbl_Student_Names,0),),Entry!$A$4:$H$4,ER$2,Entry!$A$5:$H$5,ER$1) / SUMIFS(Entry!$C$6:$H$6,Entry!$C$4:$H$4,ER$2,Entry!$C$5:$H$5,ER$1))</f>
        <v/>
      </c>
      <c r="ES51" s="15" t="str">
        <f>IF(OR($B51="",ES$2=""),"",SUMIFS(INDEX(Tbl_Marks,MATCH($B51,Tbl_Student_Names,0),),Entry!$A$4:$H$4,ES$2,Entry!$A$5:$H$5,ES$1) / SUMIFS(Entry!$C$6:$H$6,Entry!$C$4:$H$4,ES$2,Entry!$C$5:$H$5,ES$1))</f>
        <v/>
      </c>
      <c r="ET51" s="15" t="str">
        <f>IF(OR($B51="",ET$2=""),"",SUMIFS(INDEX(Tbl_Marks,MATCH($B51,Tbl_Student_Names,0),),Entry!$A$4:$H$4,ET$2,Entry!$A$5:$H$5,ET$1) / SUMIFS(Entry!$C$6:$H$6,Entry!$C$4:$H$4,ET$2,Entry!$C$5:$H$5,ET$1))</f>
        <v/>
      </c>
      <c r="EU51" s="15" t="str">
        <f>IF(OR($B51="",EU$2=""),"",SUMIFS(INDEX(Tbl_Marks,MATCH($B51,Tbl_Student_Names,0),),Entry!$A$4:$H$4,EU$2,Entry!$A$5:$H$5,EU$1) / SUMIFS(Entry!$C$6:$H$6,Entry!$C$4:$H$4,EU$2,Entry!$C$5:$H$5,EU$1))</f>
        <v/>
      </c>
      <c r="EV51" s="15" t="str">
        <f>IF(OR($B51="",EV$2=""),"",SUMIFS(INDEX(Tbl_Marks,MATCH($B51,Tbl_Student_Names,0),),Entry!$A$4:$H$4,EV$2,Entry!$A$5:$H$5,EV$1) / SUMIFS(Entry!$C$6:$H$6,Entry!$C$4:$H$4,EV$2,Entry!$C$5:$H$5,EV$1))</f>
        <v/>
      </c>
      <c r="EW51" s="15" t="str">
        <f>IF(OR($B51="",EW$2=""),"",SUMIFS(INDEX(Tbl_Marks,MATCH($B51,Tbl_Student_Names,0),),Entry!$A$4:$H$4,EW$2,Entry!$A$5:$H$5,EW$1) / SUMIFS(Entry!$C$6:$H$6,Entry!$C$4:$H$4,EW$2,Entry!$C$5:$H$5,EW$1))</f>
        <v/>
      </c>
      <c r="EX51" s="15" t="str">
        <f>IF(OR($B51="",EX$2=""),"",SUMIFS(INDEX(Tbl_Marks,MATCH($B51,Tbl_Student_Names,0),),Entry!$A$4:$H$4,EX$2,Entry!$A$5:$H$5,EX$1) / SUMIFS(Entry!$C$6:$H$6,Entry!$C$4:$H$4,EX$2,Entry!$C$5:$H$5,EX$1))</f>
        <v/>
      </c>
      <c r="EY51" s="15" t="str">
        <f>IF(OR($B51="",EY$2=""),"",SUMIFS(INDEX(Tbl_Marks,MATCH($B51,Tbl_Student_Names,0),),Entry!$A$4:$H$4,EY$2,Entry!$A$5:$H$5,EY$1) / SUMIFS(Entry!$C$6:$H$6,Entry!$C$4:$H$4,EY$2,Entry!$C$5:$H$5,EY$1))</f>
        <v/>
      </c>
      <c r="EZ51" s="15" t="str">
        <f>IF(OR($B51="",EZ$2=""),"",SUMIFS(INDEX(Tbl_Marks,MATCH($B51,Tbl_Student_Names,0),),Entry!$A$4:$H$4,EZ$2,Entry!$A$5:$H$5,EZ$1) / SUMIFS(Entry!$C$6:$H$6,Entry!$C$4:$H$4,EZ$2,Entry!$C$5:$H$5,EZ$1))</f>
        <v/>
      </c>
      <c r="FA51" s="15" t="str">
        <f>IF(OR($B51="",FA$2=""),"",SUMIFS(INDEX(Tbl_Marks,MATCH($B51,Tbl_Student_Names,0),),Entry!$A$4:$H$4,FA$2,Entry!$A$5:$H$5,FA$1) / SUMIFS(Entry!$C$6:$H$6,Entry!$C$4:$H$4,FA$2,Entry!$C$5:$H$5,FA$1))</f>
        <v/>
      </c>
      <c r="FB51" s="15" t="str">
        <f>IF(OR($B51="",FB$2=""),"",SUMIFS(INDEX(Tbl_Marks,MATCH($B51,Tbl_Student_Names,0),),Entry!$A$4:$H$4,FB$2,Entry!$A$5:$H$5,FB$1) / SUMIFS(Entry!$C$6:$H$6,Entry!$C$4:$H$4,FB$2,Entry!$C$5:$H$5,FB$1))</f>
        <v/>
      </c>
      <c r="FC51" s="15" t="str">
        <f>IF(OR($B51="",FC$2=""),"",SUMIFS(INDEX(Tbl_Marks,MATCH($B51,Tbl_Student_Names,0),),Entry!$A$4:$H$4,FC$2,Entry!$A$5:$H$5,FC$1) / SUMIFS(Entry!$C$6:$H$6,Entry!$C$4:$H$4,FC$2,Entry!$C$5:$H$5,FC$1))</f>
        <v/>
      </c>
      <c r="FD51" s="15" t="str">
        <f>IF(OR($B51="",FD$2=""),"",SUMIFS(INDEX(Tbl_Marks,MATCH($B51,Tbl_Student_Names,0),),Entry!$A$4:$H$4,FD$2,Entry!$A$5:$H$5,FD$1) / SUMIFS(Entry!$C$6:$H$6,Entry!$C$4:$H$4,FD$2,Entry!$C$5:$H$5,FD$1))</f>
        <v/>
      </c>
      <c r="FE51" s="15" t="str">
        <f>IF(OR($B51="",FE$2=""),"",SUMIFS(INDEX(Tbl_Marks,MATCH($B51,Tbl_Student_Names,0),),Entry!$A$4:$H$4,FE$2,Entry!$A$5:$H$5,FE$1) / SUMIFS(Entry!$C$6:$H$6,Entry!$C$4:$H$4,FE$2,Entry!$C$5:$H$5,FE$1))</f>
        <v/>
      </c>
      <c r="FF51" s="15" t="str">
        <f>IF(OR($B51="",FF$2=""),"",SUMIFS(INDEX(Tbl_Marks,MATCH($B51,Tbl_Student_Names,0),),Entry!$A$4:$H$4,FF$2,Entry!$A$5:$H$5,FF$1) / SUMIFS(Entry!$C$6:$H$6,Entry!$C$4:$H$4,FF$2,Entry!$C$5:$H$5,FF$1))</f>
        <v/>
      </c>
      <c r="FG51" s="15" t="str">
        <f>IF(OR($B51="",FG$2=""),"",SUMIFS(INDEX(Tbl_Marks,MATCH($B51,Tbl_Student_Names,0),),Entry!$A$4:$H$4,FG$2,Entry!$A$5:$H$5,FG$1) / SUMIFS(Entry!$C$6:$H$6,Entry!$C$4:$H$4,FG$2,Entry!$C$5:$H$5,FG$1))</f>
        <v/>
      </c>
      <c r="FH51" s="15" t="str">
        <f>IF(OR($B51="",FH$2=""),"",SUMIFS(INDEX(Tbl_Marks,MATCH($B51,Tbl_Student_Names,0),),Entry!$A$4:$H$4,FH$2,Entry!$A$5:$H$5,FH$1) / SUMIFS(Entry!$C$6:$H$6,Entry!$C$4:$H$4,FH$2,Entry!$C$5:$H$5,FH$1))</f>
        <v/>
      </c>
      <c r="FI51" s="15" t="str">
        <f>IF(OR($B51="",FI$2=""),"",SUMIFS(INDEX(Tbl_Marks,MATCH($B51,Tbl_Student_Names,0),),Entry!$A$4:$H$4,FI$2,Entry!$A$5:$H$5,FI$1) / SUMIFS(Entry!$C$6:$H$6,Entry!$C$4:$H$4,FI$2,Entry!$C$5:$H$5,FI$1))</f>
        <v/>
      </c>
      <c r="FJ51" s="15" t="str">
        <f>IF(OR($B51="",FJ$2=""),"",SUMIFS(INDEX(Tbl_Marks,MATCH($B51,Tbl_Student_Names,0),),Entry!$A$4:$H$4,FJ$2,Entry!$A$5:$H$5,FJ$1) / SUMIFS(Entry!$C$6:$H$6,Entry!$C$4:$H$4,FJ$2,Entry!$C$5:$H$5,FJ$1))</f>
        <v/>
      </c>
      <c r="FK51" s="15" t="str">
        <f>IF(OR($B51="",FK$2=""),"",SUMIFS(INDEX(Tbl_Marks,MATCH($B51,Tbl_Student_Names,0),),Entry!$A$4:$H$4,FK$2,Entry!$A$5:$H$5,FK$1) / SUMIFS(Entry!$C$6:$H$6,Entry!$C$4:$H$4,FK$2,Entry!$C$5:$H$5,FK$1))</f>
        <v/>
      </c>
      <c r="FL51" s="15" t="str">
        <f>IF(OR($B51="",FL$2=""),"",SUMIFS(INDEX(Tbl_Marks,MATCH($B51,Tbl_Student_Names,0),),Entry!$A$4:$H$4,FL$2,Entry!$A$5:$H$5,FL$1) / SUMIFS(Entry!$C$6:$H$6,Entry!$C$4:$H$4,FL$2,Entry!$C$5:$H$5,FL$1))</f>
        <v/>
      </c>
      <c r="FM51" s="15" t="str">
        <f>IF(OR($B51="",FM$2=""),"",SUMIFS(INDEX(Tbl_Marks,MATCH($B51,Tbl_Student_Names,0),),Entry!$A$4:$H$4,FM$2,Entry!$A$5:$H$5,FM$1) / SUMIFS(Entry!$C$6:$H$6,Entry!$C$4:$H$4,FM$2,Entry!$C$5:$H$5,FM$1))</f>
        <v/>
      </c>
      <c r="FN51" s="15" t="str">
        <f>IF(OR($B51="",FN$2=""),"",SUMIFS(INDEX(Tbl_Marks,MATCH($B51,Tbl_Student_Names,0),),Entry!$A$4:$H$4,FN$2,Entry!$A$5:$H$5,FN$1) / SUMIFS(Entry!$C$6:$H$6,Entry!$C$4:$H$4,FN$2,Entry!$C$5:$H$5,FN$1))</f>
        <v/>
      </c>
      <c r="FO51" s="15" t="str">
        <f>IF(OR($B51="",FO$2=""),"",SUMIFS(INDEX(Tbl_Marks,MATCH($B51,Tbl_Student_Names,0),),Entry!$A$4:$H$4,FO$2,Entry!$A$5:$H$5,FO$1) / SUMIFS(Entry!$C$6:$H$6,Entry!$C$4:$H$4,FO$2,Entry!$C$5:$H$5,FO$1))</f>
        <v/>
      </c>
      <c r="FP51" s="15" t="str">
        <f>IF(OR($B51="",FP$2=""),"",SUMIFS(INDEX(Tbl_Marks,MATCH($B51,Tbl_Student_Names,0),),Entry!$A$4:$H$4,FP$2,Entry!$A$5:$H$5,FP$1) / SUMIFS(Entry!$C$6:$H$6,Entry!$C$4:$H$4,FP$2,Entry!$C$5:$H$5,FP$1))</f>
        <v/>
      </c>
      <c r="FQ51" s="15" t="str">
        <f>IF(OR($B51="",FQ$2=""),"",SUMIFS(INDEX(Tbl_Marks,MATCH($B51,Tbl_Student_Names,0),),Entry!$A$4:$H$4,FQ$2,Entry!$A$5:$H$5,FQ$1) / SUMIFS(Entry!$C$6:$H$6,Entry!$C$4:$H$4,FQ$2,Entry!$C$5:$H$5,FQ$1))</f>
        <v/>
      </c>
      <c r="FR51" s="15" t="str">
        <f>IF(OR($B51="",FR$2=""),"",SUMIFS(INDEX(Tbl_Marks,MATCH($B51,Tbl_Student_Names,0),),Entry!$A$4:$H$4,FR$2,Entry!$A$5:$H$5,FR$1) / SUMIFS(Entry!$C$6:$H$6,Entry!$C$4:$H$4,FR$2,Entry!$C$5:$H$5,FR$1))</f>
        <v/>
      </c>
      <c r="FS51" s="15" t="str">
        <f>IF(OR($B51="",FS$2=""),"",SUMIFS(INDEX(Tbl_Marks,MATCH($B51,Tbl_Student_Names,0),),Entry!$A$4:$H$4,FS$2,Entry!$A$5:$H$5,FS$1) / SUMIFS(Entry!$C$6:$H$6,Entry!$C$4:$H$4,FS$2,Entry!$C$5:$H$5,FS$1))</f>
        <v/>
      </c>
      <c r="FT51" s="15" t="str">
        <f>IF(OR($B51="",FT$2=""),"",SUMIFS(INDEX(Tbl_Marks,MATCH($B51,Tbl_Student_Names,0),),Entry!$A$4:$H$4,FT$2,Entry!$A$5:$H$5,FT$1) / SUMIFS(Entry!$C$6:$H$6,Entry!$C$4:$H$4,FT$2,Entry!$C$5:$H$5,FT$1))</f>
        <v/>
      </c>
      <c r="FU51" s="15" t="str">
        <f>IF(OR($B51="",FU$2=""),"",SUMIFS(INDEX(Tbl_Marks,MATCH($B51,Tbl_Student_Names,0),),Entry!$A$4:$H$4,FU$2,Entry!$A$5:$H$5,FU$1) / SUMIFS(Entry!$C$6:$H$6,Entry!$C$4:$H$4,FU$2,Entry!$C$5:$H$5,FU$1))</f>
        <v/>
      </c>
      <c r="FV51" s="15" t="str">
        <f>IF(OR($B51="",FV$2=""),"",SUMIFS(INDEX(Tbl_Marks,MATCH($B51,Tbl_Student_Names,0),),Entry!$A$4:$H$4,FV$2,Entry!$A$5:$H$5,FV$1) / SUMIFS(Entry!$C$6:$H$6,Entry!$C$4:$H$4,FV$2,Entry!$C$5:$H$5,FV$1))</f>
        <v/>
      </c>
      <c r="FW51" s="15" t="str">
        <f>IF(OR($B51="",FW$2=""),"",SUMIFS(INDEX(Tbl_Marks,MATCH($B51,Tbl_Student_Names,0),),Entry!$A$4:$H$4,FW$2,Entry!$A$5:$H$5,FW$1) / SUMIFS(Entry!$C$6:$H$6,Entry!$C$4:$H$4,FW$2,Entry!$C$5:$H$5,FW$1))</f>
        <v/>
      </c>
      <c r="FX51" s="15" t="str">
        <f>IF(OR($B51="",FX$2=""),"",SUMIFS(INDEX(Tbl_Marks,MATCH($B51,Tbl_Student_Names,0),),Entry!$A$4:$H$4,FX$2,Entry!$A$5:$H$5,FX$1) / SUMIFS(Entry!$C$6:$H$6,Entry!$C$4:$H$4,FX$2,Entry!$C$5:$H$5,FX$1))</f>
        <v/>
      </c>
      <c r="FY51" s="15" t="str">
        <f>IF(OR($B51="",FY$2=""),"",SUMIFS(INDEX(Tbl_Marks,MATCH($B51,Tbl_Student_Names,0),),Entry!$A$4:$H$4,FY$2,Entry!$A$5:$H$5,FY$1) / SUMIFS(Entry!$C$6:$H$6,Entry!$C$4:$H$4,FY$2,Entry!$C$5:$H$5,FY$1))</f>
        <v/>
      </c>
      <c r="FZ51" s="15" t="str">
        <f>IF(OR($B51="",FZ$2=""),"",SUMIFS(INDEX(Tbl_Marks,MATCH($B51,Tbl_Student_Names,0),),Entry!$A$4:$H$4,FZ$2,Entry!$A$5:$H$5,FZ$1) / SUMIFS(Entry!$C$6:$H$6,Entry!$C$4:$H$4,FZ$2,Entry!$C$5:$H$5,FZ$1))</f>
        <v/>
      </c>
      <c r="GA51" s="15" t="str">
        <f>IF(OR($B51="",GA$2=""),"",SUMIFS(INDEX(Tbl_Marks,MATCH($B51,Tbl_Student_Names,0),),Entry!$A$4:$H$4,GA$2,Entry!$A$5:$H$5,GA$1) / SUMIFS(Entry!$C$6:$H$6,Entry!$C$4:$H$4,GA$2,Entry!$C$5:$H$5,GA$1))</f>
        <v/>
      </c>
      <c r="GB51" s="15" t="str">
        <f>IF(OR($B51="",GB$2=""),"",SUMIFS(INDEX(Tbl_Marks,MATCH($B51,Tbl_Student_Names,0),),Entry!$A$4:$H$4,GB$2,Entry!$A$5:$H$5,GB$1) / SUMIFS(Entry!$C$6:$H$6,Entry!$C$4:$H$4,GB$2,Entry!$C$5:$H$5,GB$1))</f>
        <v/>
      </c>
      <c r="GC51" s="15" t="str">
        <f>IF(OR($B51="",GC$2=""),"",SUMIFS(INDEX(Tbl_Marks,MATCH($B51,Tbl_Student_Names,0),),Entry!$A$4:$H$4,GC$2,Entry!$A$5:$H$5,GC$1) / SUMIFS(Entry!$C$6:$H$6,Entry!$C$4:$H$4,GC$2,Entry!$C$5:$H$5,GC$1))</f>
        <v/>
      </c>
      <c r="GD51" s="15" t="str">
        <f>IF(OR($B51="",GD$2=""),"",SUMIFS(INDEX(Tbl_Marks,MATCH($B51,Tbl_Student_Names,0),),Entry!$A$4:$H$4,GD$2,Entry!$A$5:$H$5,GD$1) / SUMIFS(Entry!$C$6:$H$6,Entry!$C$4:$H$4,GD$2,Entry!$C$5:$H$5,GD$1))</f>
        <v/>
      </c>
      <c r="GE51" s="15" t="str">
        <f>IF(OR($B51="",GE$2=""),"",SUMIFS(INDEX(Tbl_Marks,MATCH($B51,Tbl_Student_Names,0),),Entry!$A$4:$H$4,GE$2,Entry!$A$5:$H$5,GE$1) / SUMIFS(Entry!$C$6:$H$6,Entry!$C$4:$H$4,GE$2,Entry!$C$5:$H$5,GE$1))</f>
        <v/>
      </c>
      <c r="GF51" s="15" t="str">
        <f>IF(OR($B51="",GF$2=""),"",SUMIFS(INDEX(Tbl_Marks,MATCH($B51,Tbl_Student_Names,0),),Entry!$A$4:$H$4,GF$2,Entry!$A$5:$H$5,GF$1) / SUMIFS(Entry!$C$6:$H$6,Entry!$C$4:$H$4,GF$2,Entry!$C$5:$H$5,GF$1))</f>
        <v/>
      </c>
      <c r="GG51" s="15" t="str">
        <f>IF(OR($B51="",GG$2=""),"",SUMIFS(INDEX(Tbl_Marks,MATCH($B51,Tbl_Student_Names,0),),Entry!$A$4:$H$4,GG$2,Entry!$A$5:$H$5,GG$1) / SUMIFS(Entry!$C$6:$H$6,Entry!$C$4:$H$4,GG$2,Entry!$C$5:$H$5,GG$1))</f>
        <v/>
      </c>
      <c r="GH51" s="15" t="str">
        <f>IF(OR($B51="",GH$2=""),"",SUMIFS(INDEX(Tbl_Marks,MATCH($B51,Tbl_Student_Names,0),),Entry!$A$4:$H$4,GH$2,Entry!$A$5:$H$5,GH$1) / SUMIFS(Entry!$C$6:$H$6,Entry!$C$4:$H$4,GH$2,Entry!$C$5:$H$5,GH$1))</f>
        <v/>
      </c>
      <c r="GI51" s="15" t="str">
        <f>IF(OR($B51="",GI$2=""),"",SUMIFS(INDEX(Tbl_Marks,MATCH($B51,Tbl_Student_Names,0),),Entry!$A$4:$H$4,GI$2,Entry!$A$5:$H$5,GI$1) / SUMIFS(Entry!$C$6:$H$6,Entry!$C$4:$H$4,GI$2,Entry!$C$5:$H$5,GI$1))</f>
        <v/>
      </c>
      <c r="GJ51" s="15" t="str">
        <f>IF(OR($B51="",GJ$2=""),"",SUMIFS(INDEX(Tbl_Marks,MATCH($B51,Tbl_Student_Names,0),),Entry!$A$4:$H$4,GJ$2,Entry!$A$5:$H$5,GJ$1) / SUMIFS(Entry!$C$6:$H$6,Entry!$C$4:$H$4,GJ$2,Entry!$C$5:$H$5,GJ$1))</f>
        <v/>
      </c>
      <c r="GK51" s="15" t="str">
        <f>IF(OR($B51="",GK$2=""),"",SUMIFS(INDEX(Tbl_Marks,MATCH($B51,Tbl_Student_Names,0),),Entry!$A$4:$H$4,GK$2,Entry!$A$5:$H$5,GK$1) / SUMIFS(Entry!$C$6:$H$6,Entry!$C$4:$H$4,GK$2,Entry!$C$5:$H$5,GK$1))</f>
        <v/>
      </c>
      <c r="GL51" s="15" t="str">
        <f>IF(OR($B51="",GL$2=""),"",SUMIFS(INDEX(Tbl_Marks,MATCH($B51,Tbl_Student_Names,0),),Entry!$A$4:$H$4,GL$2,Entry!$A$5:$H$5,GL$1) / SUMIFS(Entry!$C$6:$H$6,Entry!$C$4:$H$4,GL$2,Entry!$C$5:$H$5,GL$1))</f>
        <v/>
      </c>
      <c r="GM51" s="15" t="str">
        <f>IF(OR($B51="",GM$2=""),"",SUMIFS(INDEX(Tbl_Marks,MATCH($B51,Tbl_Student_Names,0),),Entry!$A$4:$H$4,GM$2,Entry!$A$5:$H$5,GM$1) / SUMIFS(Entry!$C$6:$H$6,Entry!$C$4:$H$4,GM$2,Entry!$C$5:$H$5,GM$1))</f>
        <v/>
      </c>
      <c r="GN51" s="15" t="str">
        <f>IF(OR($B51="",GN$2=""),"",SUMIFS(INDEX(Tbl_Marks,MATCH($B51,Tbl_Student_Names,0),),Entry!$A$4:$H$4,GN$2,Entry!$A$5:$H$5,GN$1) / SUMIFS(Entry!$C$6:$H$6,Entry!$C$4:$H$4,GN$2,Entry!$C$5:$H$5,GN$1))</f>
        <v/>
      </c>
      <c r="GO51" s="15" t="str">
        <f>IF(OR($B51="",GO$2=""),"",SUMIFS(INDEX(Tbl_Marks,MATCH($B51,Tbl_Student_Names,0),),Entry!$A$4:$H$4,GO$2,Entry!$A$5:$H$5,GO$1) / SUMIFS(Entry!$C$6:$H$6,Entry!$C$4:$H$4,GO$2,Entry!$C$5:$H$5,GO$1))</f>
        <v/>
      </c>
      <c r="GP51" s="15" t="str">
        <f>IF(OR($B51="",GP$2=""),"",SUMIFS(INDEX(Tbl_Marks,MATCH($B51,Tbl_Student_Names,0),),Entry!$A$4:$H$4,GP$2,Entry!$A$5:$H$5,GP$1) / SUMIFS(Entry!$C$6:$H$6,Entry!$C$4:$H$4,GP$2,Entry!$C$5:$H$5,GP$1))</f>
        <v/>
      </c>
      <c r="GQ51" s="32" t="str">
        <f t="array" ref="GQ51">IF(OR(GQ$1="",$B51=""),"",SUMPRODUCT(TRANSPOSE($BC51:$BN51),(Settings!$D$19:$D$30)))</f>
        <v/>
      </c>
      <c r="GR51" s="32" t="str">
        <f t="array" ref="GR51">IF(OR(GR$1="",$B51=""),"",SUMPRODUCT(TRANSPOSE($BO51:$BZ51),(Settings!$D$19:$D$30)))</f>
        <v/>
      </c>
      <c r="GS51" s="32" t="str">
        <f t="array" ref="GS51">IF(OR(GS$1="",$B51=""),"",SUMPRODUCT(TRANSPOSE($CA51:$CL51),(Settings!$D$19:$D$30)))</f>
        <v/>
      </c>
      <c r="GT51" s="32" t="str">
        <f t="array" ref="GT51">IF(OR(GT$1="",$B51=""),"",SUMPRODUCT(TRANSPOSE($CM51:$CX51),(Settings!$D$19:$D$30)))</f>
        <v/>
      </c>
      <c r="GU51" s="32" t="str">
        <f t="array" ref="GU51">IF(OR(GU$1="",$B51=""),"",SUMPRODUCT(TRANSPOSE($CY51:$DJ51),(Settings!$D$19:$D$30)))</f>
        <v/>
      </c>
      <c r="GV51" s="32" t="str">
        <f t="array" ref="GV51">IF(OR(GV$1="",$B51=""),"",SUMPRODUCT(TRANSPOSE($DK51:$DV51),(Settings!$D$19:$D$30)))</f>
        <v/>
      </c>
      <c r="GW51" s="32" t="str">
        <f t="array" ref="GW51">IF(OR(GW$1="",$B51=""),"",SUMPRODUCT(TRANSPOSE($DW51:$EH51),(Settings!$D$19:$D$30)))</f>
        <v/>
      </c>
      <c r="GX51" s="32" t="str">
        <f t="array" ref="GX51">IF(OR(GX$1="",$B51=""),"",SUMPRODUCT(TRANSPOSE($EI51:$ET51),(Settings!$D$19:$D$30)))</f>
        <v/>
      </c>
      <c r="GY51" s="32" t="str">
        <f t="array" ref="GY51">IF(OR(GY$1="",$B51=""),"",SUMPRODUCT(TRANSPOSE($EU51:$FF51),(Settings!$D$19:$D$30)))</f>
        <v/>
      </c>
      <c r="GZ51" s="32" t="str">
        <f t="array" ref="GZ51">IF(OR(GZ$1="",$B51=""),"",SUMPRODUCT(TRANSPOSE($FG51:$FR51),(Settings!$D$19:$D$30)))</f>
        <v/>
      </c>
      <c r="HA51" s="32" t="str">
        <f t="array" ref="HA51">IF(OR(HA$1="",$B51=""),"",SUMPRODUCT(TRANSPOSE($FS51:$GD51),(Settings!$D$19:$D$30)))</f>
        <v/>
      </c>
      <c r="HB51" s="33" t="str">
        <f t="array" ref="HB51">IF(OR(HB$1="",$B51=""),"",SUMPRODUCT(TRANSPOSE($GE51:$GP51),(Settings!$D$19:$D$30)))</f>
        <v/>
      </c>
      <c r="HC51" s="5"/>
      <c r="HD51" s="15" t="str">
        <f>IF(OR(HD$2="",$B51=""),"",SUMIFS(INDEX(Tbl_Marks,MATCH($B51,Tbl_Student_Names,0),),Entry!$A$4:$H$4,HD$2) / SUMIFS(Entry!$C$6:$H$6,Entry!$C$4:$H$4,HD$2))</f>
        <v/>
      </c>
      <c r="HE51" s="15" t="str">
        <f>IF(OR(HE$2="",$B51=""),"",SUMIFS(INDEX(Tbl_Marks,MATCH($B51,Tbl_Student_Names,0),),Entry!$A$4:$H$4,HE$2) / SUMIFS(Entry!$C$6:$H$6,Entry!$C$4:$H$4,HE$2))</f>
        <v/>
      </c>
      <c r="HF51" s="15" t="str">
        <f>IF(OR(HF$2="",$B51=""),"",SUMIFS(INDEX(Tbl_Marks,MATCH($B51,Tbl_Student_Names,0),),Entry!$A$4:$H$4,HF$2) / SUMIFS(Entry!$C$6:$H$6,Entry!$C$4:$H$4,HF$2))</f>
        <v/>
      </c>
      <c r="HG51" s="15" t="str">
        <f>IF(OR(HG$2="",$B51=""),"",SUMIFS(INDEX(Tbl_Marks,MATCH($B51,Tbl_Student_Names,0),),Entry!$A$4:$H$4,HG$2) / SUMIFS(Entry!$C$6:$H$6,Entry!$C$4:$H$4,HG$2))</f>
        <v/>
      </c>
      <c r="HH51" s="15" t="str">
        <f>IF(OR(HH$2="",$B51=""),"",SUMIFS(INDEX(Tbl_Marks,MATCH($B51,Tbl_Student_Names,0),),Entry!$A$4:$H$4,HH$2) / SUMIFS(Entry!$C$6:$H$6,Entry!$C$4:$H$4,HH$2))</f>
        <v/>
      </c>
      <c r="HI51" s="15" t="str">
        <f>IF(OR(HI$2="",$B51=""),"",SUMIFS(INDEX(Tbl_Marks,MATCH($B51,Tbl_Student_Names,0),),Entry!$A$4:$H$4,HI$2) / SUMIFS(Entry!$C$6:$H$6,Entry!$C$4:$H$4,HI$2))</f>
        <v/>
      </c>
      <c r="HJ51" s="15" t="str">
        <f>IF(OR(HJ$2="",$B51=""),"",SUMIFS(INDEX(Tbl_Marks,MATCH($B51,Tbl_Student_Names,0),),Entry!$A$4:$H$4,HJ$2) / SUMIFS(Entry!$C$6:$H$6,Entry!$C$4:$H$4,HJ$2))</f>
        <v/>
      </c>
      <c r="HK51" s="15" t="str">
        <f>IF(OR(HK$2="",$B51=""),"",SUMIFS(INDEX(Tbl_Marks,MATCH($B51,Tbl_Student_Names,0),),Entry!$A$4:$H$4,HK$2) / SUMIFS(Entry!$C$6:$H$6,Entry!$C$4:$H$4,HK$2))</f>
        <v/>
      </c>
      <c r="HL51" s="15" t="str">
        <f>IF(OR(HL$2="",$B51=""),"",SUMIFS(INDEX(Tbl_Marks,MATCH($B51,Tbl_Student_Names,0),),Entry!$A$4:$H$4,HL$2) / SUMIFS(Entry!$C$6:$H$6,Entry!$C$4:$H$4,HL$2))</f>
        <v/>
      </c>
      <c r="HM51" s="15" t="str">
        <f>IF(OR(HM$2="",$B51=""),"",SUMIFS(INDEX(Tbl_Marks,MATCH($B51,Tbl_Student_Names,0),),Entry!$A$4:$H$4,HM$2) / SUMIFS(Entry!$C$6:$H$6,Entry!$C$4:$H$4,HM$2))</f>
        <v/>
      </c>
      <c r="HN51" s="15" t="str">
        <f>IF(OR(HN$2="",$B51=""),"",SUMIFS(INDEX(Tbl_Marks,MATCH($B51,Tbl_Student_Names,0),),Entry!$A$4:$H$4,HN$2) / SUMIFS(Entry!$C$6:$H$6,Entry!$C$4:$H$4,HN$2))</f>
        <v/>
      </c>
      <c r="HO51" s="15" t="str">
        <f>IF(OR(HO$2="",$B51=""),"",SUMIFS(INDEX(Tbl_Marks,MATCH($B51,Tbl_Student_Names,0),),Entry!$A$4:$H$4,HO$2) / SUMIFS(Entry!$C$6:$H$6,Entry!$C$4:$H$4,HO$2))</f>
        <v/>
      </c>
      <c r="HP51" s="15" t="str">
        <f t="shared" si="40"/>
        <v/>
      </c>
    </row>
    <row r="52" spans="1:224" customFormat="1" ht="15.75" thickBot="1" x14ac:dyDescent="0.3">
      <c r="A52">
        <f t="shared" si="63"/>
        <v>0</v>
      </c>
      <c r="B52" t="str">
        <f t="shared" si="64"/>
        <v/>
      </c>
      <c r="C52" t="str">
        <f>IF(OR($B52="",C$2=""),"",SUMIF(Entry!$A$4:$H$4,C$2,INDEX(Tbl_Marks,MATCH($B52,Tbl_Student_Names,0),)))</f>
        <v/>
      </c>
      <c r="D52" t="str">
        <f>IF(OR($B52="",D$2=""),"",SUMIF(Entry!$A$4:$H$4,D$2,INDEX(Tbl_Marks,MATCH($B52,Tbl_Student_Names,0),)))</f>
        <v/>
      </c>
      <c r="E52" t="str">
        <f>IF(OR($B52="",E$2=""),"",SUMIF(Entry!$A$4:$H$4,E$2,INDEX(Tbl_Marks,MATCH($B52,Tbl_Student_Names,0),)))</f>
        <v/>
      </c>
      <c r="F52" t="str">
        <f>IF(OR($B52="",F$2=""),"",SUMIF(Entry!$A$4:$H$4,F$2,INDEX(Tbl_Marks,MATCH($B52,Tbl_Student_Names,0),)))</f>
        <v/>
      </c>
      <c r="G52" t="str">
        <f>IF(OR($B52="",G$2=""),"",SUMIF(Entry!$A$4:$H$4,G$2,INDEX(Tbl_Marks,MATCH($B52,Tbl_Student_Names,0),)))</f>
        <v/>
      </c>
      <c r="H52" t="str">
        <f>IF(OR($B52="",H$2=""),"",SUMIF(Entry!$A$4:$H$4,H$2,INDEX(Tbl_Marks,MATCH($B52,Tbl_Student_Names,0),)))</f>
        <v/>
      </c>
      <c r="I52" t="str">
        <f>IF(OR($B52="",I$2=""),"",SUMIF(Entry!$A$4:$H$4,I$2,INDEX(Tbl_Marks,MATCH($B52,Tbl_Student_Names,0),)))</f>
        <v/>
      </c>
      <c r="J52" t="str">
        <f>IF(OR($B52="",J$2=""),"",SUMIF(Entry!$A$4:$H$4,J$2,INDEX(Tbl_Marks,MATCH($B52,Tbl_Student_Names,0),)))</f>
        <v/>
      </c>
      <c r="K52" t="str">
        <f>IF(OR($B52="",K$2=""),"",SUMIF(Entry!$A$4:$H$4,K$2,INDEX(Tbl_Marks,MATCH($B52,Tbl_Student_Names,0),)))</f>
        <v/>
      </c>
      <c r="L52" t="str">
        <f>IF(OR($B52="",L$2=""),"",SUMIF(Entry!$A$4:$H$4,L$2,INDEX(Tbl_Marks,MATCH($B52,Tbl_Student_Names,0),)))</f>
        <v/>
      </c>
      <c r="M52" t="str">
        <f>IF(OR($B52="",M$2=""),"",SUMIF(Entry!$A$4:$H$4,M$2,INDEX(Tbl_Marks,MATCH($B52,Tbl_Student_Names,0),)))</f>
        <v/>
      </c>
      <c r="N52" t="str">
        <f>IF(OR($B52="",N$2=""),"",SUMIF(Entry!$A$4:$H$4,N$2,INDEX(Tbl_Marks,MATCH($B52,Tbl_Student_Names,0),)))</f>
        <v/>
      </c>
      <c r="O52" s="12" t="str">
        <f t="shared" si="65"/>
        <v/>
      </c>
      <c r="P52" s="24" t="str">
        <f t="array" ref="P52">IF(OR($B52="",P$2=""),"",IF(MIN(IF(Help_Lookup_Tests=P$2,$BC52:$GP52,""))&gt;=I_PassPercentage,"PASS","FAIL"))</f>
        <v/>
      </c>
      <c r="Q52" s="24" t="str">
        <f t="array" ref="Q52">IF(OR($B52="",Q$2=""),"",IF(MIN(IF(Help_Lookup_Tests=Q$2,$BC52:$GP52,""))&gt;=I_PassPercentage,"PASS","FAIL"))</f>
        <v/>
      </c>
      <c r="R52" s="24" t="str">
        <f t="array" ref="R52">IF(OR($B52="",R$2=""),"",IF(MIN(IF(Help_Lookup_Tests=R$2,$BC52:$GP52,""))&gt;=I_PassPercentage,"PASS","FAIL"))</f>
        <v/>
      </c>
      <c r="S52" s="24" t="str">
        <f t="array" ref="S52">IF(OR($B52="",S$2=""),"",IF(MIN(IF(Help_Lookup_Tests=S$2,$BC52:$GP52,""))&gt;=I_PassPercentage,"PASS","FAIL"))</f>
        <v/>
      </c>
      <c r="T52" s="24" t="str">
        <f t="array" ref="T52">IF(OR($B52="",T$2=""),"",IF(MIN(IF(Help_Lookup_Tests=T$2,$BC52:$GP52,""))&gt;=I_PassPercentage,"PASS","FAIL"))</f>
        <v/>
      </c>
      <c r="U52" s="24" t="str">
        <f t="array" ref="U52">IF(OR($B52="",U$2=""),"",IF(MIN(IF(Help_Lookup_Tests=U$2,$BC52:$GP52,""))&gt;=I_PassPercentage,"PASS","FAIL"))</f>
        <v/>
      </c>
      <c r="V52" s="24" t="str">
        <f t="array" ref="V52">IF(OR($B52="",V$2=""),"",IF(MIN(IF(Help_Lookup_Tests=V$2,$BC52:$GP52,""))&gt;=I_PassPercentage,"PASS","FAIL"))</f>
        <v/>
      </c>
      <c r="W52" s="24" t="str">
        <f t="array" ref="W52">IF(OR($B52="",W$2=""),"",IF(MIN(IF(Help_Lookup_Tests=W$2,$BC52:$GP52,""))&gt;=I_PassPercentage,"PASS","FAIL"))</f>
        <v/>
      </c>
      <c r="X52" s="24" t="str">
        <f t="array" ref="X52">IF(OR($B52="",X$2=""),"",IF(MIN(IF(Help_Lookup_Tests=X$2,$BC52:$GP52,""))&gt;=I_PassPercentage,"PASS","FAIL"))</f>
        <v/>
      </c>
      <c r="Y52" s="24" t="str">
        <f t="array" ref="Y52">IF(OR($B52="",Y$2=""),"",IF(MIN(IF(Help_Lookup_Tests=Y$2,$BC52:$GP52,""))&gt;=I_PassPercentage,"PASS","FAIL"))</f>
        <v/>
      </c>
      <c r="Z52" s="24" t="str">
        <f t="array" ref="Z52">IF(OR($B52="",Z$2=""),"",IF(MIN(IF(Help_Lookup_Tests=Z$2,$BC52:$GP52,""))&gt;=I_PassPercentage,"PASS","FAIL"))</f>
        <v/>
      </c>
      <c r="AA52" s="24" t="str">
        <f t="array" ref="AA52">IF(OR($B52="",AA$2=""),"",IF(MIN(IF(Help_Lookup_Tests=AA$2,$BC52:$GP52,""))&gt;=I_PassPercentage,"PASS","FAIL"))</f>
        <v/>
      </c>
      <c r="AB52" s="21" t="str">
        <f t="array" ref="AB52">IF(OR($B52=""),"",IF(MIN(IF($GQ$2:$HB$2="FINAL",$GQ52:$HB52,""))&gt;=I_PassPercentage,"PASS","FAIL"))</f>
        <v/>
      </c>
      <c r="AC52" t="str">
        <f t="shared" si="36"/>
        <v/>
      </c>
      <c r="AD52" t="str">
        <f t="shared" si="41"/>
        <v/>
      </c>
      <c r="AE52" t="str">
        <f t="shared" si="42"/>
        <v/>
      </c>
      <c r="AF52" t="str">
        <f t="shared" si="43"/>
        <v/>
      </c>
      <c r="AG52" t="str">
        <f t="shared" si="44"/>
        <v/>
      </c>
      <c r="AH52" t="str">
        <f t="shared" si="45"/>
        <v/>
      </c>
      <c r="AI52" t="str">
        <f t="shared" si="46"/>
        <v/>
      </c>
      <c r="AJ52" t="str">
        <f t="shared" si="47"/>
        <v/>
      </c>
      <c r="AK52" t="str">
        <f t="shared" si="48"/>
        <v/>
      </c>
      <c r="AL52" t="str">
        <f t="shared" si="49"/>
        <v/>
      </c>
      <c r="AM52" t="str">
        <f t="shared" si="50"/>
        <v/>
      </c>
      <c r="AN52" t="str">
        <f t="shared" si="51"/>
        <v/>
      </c>
      <c r="AO52" s="34" t="str">
        <f t="shared" si="37"/>
        <v/>
      </c>
      <c r="AP52" s="22" t="str">
        <f t="shared" si="38"/>
        <v/>
      </c>
      <c r="AQ52" s="22" t="str">
        <f t="shared" si="52"/>
        <v/>
      </c>
      <c r="AR52" s="22" t="str">
        <f t="shared" si="53"/>
        <v/>
      </c>
      <c r="AS52" s="22" t="str">
        <f t="shared" si="54"/>
        <v/>
      </c>
      <c r="AT52" s="22" t="str">
        <f t="shared" si="55"/>
        <v/>
      </c>
      <c r="AU52" s="22" t="str">
        <f t="shared" si="56"/>
        <v/>
      </c>
      <c r="AV52" s="22" t="str">
        <f t="shared" si="57"/>
        <v/>
      </c>
      <c r="AW52" s="22" t="str">
        <f t="shared" si="58"/>
        <v/>
      </c>
      <c r="AX52" s="22" t="str">
        <f t="shared" si="59"/>
        <v/>
      </c>
      <c r="AY52" s="22" t="str">
        <f t="shared" si="60"/>
        <v/>
      </c>
      <c r="AZ52" s="22" t="str">
        <f t="shared" si="61"/>
        <v/>
      </c>
      <c r="BA52" s="22" t="str">
        <f t="shared" si="62"/>
        <v/>
      </c>
      <c r="BB52" s="23" t="str">
        <f t="shared" si="39"/>
        <v/>
      </c>
      <c r="BC52" s="15" t="str">
        <f>IF(OR($B52="",BC$2=""),"",SUMIFS(INDEX(Tbl_Marks,MATCH($B52,Tbl_Student_Names,0),),Entry!$A$4:$H$4,BC$2,Entry!$A$5:$H$5,BC$1) / SUMIFS(Entry!$C$6:$H$6,Entry!$C$4:$H$4,BC$2,Entry!$C$5:$H$5,BC$1))</f>
        <v/>
      </c>
      <c r="BD52" s="15" t="str">
        <f>IF(OR($B52="",BD$2=""),"",SUMIFS(INDEX(Tbl_Marks,MATCH($B52,Tbl_Student_Names,0),),Entry!$A$4:$H$4,BD$2,Entry!$A$5:$H$5,BD$1) / SUMIFS(Entry!$C$6:$H$6,Entry!$C$4:$H$4,BD$2,Entry!$C$5:$H$5,BD$1))</f>
        <v/>
      </c>
      <c r="BE52" s="15" t="str">
        <f>IF(OR($B52="",BE$2=""),"",SUMIFS(INDEX(Tbl_Marks,MATCH($B52,Tbl_Student_Names,0),),Entry!$A$4:$H$4,BE$2,Entry!$A$5:$H$5,BE$1) / SUMIFS(Entry!$C$6:$H$6,Entry!$C$4:$H$4,BE$2,Entry!$C$5:$H$5,BE$1))</f>
        <v/>
      </c>
      <c r="BF52" s="15" t="str">
        <f>IF(OR($B52="",BF$2=""),"",SUMIFS(INDEX(Tbl_Marks,MATCH($B52,Tbl_Student_Names,0),),Entry!$A$4:$H$4,BF$2,Entry!$A$5:$H$5,BF$1) / SUMIFS(Entry!$C$6:$H$6,Entry!$C$4:$H$4,BF$2,Entry!$C$5:$H$5,BF$1))</f>
        <v/>
      </c>
      <c r="BG52" s="15" t="str">
        <f>IF(OR($B52="",BG$2=""),"",SUMIFS(INDEX(Tbl_Marks,MATCH($B52,Tbl_Student_Names,0),),Entry!$A$4:$H$4,BG$2,Entry!$A$5:$H$5,BG$1) / SUMIFS(Entry!$C$6:$H$6,Entry!$C$4:$H$4,BG$2,Entry!$C$5:$H$5,BG$1))</f>
        <v/>
      </c>
      <c r="BH52" s="15" t="str">
        <f>IF(OR($B52="",BH$2=""),"",SUMIFS(INDEX(Tbl_Marks,MATCH($B52,Tbl_Student_Names,0),),Entry!$A$4:$H$4,BH$2,Entry!$A$5:$H$5,BH$1) / SUMIFS(Entry!$C$6:$H$6,Entry!$C$4:$H$4,BH$2,Entry!$C$5:$H$5,BH$1))</f>
        <v/>
      </c>
      <c r="BI52" s="15" t="str">
        <f>IF(OR($B52="",BI$2=""),"",SUMIFS(INDEX(Tbl_Marks,MATCH($B52,Tbl_Student_Names,0),),Entry!$A$4:$H$4,BI$2,Entry!$A$5:$H$5,BI$1) / SUMIFS(Entry!$C$6:$H$6,Entry!$C$4:$H$4,BI$2,Entry!$C$5:$H$5,BI$1))</f>
        <v/>
      </c>
      <c r="BJ52" s="15" t="str">
        <f>IF(OR($B52="",BJ$2=""),"",SUMIFS(INDEX(Tbl_Marks,MATCH($B52,Tbl_Student_Names,0),),Entry!$A$4:$H$4,BJ$2,Entry!$A$5:$H$5,BJ$1) / SUMIFS(Entry!$C$6:$H$6,Entry!$C$4:$H$4,BJ$2,Entry!$C$5:$H$5,BJ$1))</f>
        <v/>
      </c>
      <c r="BK52" s="15" t="str">
        <f>IF(OR($B52="",BK$2=""),"",SUMIFS(INDEX(Tbl_Marks,MATCH($B52,Tbl_Student_Names,0),),Entry!$A$4:$H$4,BK$2,Entry!$A$5:$H$5,BK$1) / SUMIFS(Entry!$C$6:$H$6,Entry!$C$4:$H$4,BK$2,Entry!$C$5:$H$5,BK$1))</f>
        <v/>
      </c>
      <c r="BL52" s="15" t="str">
        <f>IF(OR($B52="",BL$2=""),"",SUMIFS(INDEX(Tbl_Marks,MATCH($B52,Tbl_Student_Names,0),),Entry!$A$4:$H$4,BL$2,Entry!$A$5:$H$5,BL$1) / SUMIFS(Entry!$C$6:$H$6,Entry!$C$4:$H$4,BL$2,Entry!$C$5:$H$5,BL$1))</f>
        <v/>
      </c>
      <c r="BM52" s="15" t="str">
        <f>IF(OR($B52="",BM$2=""),"",SUMIFS(INDEX(Tbl_Marks,MATCH($B52,Tbl_Student_Names,0),),Entry!$A$4:$H$4,BM$2,Entry!$A$5:$H$5,BM$1) / SUMIFS(Entry!$C$6:$H$6,Entry!$C$4:$H$4,BM$2,Entry!$C$5:$H$5,BM$1))</f>
        <v/>
      </c>
      <c r="BN52" s="15" t="str">
        <f>IF(OR($B52="",BN$2=""),"",SUMIFS(INDEX(Tbl_Marks,MATCH($B52,Tbl_Student_Names,0),),Entry!$A$4:$H$4,BN$2,Entry!$A$5:$H$5,BN$1) / SUMIFS(Entry!$C$6:$H$6,Entry!$C$4:$H$4,BN$2,Entry!$C$5:$H$5,BN$1))</f>
        <v/>
      </c>
      <c r="BO52" s="15" t="str">
        <f>IF(OR($B52="",BO$2=""),"",SUMIFS(INDEX(Tbl_Marks,MATCH($B52,Tbl_Student_Names,0),),Entry!$A$4:$H$4,BO$2,Entry!$A$5:$H$5,BO$1) / SUMIFS(Entry!$C$6:$H$6,Entry!$C$4:$H$4,BO$2,Entry!$C$5:$H$5,BO$1))</f>
        <v/>
      </c>
      <c r="BP52" s="15" t="str">
        <f>IF(OR($B52="",BP$2=""),"",SUMIFS(INDEX(Tbl_Marks,MATCH($B52,Tbl_Student_Names,0),),Entry!$A$4:$H$4,BP$2,Entry!$A$5:$H$5,BP$1) / SUMIFS(Entry!$C$6:$H$6,Entry!$C$4:$H$4,BP$2,Entry!$C$5:$H$5,BP$1))</f>
        <v/>
      </c>
      <c r="BQ52" s="15" t="str">
        <f>IF(OR($B52="",BQ$2=""),"",SUMIFS(INDEX(Tbl_Marks,MATCH($B52,Tbl_Student_Names,0),),Entry!$A$4:$H$4,BQ$2,Entry!$A$5:$H$5,BQ$1) / SUMIFS(Entry!$C$6:$H$6,Entry!$C$4:$H$4,BQ$2,Entry!$C$5:$H$5,BQ$1))</f>
        <v/>
      </c>
      <c r="BR52" s="15" t="str">
        <f>IF(OR($B52="",BR$2=""),"",SUMIFS(INDEX(Tbl_Marks,MATCH($B52,Tbl_Student_Names,0),),Entry!$A$4:$H$4,BR$2,Entry!$A$5:$H$5,BR$1) / SUMIFS(Entry!$C$6:$H$6,Entry!$C$4:$H$4,BR$2,Entry!$C$5:$H$5,BR$1))</f>
        <v/>
      </c>
      <c r="BS52" s="15" t="str">
        <f>IF(OR($B52="",BS$2=""),"",SUMIFS(INDEX(Tbl_Marks,MATCH($B52,Tbl_Student_Names,0),),Entry!$A$4:$H$4,BS$2,Entry!$A$5:$H$5,BS$1) / SUMIFS(Entry!$C$6:$H$6,Entry!$C$4:$H$4,BS$2,Entry!$C$5:$H$5,BS$1))</f>
        <v/>
      </c>
      <c r="BT52" s="15" t="str">
        <f>IF(OR($B52="",BT$2=""),"",SUMIFS(INDEX(Tbl_Marks,MATCH($B52,Tbl_Student_Names,0),),Entry!$A$4:$H$4,BT$2,Entry!$A$5:$H$5,BT$1) / SUMIFS(Entry!$C$6:$H$6,Entry!$C$4:$H$4,BT$2,Entry!$C$5:$H$5,BT$1))</f>
        <v/>
      </c>
      <c r="BU52" s="15" t="str">
        <f>IF(OR($B52="",BU$2=""),"",SUMIFS(INDEX(Tbl_Marks,MATCH($B52,Tbl_Student_Names,0),),Entry!$A$4:$H$4,BU$2,Entry!$A$5:$H$5,BU$1) / SUMIFS(Entry!$C$6:$H$6,Entry!$C$4:$H$4,BU$2,Entry!$C$5:$H$5,BU$1))</f>
        <v/>
      </c>
      <c r="BV52" s="15" t="str">
        <f>IF(OR($B52="",BV$2=""),"",SUMIFS(INDEX(Tbl_Marks,MATCH($B52,Tbl_Student_Names,0),),Entry!$A$4:$H$4,BV$2,Entry!$A$5:$H$5,BV$1) / SUMIFS(Entry!$C$6:$H$6,Entry!$C$4:$H$4,BV$2,Entry!$C$5:$H$5,BV$1))</f>
        <v/>
      </c>
      <c r="BW52" s="15" t="str">
        <f>IF(OR($B52="",BW$2=""),"",SUMIFS(INDEX(Tbl_Marks,MATCH($B52,Tbl_Student_Names,0),),Entry!$A$4:$H$4,BW$2,Entry!$A$5:$H$5,BW$1) / SUMIFS(Entry!$C$6:$H$6,Entry!$C$4:$H$4,BW$2,Entry!$C$5:$H$5,BW$1))</f>
        <v/>
      </c>
      <c r="BX52" s="15" t="str">
        <f>IF(OR($B52="",BX$2=""),"",SUMIFS(INDEX(Tbl_Marks,MATCH($B52,Tbl_Student_Names,0),),Entry!$A$4:$H$4,BX$2,Entry!$A$5:$H$5,BX$1) / SUMIFS(Entry!$C$6:$H$6,Entry!$C$4:$H$4,BX$2,Entry!$C$5:$H$5,BX$1))</f>
        <v/>
      </c>
      <c r="BY52" s="15" t="str">
        <f>IF(OR($B52="",BY$2=""),"",SUMIFS(INDEX(Tbl_Marks,MATCH($B52,Tbl_Student_Names,0),),Entry!$A$4:$H$4,BY$2,Entry!$A$5:$H$5,BY$1) / SUMIFS(Entry!$C$6:$H$6,Entry!$C$4:$H$4,BY$2,Entry!$C$5:$H$5,BY$1))</f>
        <v/>
      </c>
      <c r="BZ52" s="15" t="str">
        <f>IF(OR($B52="",BZ$2=""),"",SUMIFS(INDEX(Tbl_Marks,MATCH($B52,Tbl_Student_Names,0),),Entry!$A$4:$H$4,BZ$2,Entry!$A$5:$H$5,BZ$1) / SUMIFS(Entry!$C$6:$H$6,Entry!$C$4:$H$4,BZ$2,Entry!$C$5:$H$5,BZ$1))</f>
        <v/>
      </c>
      <c r="CA52" s="15" t="str">
        <f>IF(OR($B52="",CA$2=""),"",SUMIFS(INDEX(Tbl_Marks,MATCH($B52,Tbl_Student_Names,0),),Entry!$A$4:$H$4,CA$2,Entry!$A$5:$H$5,CA$1) / SUMIFS(Entry!$C$6:$H$6,Entry!$C$4:$H$4,CA$2,Entry!$C$5:$H$5,CA$1))</f>
        <v/>
      </c>
      <c r="CB52" s="15" t="str">
        <f>IF(OR($B52="",CB$2=""),"",SUMIFS(INDEX(Tbl_Marks,MATCH($B52,Tbl_Student_Names,0),),Entry!$A$4:$H$4,CB$2,Entry!$A$5:$H$5,CB$1) / SUMIFS(Entry!$C$6:$H$6,Entry!$C$4:$H$4,CB$2,Entry!$C$5:$H$5,CB$1))</f>
        <v/>
      </c>
      <c r="CC52" s="15" t="str">
        <f>IF(OR($B52="",CC$2=""),"",SUMIFS(INDEX(Tbl_Marks,MATCH($B52,Tbl_Student_Names,0),),Entry!$A$4:$H$4,CC$2,Entry!$A$5:$H$5,CC$1) / SUMIFS(Entry!$C$6:$H$6,Entry!$C$4:$H$4,CC$2,Entry!$C$5:$H$5,CC$1))</f>
        <v/>
      </c>
      <c r="CD52" s="15" t="str">
        <f>IF(OR($B52="",CD$2=""),"",SUMIFS(INDEX(Tbl_Marks,MATCH($B52,Tbl_Student_Names,0),),Entry!$A$4:$H$4,CD$2,Entry!$A$5:$H$5,CD$1) / SUMIFS(Entry!$C$6:$H$6,Entry!$C$4:$H$4,CD$2,Entry!$C$5:$H$5,CD$1))</f>
        <v/>
      </c>
      <c r="CE52" s="15" t="str">
        <f>IF(OR($B52="",CE$2=""),"",SUMIFS(INDEX(Tbl_Marks,MATCH($B52,Tbl_Student_Names,0),),Entry!$A$4:$H$4,CE$2,Entry!$A$5:$H$5,CE$1) / SUMIFS(Entry!$C$6:$H$6,Entry!$C$4:$H$4,CE$2,Entry!$C$5:$H$5,CE$1))</f>
        <v/>
      </c>
      <c r="CF52" s="15" t="str">
        <f>IF(OR($B52="",CF$2=""),"",SUMIFS(INDEX(Tbl_Marks,MATCH($B52,Tbl_Student_Names,0),),Entry!$A$4:$H$4,CF$2,Entry!$A$5:$H$5,CF$1) / SUMIFS(Entry!$C$6:$H$6,Entry!$C$4:$H$4,CF$2,Entry!$C$5:$H$5,CF$1))</f>
        <v/>
      </c>
      <c r="CG52" s="15" t="str">
        <f>IF(OR($B52="",CG$2=""),"",SUMIFS(INDEX(Tbl_Marks,MATCH($B52,Tbl_Student_Names,0),),Entry!$A$4:$H$4,CG$2,Entry!$A$5:$H$5,CG$1) / SUMIFS(Entry!$C$6:$H$6,Entry!$C$4:$H$4,CG$2,Entry!$C$5:$H$5,CG$1))</f>
        <v/>
      </c>
      <c r="CH52" s="15" t="str">
        <f>IF(OR($B52="",CH$2=""),"",SUMIFS(INDEX(Tbl_Marks,MATCH($B52,Tbl_Student_Names,0),),Entry!$A$4:$H$4,CH$2,Entry!$A$5:$H$5,CH$1) / SUMIFS(Entry!$C$6:$H$6,Entry!$C$4:$H$4,CH$2,Entry!$C$5:$H$5,CH$1))</f>
        <v/>
      </c>
      <c r="CI52" s="15" t="str">
        <f>IF(OR($B52="",CI$2=""),"",SUMIFS(INDEX(Tbl_Marks,MATCH($B52,Tbl_Student_Names,0),),Entry!$A$4:$H$4,CI$2,Entry!$A$5:$H$5,CI$1) / SUMIFS(Entry!$C$6:$H$6,Entry!$C$4:$H$4,CI$2,Entry!$C$5:$H$5,CI$1))</f>
        <v/>
      </c>
      <c r="CJ52" s="15" t="str">
        <f>IF(OR($B52="",CJ$2=""),"",SUMIFS(INDEX(Tbl_Marks,MATCH($B52,Tbl_Student_Names,0),),Entry!$A$4:$H$4,CJ$2,Entry!$A$5:$H$5,CJ$1) / SUMIFS(Entry!$C$6:$H$6,Entry!$C$4:$H$4,CJ$2,Entry!$C$5:$H$5,CJ$1))</f>
        <v/>
      </c>
      <c r="CK52" s="15" t="str">
        <f>IF(OR($B52="",CK$2=""),"",SUMIFS(INDEX(Tbl_Marks,MATCH($B52,Tbl_Student_Names,0),),Entry!$A$4:$H$4,CK$2,Entry!$A$5:$H$5,CK$1) / SUMIFS(Entry!$C$6:$H$6,Entry!$C$4:$H$4,CK$2,Entry!$C$5:$H$5,CK$1))</f>
        <v/>
      </c>
      <c r="CL52" s="15" t="str">
        <f>IF(OR($B52="",CL$2=""),"",SUMIFS(INDEX(Tbl_Marks,MATCH($B52,Tbl_Student_Names,0),),Entry!$A$4:$H$4,CL$2,Entry!$A$5:$H$5,CL$1) / SUMIFS(Entry!$C$6:$H$6,Entry!$C$4:$H$4,CL$2,Entry!$C$5:$H$5,CL$1))</f>
        <v/>
      </c>
      <c r="CM52" s="15" t="str">
        <f>IF(OR($B52="",CM$2=""),"",SUMIFS(INDEX(Tbl_Marks,MATCH($B52,Tbl_Student_Names,0),),Entry!$A$4:$H$4,CM$2,Entry!$A$5:$H$5,CM$1) / SUMIFS(Entry!$C$6:$H$6,Entry!$C$4:$H$4,CM$2,Entry!$C$5:$H$5,CM$1))</f>
        <v/>
      </c>
      <c r="CN52" s="15" t="str">
        <f>IF(OR($B52="",CN$2=""),"",SUMIFS(INDEX(Tbl_Marks,MATCH($B52,Tbl_Student_Names,0),),Entry!$A$4:$H$4,CN$2,Entry!$A$5:$H$5,CN$1) / SUMIFS(Entry!$C$6:$H$6,Entry!$C$4:$H$4,CN$2,Entry!$C$5:$H$5,CN$1))</f>
        <v/>
      </c>
      <c r="CO52" s="15" t="str">
        <f>IF(OR($B52="",CO$2=""),"",SUMIFS(INDEX(Tbl_Marks,MATCH($B52,Tbl_Student_Names,0),),Entry!$A$4:$H$4,CO$2,Entry!$A$5:$H$5,CO$1) / SUMIFS(Entry!$C$6:$H$6,Entry!$C$4:$H$4,CO$2,Entry!$C$5:$H$5,CO$1))</f>
        <v/>
      </c>
      <c r="CP52" s="15" t="str">
        <f>IF(OR($B52="",CP$2=""),"",SUMIFS(INDEX(Tbl_Marks,MATCH($B52,Tbl_Student_Names,0),),Entry!$A$4:$H$4,CP$2,Entry!$A$5:$H$5,CP$1) / SUMIFS(Entry!$C$6:$H$6,Entry!$C$4:$H$4,CP$2,Entry!$C$5:$H$5,CP$1))</f>
        <v/>
      </c>
      <c r="CQ52" s="15" t="str">
        <f>IF(OR($B52="",CQ$2=""),"",SUMIFS(INDEX(Tbl_Marks,MATCH($B52,Tbl_Student_Names,0),),Entry!$A$4:$H$4,CQ$2,Entry!$A$5:$H$5,CQ$1) / SUMIFS(Entry!$C$6:$H$6,Entry!$C$4:$H$4,CQ$2,Entry!$C$5:$H$5,CQ$1))</f>
        <v/>
      </c>
      <c r="CR52" s="15" t="str">
        <f>IF(OR($B52="",CR$2=""),"",SUMIFS(INDEX(Tbl_Marks,MATCH($B52,Tbl_Student_Names,0),),Entry!$A$4:$H$4,CR$2,Entry!$A$5:$H$5,CR$1) / SUMIFS(Entry!$C$6:$H$6,Entry!$C$4:$H$4,CR$2,Entry!$C$5:$H$5,CR$1))</f>
        <v/>
      </c>
      <c r="CS52" s="15" t="str">
        <f>IF(OR($B52="",CS$2=""),"",SUMIFS(INDEX(Tbl_Marks,MATCH($B52,Tbl_Student_Names,0),),Entry!$A$4:$H$4,CS$2,Entry!$A$5:$H$5,CS$1) / SUMIFS(Entry!$C$6:$H$6,Entry!$C$4:$H$4,CS$2,Entry!$C$5:$H$5,CS$1))</f>
        <v/>
      </c>
      <c r="CT52" s="15" t="str">
        <f>IF(OR($B52="",CT$2=""),"",SUMIFS(INDEX(Tbl_Marks,MATCH($B52,Tbl_Student_Names,0),),Entry!$A$4:$H$4,CT$2,Entry!$A$5:$H$5,CT$1) / SUMIFS(Entry!$C$6:$H$6,Entry!$C$4:$H$4,CT$2,Entry!$C$5:$H$5,CT$1))</f>
        <v/>
      </c>
      <c r="CU52" s="15" t="str">
        <f>IF(OR($B52="",CU$2=""),"",SUMIFS(INDEX(Tbl_Marks,MATCH($B52,Tbl_Student_Names,0),),Entry!$A$4:$H$4,CU$2,Entry!$A$5:$H$5,CU$1) / SUMIFS(Entry!$C$6:$H$6,Entry!$C$4:$H$4,CU$2,Entry!$C$5:$H$5,CU$1))</f>
        <v/>
      </c>
      <c r="CV52" s="15" t="str">
        <f>IF(OR($B52="",CV$2=""),"",SUMIFS(INDEX(Tbl_Marks,MATCH($B52,Tbl_Student_Names,0),),Entry!$A$4:$H$4,CV$2,Entry!$A$5:$H$5,CV$1) / SUMIFS(Entry!$C$6:$H$6,Entry!$C$4:$H$4,CV$2,Entry!$C$5:$H$5,CV$1))</f>
        <v/>
      </c>
      <c r="CW52" s="15" t="str">
        <f>IF(OR($B52="",CW$2=""),"",SUMIFS(INDEX(Tbl_Marks,MATCH($B52,Tbl_Student_Names,0),),Entry!$A$4:$H$4,CW$2,Entry!$A$5:$H$5,CW$1) / SUMIFS(Entry!$C$6:$H$6,Entry!$C$4:$H$4,CW$2,Entry!$C$5:$H$5,CW$1))</f>
        <v/>
      </c>
      <c r="CX52" s="15" t="str">
        <f>IF(OR($B52="",CX$2=""),"",SUMIFS(INDEX(Tbl_Marks,MATCH($B52,Tbl_Student_Names,0),),Entry!$A$4:$H$4,CX$2,Entry!$A$5:$H$5,CX$1) / SUMIFS(Entry!$C$6:$H$6,Entry!$C$4:$H$4,CX$2,Entry!$C$5:$H$5,CX$1))</f>
        <v/>
      </c>
      <c r="CY52" s="15" t="str">
        <f>IF(OR($B52="",CY$2=""),"",SUMIFS(INDEX(Tbl_Marks,MATCH($B52,Tbl_Student_Names,0),),Entry!$A$4:$H$4,CY$2,Entry!$A$5:$H$5,CY$1) / SUMIFS(Entry!$C$6:$H$6,Entry!$C$4:$H$4,CY$2,Entry!$C$5:$H$5,CY$1))</f>
        <v/>
      </c>
      <c r="CZ52" s="15" t="str">
        <f>IF(OR($B52="",CZ$2=""),"",SUMIFS(INDEX(Tbl_Marks,MATCH($B52,Tbl_Student_Names,0),),Entry!$A$4:$H$4,CZ$2,Entry!$A$5:$H$5,CZ$1) / SUMIFS(Entry!$C$6:$H$6,Entry!$C$4:$H$4,CZ$2,Entry!$C$5:$H$5,CZ$1))</f>
        <v/>
      </c>
      <c r="DA52" s="15" t="str">
        <f>IF(OR($B52="",DA$2=""),"",SUMIFS(INDEX(Tbl_Marks,MATCH($B52,Tbl_Student_Names,0),),Entry!$A$4:$H$4,DA$2,Entry!$A$5:$H$5,DA$1) / SUMIFS(Entry!$C$6:$H$6,Entry!$C$4:$H$4,DA$2,Entry!$C$5:$H$5,DA$1))</f>
        <v/>
      </c>
      <c r="DB52" s="15" t="str">
        <f>IF(OR($B52="",DB$2=""),"",SUMIFS(INDEX(Tbl_Marks,MATCH($B52,Tbl_Student_Names,0),),Entry!$A$4:$H$4,DB$2,Entry!$A$5:$H$5,DB$1) / SUMIFS(Entry!$C$6:$H$6,Entry!$C$4:$H$4,DB$2,Entry!$C$5:$H$5,DB$1))</f>
        <v/>
      </c>
      <c r="DC52" s="15" t="str">
        <f>IF(OR($B52="",DC$2=""),"",SUMIFS(INDEX(Tbl_Marks,MATCH($B52,Tbl_Student_Names,0),),Entry!$A$4:$H$4,DC$2,Entry!$A$5:$H$5,DC$1) / SUMIFS(Entry!$C$6:$H$6,Entry!$C$4:$H$4,DC$2,Entry!$C$5:$H$5,DC$1))</f>
        <v/>
      </c>
      <c r="DD52" s="15" t="str">
        <f>IF(OR($B52="",DD$2=""),"",SUMIFS(INDEX(Tbl_Marks,MATCH($B52,Tbl_Student_Names,0),),Entry!$A$4:$H$4,DD$2,Entry!$A$5:$H$5,DD$1) / SUMIFS(Entry!$C$6:$H$6,Entry!$C$4:$H$4,DD$2,Entry!$C$5:$H$5,DD$1))</f>
        <v/>
      </c>
      <c r="DE52" s="15" t="str">
        <f>IF(OR($B52="",DE$2=""),"",SUMIFS(INDEX(Tbl_Marks,MATCH($B52,Tbl_Student_Names,0),),Entry!$A$4:$H$4,DE$2,Entry!$A$5:$H$5,DE$1) / SUMIFS(Entry!$C$6:$H$6,Entry!$C$4:$H$4,DE$2,Entry!$C$5:$H$5,DE$1))</f>
        <v/>
      </c>
      <c r="DF52" s="15" t="str">
        <f>IF(OR($B52="",DF$2=""),"",SUMIFS(INDEX(Tbl_Marks,MATCH($B52,Tbl_Student_Names,0),),Entry!$A$4:$H$4,DF$2,Entry!$A$5:$H$5,DF$1) / SUMIFS(Entry!$C$6:$H$6,Entry!$C$4:$H$4,DF$2,Entry!$C$5:$H$5,DF$1))</f>
        <v/>
      </c>
      <c r="DG52" s="15" t="str">
        <f>IF(OR($B52="",DG$2=""),"",SUMIFS(INDEX(Tbl_Marks,MATCH($B52,Tbl_Student_Names,0),),Entry!$A$4:$H$4,DG$2,Entry!$A$5:$H$5,DG$1) / SUMIFS(Entry!$C$6:$H$6,Entry!$C$4:$H$4,DG$2,Entry!$C$5:$H$5,DG$1))</f>
        <v/>
      </c>
      <c r="DH52" s="15" t="str">
        <f>IF(OR($B52="",DH$2=""),"",SUMIFS(INDEX(Tbl_Marks,MATCH($B52,Tbl_Student_Names,0),),Entry!$A$4:$H$4,DH$2,Entry!$A$5:$H$5,DH$1) / SUMIFS(Entry!$C$6:$H$6,Entry!$C$4:$H$4,DH$2,Entry!$C$5:$H$5,DH$1))</f>
        <v/>
      </c>
      <c r="DI52" s="15" t="str">
        <f>IF(OR($B52="",DI$2=""),"",SUMIFS(INDEX(Tbl_Marks,MATCH($B52,Tbl_Student_Names,0),),Entry!$A$4:$H$4,DI$2,Entry!$A$5:$H$5,DI$1) / SUMIFS(Entry!$C$6:$H$6,Entry!$C$4:$H$4,DI$2,Entry!$C$5:$H$5,DI$1))</f>
        <v/>
      </c>
      <c r="DJ52" s="15" t="str">
        <f>IF(OR($B52="",DJ$2=""),"",SUMIFS(INDEX(Tbl_Marks,MATCH($B52,Tbl_Student_Names,0),),Entry!$A$4:$H$4,DJ$2,Entry!$A$5:$H$5,DJ$1) / SUMIFS(Entry!$C$6:$H$6,Entry!$C$4:$H$4,DJ$2,Entry!$C$5:$H$5,DJ$1))</f>
        <v/>
      </c>
      <c r="DK52" s="15" t="str">
        <f>IF(OR($B52="",DK$2=""),"",SUMIFS(INDEX(Tbl_Marks,MATCH($B52,Tbl_Student_Names,0),),Entry!$A$4:$H$4,DK$2,Entry!$A$5:$H$5,DK$1) / SUMIFS(Entry!$C$6:$H$6,Entry!$C$4:$H$4,DK$2,Entry!$C$5:$H$5,DK$1))</f>
        <v/>
      </c>
      <c r="DL52" s="15" t="str">
        <f>IF(OR($B52="",DL$2=""),"",SUMIFS(INDEX(Tbl_Marks,MATCH($B52,Tbl_Student_Names,0),),Entry!$A$4:$H$4,DL$2,Entry!$A$5:$H$5,DL$1) / SUMIFS(Entry!$C$6:$H$6,Entry!$C$4:$H$4,DL$2,Entry!$C$5:$H$5,DL$1))</f>
        <v/>
      </c>
      <c r="DM52" s="15" t="str">
        <f>IF(OR($B52="",DM$2=""),"",SUMIFS(INDEX(Tbl_Marks,MATCH($B52,Tbl_Student_Names,0),),Entry!$A$4:$H$4,DM$2,Entry!$A$5:$H$5,DM$1) / SUMIFS(Entry!$C$6:$H$6,Entry!$C$4:$H$4,DM$2,Entry!$C$5:$H$5,DM$1))</f>
        <v/>
      </c>
      <c r="DN52" s="15" t="str">
        <f>IF(OR($B52="",DN$2=""),"",SUMIFS(INDEX(Tbl_Marks,MATCH($B52,Tbl_Student_Names,0),),Entry!$A$4:$H$4,DN$2,Entry!$A$5:$H$5,DN$1) / SUMIFS(Entry!$C$6:$H$6,Entry!$C$4:$H$4,DN$2,Entry!$C$5:$H$5,DN$1))</f>
        <v/>
      </c>
      <c r="DO52" s="15" t="str">
        <f>IF(OR($B52="",DO$2=""),"",SUMIFS(INDEX(Tbl_Marks,MATCH($B52,Tbl_Student_Names,0),),Entry!$A$4:$H$4,DO$2,Entry!$A$5:$H$5,DO$1) / SUMIFS(Entry!$C$6:$H$6,Entry!$C$4:$H$4,DO$2,Entry!$C$5:$H$5,DO$1))</f>
        <v/>
      </c>
      <c r="DP52" s="15" t="str">
        <f>IF(OR($B52="",DP$2=""),"",SUMIFS(INDEX(Tbl_Marks,MATCH($B52,Tbl_Student_Names,0),),Entry!$A$4:$H$4,DP$2,Entry!$A$5:$H$5,DP$1) / SUMIFS(Entry!$C$6:$H$6,Entry!$C$4:$H$4,DP$2,Entry!$C$5:$H$5,DP$1))</f>
        <v/>
      </c>
      <c r="DQ52" s="15" t="str">
        <f>IF(OR($B52="",DQ$2=""),"",SUMIFS(INDEX(Tbl_Marks,MATCH($B52,Tbl_Student_Names,0),),Entry!$A$4:$H$4,DQ$2,Entry!$A$5:$H$5,DQ$1) / SUMIFS(Entry!$C$6:$H$6,Entry!$C$4:$H$4,DQ$2,Entry!$C$5:$H$5,DQ$1))</f>
        <v/>
      </c>
      <c r="DR52" s="15" t="str">
        <f>IF(OR($B52="",DR$2=""),"",SUMIFS(INDEX(Tbl_Marks,MATCH($B52,Tbl_Student_Names,0),),Entry!$A$4:$H$4,DR$2,Entry!$A$5:$H$5,DR$1) / SUMIFS(Entry!$C$6:$H$6,Entry!$C$4:$H$4,DR$2,Entry!$C$5:$H$5,DR$1))</f>
        <v/>
      </c>
      <c r="DS52" s="15" t="str">
        <f>IF(OR($B52="",DS$2=""),"",SUMIFS(INDEX(Tbl_Marks,MATCH($B52,Tbl_Student_Names,0),),Entry!$A$4:$H$4,DS$2,Entry!$A$5:$H$5,DS$1) / SUMIFS(Entry!$C$6:$H$6,Entry!$C$4:$H$4,DS$2,Entry!$C$5:$H$5,DS$1))</f>
        <v/>
      </c>
      <c r="DT52" s="15" t="str">
        <f>IF(OR($B52="",DT$2=""),"",SUMIFS(INDEX(Tbl_Marks,MATCH($B52,Tbl_Student_Names,0),),Entry!$A$4:$H$4,DT$2,Entry!$A$5:$H$5,DT$1) / SUMIFS(Entry!$C$6:$H$6,Entry!$C$4:$H$4,DT$2,Entry!$C$5:$H$5,DT$1))</f>
        <v/>
      </c>
      <c r="DU52" s="15" t="str">
        <f>IF(OR($B52="",DU$2=""),"",SUMIFS(INDEX(Tbl_Marks,MATCH($B52,Tbl_Student_Names,0),),Entry!$A$4:$H$4,DU$2,Entry!$A$5:$H$5,DU$1) / SUMIFS(Entry!$C$6:$H$6,Entry!$C$4:$H$4,DU$2,Entry!$C$5:$H$5,DU$1))</f>
        <v/>
      </c>
      <c r="DV52" s="15" t="str">
        <f>IF(OR($B52="",DV$2=""),"",SUMIFS(INDEX(Tbl_Marks,MATCH($B52,Tbl_Student_Names,0),),Entry!$A$4:$H$4,DV$2,Entry!$A$5:$H$5,DV$1) / SUMIFS(Entry!$C$6:$H$6,Entry!$C$4:$H$4,DV$2,Entry!$C$5:$H$5,DV$1))</f>
        <v/>
      </c>
      <c r="DW52" s="15" t="str">
        <f>IF(OR($B52="",DW$2=""),"",SUMIFS(INDEX(Tbl_Marks,MATCH($B52,Tbl_Student_Names,0),),Entry!$A$4:$H$4,DW$2,Entry!$A$5:$H$5,DW$1) / SUMIFS(Entry!$C$6:$H$6,Entry!$C$4:$H$4,DW$2,Entry!$C$5:$H$5,DW$1))</f>
        <v/>
      </c>
      <c r="DX52" s="15" t="str">
        <f>IF(OR($B52="",DX$2=""),"",SUMIFS(INDEX(Tbl_Marks,MATCH($B52,Tbl_Student_Names,0),),Entry!$A$4:$H$4,DX$2,Entry!$A$5:$H$5,DX$1) / SUMIFS(Entry!$C$6:$H$6,Entry!$C$4:$H$4,DX$2,Entry!$C$5:$H$5,DX$1))</f>
        <v/>
      </c>
      <c r="DY52" s="15" t="str">
        <f>IF(OR($B52="",DY$2=""),"",SUMIFS(INDEX(Tbl_Marks,MATCH($B52,Tbl_Student_Names,0),),Entry!$A$4:$H$4,DY$2,Entry!$A$5:$H$5,DY$1) / SUMIFS(Entry!$C$6:$H$6,Entry!$C$4:$H$4,DY$2,Entry!$C$5:$H$5,DY$1))</f>
        <v/>
      </c>
      <c r="DZ52" s="15" t="str">
        <f>IF(OR($B52="",DZ$2=""),"",SUMIFS(INDEX(Tbl_Marks,MATCH($B52,Tbl_Student_Names,0),),Entry!$A$4:$H$4,DZ$2,Entry!$A$5:$H$5,DZ$1) / SUMIFS(Entry!$C$6:$H$6,Entry!$C$4:$H$4,DZ$2,Entry!$C$5:$H$5,DZ$1))</f>
        <v/>
      </c>
      <c r="EA52" s="15" t="str">
        <f>IF(OR($B52="",EA$2=""),"",SUMIFS(INDEX(Tbl_Marks,MATCH($B52,Tbl_Student_Names,0),),Entry!$A$4:$H$4,EA$2,Entry!$A$5:$H$5,EA$1) / SUMIFS(Entry!$C$6:$H$6,Entry!$C$4:$H$4,EA$2,Entry!$C$5:$H$5,EA$1))</f>
        <v/>
      </c>
      <c r="EB52" s="15" t="str">
        <f>IF(OR($B52="",EB$2=""),"",SUMIFS(INDEX(Tbl_Marks,MATCH($B52,Tbl_Student_Names,0),),Entry!$A$4:$H$4,EB$2,Entry!$A$5:$H$5,EB$1) / SUMIFS(Entry!$C$6:$H$6,Entry!$C$4:$H$4,EB$2,Entry!$C$5:$H$5,EB$1))</f>
        <v/>
      </c>
      <c r="EC52" s="15" t="str">
        <f>IF(OR($B52="",EC$2=""),"",SUMIFS(INDEX(Tbl_Marks,MATCH($B52,Tbl_Student_Names,0),),Entry!$A$4:$H$4,EC$2,Entry!$A$5:$H$5,EC$1) / SUMIFS(Entry!$C$6:$H$6,Entry!$C$4:$H$4,EC$2,Entry!$C$5:$H$5,EC$1))</f>
        <v/>
      </c>
      <c r="ED52" s="15" t="str">
        <f>IF(OR($B52="",ED$2=""),"",SUMIFS(INDEX(Tbl_Marks,MATCH($B52,Tbl_Student_Names,0),),Entry!$A$4:$H$4,ED$2,Entry!$A$5:$H$5,ED$1) / SUMIFS(Entry!$C$6:$H$6,Entry!$C$4:$H$4,ED$2,Entry!$C$5:$H$5,ED$1))</f>
        <v/>
      </c>
      <c r="EE52" s="15" t="str">
        <f>IF(OR($B52="",EE$2=""),"",SUMIFS(INDEX(Tbl_Marks,MATCH($B52,Tbl_Student_Names,0),),Entry!$A$4:$H$4,EE$2,Entry!$A$5:$H$5,EE$1) / SUMIFS(Entry!$C$6:$H$6,Entry!$C$4:$H$4,EE$2,Entry!$C$5:$H$5,EE$1))</f>
        <v/>
      </c>
      <c r="EF52" s="15" t="str">
        <f>IF(OR($B52="",EF$2=""),"",SUMIFS(INDEX(Tbl_Marks,MATCH($B52,Tbl_Student_Names,0),),Entry!$A$4:$H$4,EF$2,Entry!$A$5:$H$5,EF$1) / SUMIFS(Entry!$C$6:$H$6,Entry!$C$4:$H$4,EF$2,Entry!$C$5:$H$5,EF$1))</f>
        <v/>
      </c>
      <c r="EG52" s="15" t="str">
        <f>IF(OR($B52="",EG$2=""),"",SUMIFS(INDEX(Tbl_Marks,MATCH($B52,Tbl_Student_Names,0),),Entry!$A$4:$H$4,EG$2,Entry!$A$5:$H$5,EG$1) / SUMIFS(Entry!$C$6:$H$6,Entry!$C$4:$H$4,EG$2,Entry!$C$5:$H$5,EG$1))</f>
        <v/>
      </c>
      <c r="EH52" s="15" t="str">
        <f>IF(OR($B52="",EH$2=""),"",SUMIFS(INDEX(Tbl_Marks,MATCH($B52,Tbl_Student_Names,0),),Entry!$A$4:$H$4,EH$2,Entry!$A$5:$H$5,EH$1) / SUMIFS(Entry!$C$6:$H$6,Entry!$C$4:$H$4,EH$2,Entry!$C$5:$H$5,EH$1))</f>
        <v/>
      </c>
      <c r="EI52" s="15" t="str">
        <f>IF(OR($B52="",EI$2=""),"",SUMIFS(INDEX(Tbl_Marks,MATCH($B52,Tbl_Student_Names,0),),Entry!$A$4:$H$4,EI$2,Entry!$A$5:$H$5,EI$1) / SUMIFS(Entry!$C$6:$H$6,Entry!$C$4:$H$4,EI$2,Entry!$C$5:$H$5,EI$1))</f>
        <v/>
      </c>
      <c r="EJ52" s="15" t="str">
        <f>IF(OR($B52="",EJ$2=""),"",SUMIFS(INDEX(Tbl_Marks,MATCH($B52,Tbl_Student_Names,0),),Entry!$A$4:$H$4,EJ$2,Entry!$A$5:$H$5,EJ$1) / SUMIFS(Entry!$C$6:$H$6,Entry!$C$4:$H$4,EJ$2,Entry!$C$5:$H$5,EJ$1))</f>
        <v/>
      </c>
      <c r="EK52" s="15" t="str">
        <f>IF(OR($B52="",EK$2=""),"",SUMIFS(INDEX(Tbl_Marks,MATCH($B52,Tbl_Student_Names,0),),Entry!$A$4:$H$4,EK$2,Entry!$A$5:$H$5,EK$1) / SUMIFS(Entry!$C$6:$H$6,Entry!$C$4:$H$4,EK$2,Entry!$C$5:$H$5,EK$1))</f>
        <v/>
      </c>
      <c r="EL52" s="15" t="str">
        <f>IF(OR($B52="",EL$2=""),"",SUMIFS(INDEX(Tbl_Marks,MATCH($B52,Tbl_Student_Names,0),),Entry!$A$4:$H$4,EL$2,Entry!$A$5:$H$5,EL$1) / SUMIFS(Entry!$C$6:$H$6,Entry!$C$4:$H$4,EL$2,Entry!$C$5:$H$5,EL$1))</f>
        <v/>
      </c>
      <c r="EM52" s="15" t="str">
        <f>IF(OR($B52="",EM$2=""),"",SUMIFS(INDEX(Tbl_Marks,MATCH($B52,Tbl_Student_Names,0),),Entry!$A$4:$H$4,EM$2,Entry!$A$5:$H$5,EM$1) / SUMIFS(Entry!$C$6:$H$6,Entry!$C$4:$H$4,EM$2,Entry!$C$5:$H$5,EM$1))</f>
        <v/>
      </c>
      <c r="EN52" s="15" t="str">
        <f>IF(OR($B52="",EN$2=""),"",SUMIFS(INDEX(Tbl_Marks,MATCH($B52,Tbl_Student_Names,0),),Entry!$A$4:$H$4,EN$2,Entry!$A$5:$H$5,EN$1) / SUMIFS(Entry!$C$6:$H$6,Entry!$C$4:$H$4,EN$2,Entry!$C$5:$H$5,EN$1))</f>
        <v/>
      </c>
      <c r="EO52" s="15" t="str">
        <f>IF(OR($B52="",EO$2=""),"",SUMIFS(INDEX(Tbl_Marks,MATCH($B52,Tbl_Student_Names,0),),Entry!$A$4:$H$4,EO$2,Entry!$A$5:$H$5,EO$1) / SUMIFS(Entry!$C$6:$H$6,Entry!$C$4:$H$4,EO$2,Entry!$C$5:$H$5,EO$1))</f>
        <v/>
      </c>
      <c r="EP52" s="15" t="str">
        <f>IF(OR($B52="",EP$2=""),"",SUMIFS(INDEX(Tbl_Marks,MATCH($B52,Tbl_Student_Names,0),),Entry!$A$4:$H$4,EP$2,Entry!$A$5:$H$5,EP$1) / SUMIFS(Entry!$C$6:$H$6,Entry!$C$4:$H$4,EP$2,Entry!$C$5:$H$5,EP$1))</f>
        <v/>
      </c>
      <c r="EQ52" s="15" t="str">
        <f>IF(OR($B52="",EQ$2=""),"",SUMIFS(INDEX(Tbl_Marks,MATCH($B52,Tbl_Student_Names,0),),Entry!$A$4:$H$4,EQ$2,Entry!$A$5:$H$5,EQ$1) / SUMIFS(Entry!$C$6:$H$6,Entry!$C$4:$H$4,EQ$2,Entry!$C$5:$H$5,EQ$1))</f>
        <v/>
      </c>
      <c r="ER52" s="15" t="str">
        <f>IF(OR($B52="",ER$2=""),"",SUMIFS(INDEX(Tbl_Marks,MATCH($B52,Tbl_Student_Names,0),),Entry!$A$4:$H$4,ER$2,Entry!$A$5:$H$5,ER$1) / SUMIFS(Entry!$C$6:$H$6,Entry!$C$4:$H$4,ER$2,Entry!$C$5:$H$5,ER$1))</f>
        <v/>
      </c>
      <c r="ES52" s="15" t="str">
        <f>IF(OR($B52="",ES$2=""),"",SUMIFS(INDEX(Tbl_Marks,MATCH($B52,Tbl_Student_Names,0),),Entry!$A$4:$H$4,ES$2,Entry!$A$5:$H$5,ES$1) / SUMIFS(Entry!$C$6:$H$6,Entry!$C$4:$H$4,ES$2,Entry!$C$5:$H$5,ES$1))</f>
        <v/>
      </c>
      <c r="ET52" s="15" t="str">
        <f>IF(OR($B52="",ET$2=""),"",SUMIFS(INDEX(Tbl_Marks,MATCH($B52,Tbl_Student_Names,0),),Entry!$A$4:$H$4,ET$2,Entry!$A$5:$H$5,ET$1) / SUMIFS(Entry!$C$6:$H$6,Entry!$C$4:$H$4,ET$2,Entry!$C$5:$H$5,ET$1))</f>
        <v/>
      </c>
      <c r="EU52" s="15" t="str">
        <f>IF(OR($B52="",EU$2=""),"",SUMIFS(INDEX(Tbl_Marks,MATCH($B52,Tbl_Student_Names,0),),Entry!$A$4:$H$4,EU$2,Entry!$A$5:$H$5,EU$1) / SUMIFS(Entry!$C$6:$H$6,Entry!$C$4:$H$4,EU$2,Entry!$C$5:$H$5,EU$1))</f>
        <v/>
      </c>
      <c r="EV52" s="15" t="str">
        <f>IF(OR($B52="",EV$2=""),"",SUMIFS(INDEX(Tbl_Marks,MATCH($B52,Tbl_Student_Names,0),),Entry!$A$4:$H$4,EV$2,Entry!$A$5:$H$5,EV$1) / SUMIFS(Entry!$C$6:$H$6,Entry!$C$4:$H$4,EV$2,Entry!$C$5:$H$5,EV$1))</f>
        <v/>
      </c>
      <c r="EW52" s="15" t="str">
        <f>IF(OR($B52="",EW$2=""),"",SUMIFS(INDEX(Tbl_Marks,MATCH($B52,Tbl_Student_Names,0),),Entry!$A$4:$H$4,EW$2,Entry!$A$5:$H$5,EW$1) / SUMIFS(Entry!$C$6:$H$6,Entry!$C$4:$H$4,EW$2,Entry!$C$5:$H$5,EW$1))</f>
        <v/>
      </c>
      <c r="EX52" s="15" t="str">
        <f>IF(OR($B52="",EX$2=""),"",SUMIFS(INDEX(Tbl_Marks,MATCH($B52,Tbl_Student_Names,0),),Entry!$A$4:$H$4,EX$2,Entry!$A$5:$H$5,EX$1) / SUMIFS(Entry!$C$6:$H$6,Entry!$C$4:$H$4,EX$2,Entry!$C$5:$H$5,EX$1))</f>
        <v/>
      </c>
      <c r="EY52" s="15" t="str">
        <f>IF(OR($B52="",EY$2=""),"",SUMIFS(INDEX(Tbl_Marks,MATCH($B52,Tbl_Student_Names,0),),Entry!$A$4:$H$4,EY$2,Entry!$A$5:$H$5,EY$1) / SUMIFS(Entry!$C$6:$H$6,Entry!$C$4:$H$4,EY$2,Entry!$C$5:$H$5,EY$1))</f>
        <v/>
      </c>
      <c r="EZ52" s="15" t="str">
        <f>IF(OR($B52="",EZ$2=""),"",SUMIFS(INDEX(Tbl_Marks,MATCH($B52,Tbl_Student_Names,0),),Entry!$A$4:$H$4,EZ$2,Entry!$A$5:$H$5,EZ$1) / SUMIFS(Entry!$C$6:$H$6,Entry!$C$4:$H$4,EZ$2,Entry!$C$5:$H$5,EZ$1))</f>
        <v/>
      </c>
      <c r="FA52" s="15" t="str">
        <f>IF(OR($B52="",FA$2=""),"",SUMIFS(INDEX(Tbl_Marks,MATCH($B52,Tbl_Student_Names,0),),Entry!$A$4:$H$4,FA$2,Entry!$A$5:$H$5,FA$1) / SUMIFS(Entry!$C$6:$H$6,Entry!$C$4:$H$4,FA$2,Entry!$C$5:$H$5,FA$1))</f>
        <v/>
      </c>
      <c r="FB52" s="15" t="str">
        <f>IF(OR($B52="",FB$2=""),"",SUMIFS(INDEX(Tbl_Marks,MATCH($B52,Tbl_Student_Names,0),),Entry!$A$4:$H$4,FB$2,Entry!$A$5:$H$5,FB$1) / SUMIFS(Entry!$C$6:$H$6,Entry!$C$4:$H$4,FB$2,Entry!$C$5:$H$5,FB$1))</f>
        <v/>
      </c>
      <c r="FC52" s="15" t="str">
        <f>IF(OR($B52="",FC$2=""),"",SUMIFS(INDEX(Tbl_Marks,MATCH($B52,Tbl_Student_Names,0),),Entry!$A$4:$H$4,FC$2,Entry!$A$5:$H$5,FC$1) / SUMIFS(Entry!$C$6:$H$6,Entry!$C$4:$H$4,FC$2,Entry!$C$5:$H$5,FC$1))</f>
        <v/>
      </c>
      <c r="FD52" s="15" t="str">
        <f>IF(OR($B52="",FD$2=""),"",SUMIFS(INDEX(Tbl_Marks,MATCH($B52,Tbl_Student_Names,0),),Entry!$A$4:$H$4,FD$2,Entry!$A$5:$H$5,FD$1) / SUMIFS(Entry!$C$6:$H$6,Entry!$C$4:$H$4,FD$2,Entry!$C$5:$H$5,FD$1))</f>
        <v/>
      </c>
      <c r="FE52" s="15" t="str">
        <f>IF(OR($B52="",FE$2=""),"",SUMIFS(INDEX(Tbl_Marks,MATCH($B52,Tbl_Student_Names,0),),Entry!$A$4:$H$4,FE$2,Entry!$A$5:$H$5,FE$1) / SUMIFS(Entry!$C$6:$H$6,Entry!$C$4:$H$4,FE$2,Entry!$C$5:$H$5,FE$1))</f>
        <v/>
      </c>
      <c r="FF52" s="15" t="str">
        <f>IF(OR($B52="",FF$2=""),"",SUMIFS(INDEX(Tbl_Marks,MATCH($B52,Tbl_Student_Names,0),),Entry!$A$4:$H$4,FF$2,Entry!$A$5:$H$5,FF$1) / SUMIFS(Entry!$C$6:$H$6,Entry!$C$4:$H$4,FF$2,Entry!$C$5:$H$5,FF$1))</f>
        <v/>
      </c>
      <c r="FG52" s="15" t="str">
        <f>IF(OR($B52="",FG$2=""),"",SUMIFS(INDEX(Tbl_Marks,MATCH($B52,Tbl_Student_Names,0),),Entry!$A$4:$H$4,FG$2,Entry!$A$5:$H$5,FG$1) / SUMIFS(Entry!$C$6:$H$6,Entry!$C$4:$H$4,FG$2,Entry!$C$5:$H$5,FG$1))</f>
        <v/>
      </c>
      <c r="FH52" s="15" t="str">
        <f>IF(OR($B52="",FH$2=""),"",SUMIFS(INDEX(Tbl_Marks,MATCH($B52,Tbl_Student_Names,0),),Entry!$A$4:$H$4,FH$2,Entry!$A$5:$H$5,FH$1) / SUMIFS(Entry!$C$6:$H$6,Entry!$C$4:$H$4,FH$2,Entry!$C$5:$H$5,FH$1))</f>
        <v/>
      </c>
      <c r="FI52" s="15" t="str">
        <f>IF(OR($B52="",FI$2=""),"",SUMIFS(INDEX(Tbl_Marks,MATCH($B52,Tbl_Student_Names,0),),Entry!$A$4:$H$4,FI$2,Entry!$A$5:$H$5,FI$1) / SUMIFS(Entry!$C$6:$H$6,Entry!$C$4:$H$4,FI$2,Entry!$C$5:$H$5,FI$1))</f>
        <v/>
      </c>
      <c r="FJ52" s="15" t="str">
        <f>IF(OR($B52="",FJ$2=""),"",SUMIFS(INDEX(Tbl_Marks,MATCH($B52,Tbl_Student_Names,0),),Entry!$A$4:$H$4,FJ$2,Entry!$A$5:$H$5,FJ$1) / SUMIFS(Entry!$C$6:$H$6,Entry!$C$4:$H$4,FJ$2,Entry!$C$5:$H$5,FJ$1))</f>
        <v/>
      </c>
      <c r="FK52" s="15" t="str">
        <f>IF(OR($B52="",FK$2=""),"",SUMIFS(INDEX(Tbl_Marks,MATCH($B52,Tbl_Student_Names,0),),Entry!$A$4:$H$4,FK$2,Entry!$A$5:$H$5,FK$1) / SUMIFS(Entry!$C$6:$H$6,Entry!$C$4:$H$4,FK$2,Entry!$C$5:$H$5,FK$1))</f>
        <v/>
      </c>
      <c r="FL52" s="15" t="str">
        <f>IF(OR($B52="",FL$2=""),"",SUMIFS(INDEX(Tbl_Marks,MATCH($B52,Tbl_Student_Names,0),),Entry!$A$4:$H$4,FL$2,Entry!$A$5:$H$5,FL$1) / SUMIFS(Entry!$C$6:$H$6,Entry!$C$4:$H$4,FL$2,Entry!$C$5:$H$5,FL$1))</f>
        <v/>
      </c>
      <c r="FM52" s="15" t="str">
        <f>IF(OR($B52="",FM$2=""),"",SUMIFS(INDEX(Tbl_Marks,MATCH($B52,Tbl_Student_Names,0),),Entry!$A$4:$H$4,FM$2,Entry!$A$5:$H$5,FM$1) / SUMIFS(Entry!$C$6:$H$6,Entry!$C$4:$H$4,FM$2,Entry!$C$5:$H$5,FM$1))</f>
        <v/>
      </c>
      <c r="FN52" s="15" t="str">
        <f>IF(OR($B52="",FN$2=""),"",SUMIFS(INDEX(Tbl_Marks,MATCH($B52,Tbl_Student_Names,0),),Entry!$A$4:$H$4,FN$2,Entry!$A$5:$H$5,FN$1) / SUMIFS(Entry!$C$6:$H$6,Entry!$C$4:$H$4,FN$2,Entry!$C$5:$H$5,FN$1))</f>
        <v/>
      </c>
      <c r="FO52" s="15" t="str">
        <f>IF(OR($B52="",FO$2=""),"",SUMIFS(INDEX(Tbl_Marks,MATCH($B52,Tbl_Student_Names,0),),Entry!$A$4:$H$4,FO$2,Entry!$A$5:$H$5,FO$1) / SUMIFS(Entry!$C$6:$H$6,Entry!$C$4:$H$4,FO$2,Entry!$C$5:$H$5,FO$1))</f>
        <v/>
      </c>
      <c r="FP52" s="15" t="str">
        <f>IF(OR($B52="",FP$2=""),"",SUMIFS(INDEX(Tbl_Marks,MATCH($B52,Tbl_Student_Names,0),),Entry!$A$4:$H$4,FP$2,Entry!$A$5:$H$5,FP$1) / SUMIFS(Entry!$C$6:$H$6,Entry!$C$4:$H$4,FP$2,Entry!$C$5:$H$5,FP$1))</f>
        <v/>
      </c>
      <c r="FQ52" s="15" t="str">
        <f>IF(OR($B52="",FQ$2=""),"",SUMIFS(INDEX(Tbl_Marks,MATCH($B52,Tbl_Student_Names,0),),Entry!$A$4:$H$4,FQ$2,Entry!$A$5:$H$5,FQ$1) / SUMIFS(Entry!$C$6:$H$6,Entry!$C$4:$H$4,FQ$2,Entry!$C$5:$H$5,FQ$1))</f>
        <v/>
      </c>
      <c r="FR52" s="15" t="str">
        <f>IF(OR($B52="",FR$2=""),"",SUMIFS(INDEX(Tbl_Marks,MATCH($B52,Tbl_Student_Names,0),),Entry!$A$4:$H$4,FR$2,Entry!$A$5:$H$5,FR$1) / SUMIFS(Entry!$C$6:$H$6,Entry!$C$4:$H$4,FR$2,Entry!$C$5:$H$5,FR$1))</f>
        <v/>
      </c>
      <c r="FS52" s="15" t="str">
        <f>IF(OR($B52="",FS$2=""),"",SUMIFS(INDEX(Tbl_Marks,MATCH($B52,Tbl_Student_Names,0),),Entry!$A$4:$H$4,FS$2,Entry!$A$5:$H$5,FS$1) / SUMIFS(Entry!$C$6:$H$6,Entry!$C$4:$H$4,FS$2,Entry!$C$5:$H$5,FS$1))</f>
        <v/>
      </c>
      <c r="FT52" s="15" t="str">
        <f>IF(OR($B52="",FT$2=""),"",SUMIFS(INDEX(Tbl_Marks,MATCH($B52,Tbl_Student_Names,0),),Entry!$A$4:$H$4,FT$2,Entry!$A$5:$H$5,FT$1) / SUMIFS(Entry!$C$6:$H$6,Entry!$C$4:$H$4,FT$2,Entry!$C$5:$H$5,FT$1))</f>
        <v/>
      </c>
      <c r="FU52" s="15" t="str">
        <f>IF(OR($B52="",FU$2=""),"",SUMIFS(INDEX(Tbl_Marks,MATCH($B52,Tbl_Student_Names,0),),Entry!$A$4:$H$4,FU$2,Entry!$A$5:$H$5,FU$1) / SUMIFS(Entry!$C$6:$H$6,Entry!$C$4:$H$4,FU$2,Entry!$C$5:$H$5,FU$1))</f>
        <v/>
      </c>
      <c r="FV52" s="15" t="str">
        <f>IF(OR($B52="",FV$2=""),"",SUMIFS(INDEX(Tbl_Marks,MATCH($B52,Tbl_Student_Names,0),),Entry!$A$4:$H$4,FV$2,Entry!$A$5:$H$5,FV$1) / SUMIFS(Entry!$C$6:$H$6,Entry!$C$4:$H$4,FV$2,Entry!$C$5:$H$5,FV$1))</f>
        <v/>
      </c>
      <c r="FW52" s="15" t="str">
        <f>IF(OR($B52="",FW$2=""),"",SUMIFS(INDEX(Tbl_Marks,MATCH($B52,Tbl_Student_Names,0),),Entry!$A$4:$H$4,FW$2,Entry!$A$5:$H$5,FW$1) / SUMIFS(Entry!$C$6:$H$6,Entry!$C$4:$H$4,FW$2,Entry!$C$5:$H$5,FW$1))</f>
        <v/>
      </c>
      <c r="FX52" s="15" t="str">
        <f>IF(OR($B52="",FX$2=""),"",SUMIFS(INDEX(Tbl_Marks,MATCH($B52,Tbl_Student_Names,0),),Entry!$A$4:$H$4,FX$2,Entry!$A$5:$H$5,FX$1) / SUMIFS(Entry!$C$6:$H$6,Entry!$C$4:$H$4,FX$2,Entry!$C$5:$H$5,FX$1))</f>
        <v/>
      </c>
      <c r="FY52" s="15" t="str">
        <f>IF(OR($B52="",FY$2=""),"",SUMIFS(INDEX(Tbl_Marks,MATCH($B52,Tbl_Student_Names,0),),Entry!$A$4:$H$4,FY$2,Entry!$A$5:$H$5,FY$1) / SUMIFS(Entry!$C$6:$H$6,Entry!$C$4:$H$4,FY$2,Entry!$C$5:$H$5,FY$1))</f>
        <v/>
      </c>
      <c r="FZ52" s="15" t="str">
        <f>IF(OR($B52="",FZ$2=""),"",SUMIFS(INDEX(Tbl_Marks,MATCH($B52,Tbl_Student_Names,0),),Entry!$A$4:$H$4,FZ$2,Entry!$A$5:$H$5,FZ$1) / SUMIFS(Entry!$C$6:$H$6,Entry!$C$4:$H$4,FZ$2,Entry!$C$5:$H$5,FZ$1))</f>
        <v/>
      </c>
      <c r="GA52" s="15" t="str">
        <f>IF(OR($B52="",GA$2=""),"",SUMIFS(INDEX(Tbl_Marks,MATCH($B52,Tbl_Student_Names,0),),Entry!$A$4:$H$4,GA$2,Entry!$A$5:$H$5,GA$1) / SUMIFS(Entry!$C$6:$H$6,Entry!$C$4:$H$4,GA$2,Entry!$C$5:$H$5,GA$1))</f>
        <v/>
      </c>
      <c r="GB52" s="15" t="str">
        <f>IF(OR($B52="",GB$2=""),"",SUMIFS(INDEX(Tbl_Marks,MATCH($B52,Tbl_Student_Names,0),),Entry!$A$4:$H$4,GB$2,Entry!$A$5:$H$5,GB$1) / SUMIFS(Entry!$C$6:$H$6,Entry!$C$4:$H$4,GB$2,Entry!$C$5:$H$5,GB$1))</f>
        <v/>
      </c>
      <c r="GC52" s="15" t="str">
        <f>IF(OR($B52="",GC$2=""),"",SUMIFS(INDEX(Tbl_Marks,MATCH($B52,Tbl_Student_Names,0),),Entry!$A$4:$H$4,GC$2,Entry!$A$5:$H$5,GC$1) / SUMIFS(Entry!$C$6:$H$6,Entry!$C$4:$H$4,GC$2,Entry!$C$5:$H$5,GC$1))</f>
        <v/>
      </c>
      <c r="GD52" s="15" t="str">
        <f>IF(OR($B52="",GD$2=""),"",SUMIFS(INDEX(Tbl_Marks,MATCH($B52,Tbl_Student_Names,0),),Entry!$A$4:$H$4,GD$2,Entry!$A$5:$H$5,GD$1) / SUMIFS(Entry!$C$6:$H$6,Entry!$C$4:$H$4,GD$2,Entry!$C$5:$H$5,GD$1))</f>
        <v/>
      </c>
      <c r="GE52" s="15" t="str">
        <f>IF(OR($B52="",GE$2=""),"",SUMIFS(INDEX(Tbl_Marks,MATCH($B52,Tbl_Student_Names,0),),Entry!$A$4:$H$4,GE$2,Entry!$A$5:$H$5,GE$1) / SUMIFS(Entry!$C$6:$H$6,Entry!$C$4:$H$4,GE$2,Entry!$C$5:$H$5,GE$1))</f>
        <v/>
      </c>
      <c r="GF52" s="15" t="str">
        <f>IF(OR($B52="",GF$2=""),"",SUMIFS(INDEX(Tbl_Marks,MATCH($B52,Tbl_Student_Names,0),),Entry!$A$4:$H$4,GF$2,Entry!$A$5:$H$5,GF$1) / SUMIFS(Entry!$C$6:$H$6,Entry!$C$4:$H$4,GF$2,Entry!$C$5:$H$5,GF$1))</f>
        <v/>
      </c>
      <c r="GG52" s="15" t="str">
        <f>IF(OR($B52="",GG$2=""),"",SUMIFS(INDEX(Tbl_Marks,MATCH($B52,Tbl_Student_Names,0),),Entry!$A$4:$H$4,GG$2,Entry!$A$5:$H$5,GG$1) / SUMIFS(Entry!$C$6:$H$6,Entry!$C$4:$H$4,GG$2,Entry!$C$5:$H$5,GG$1))</f>
        <v/>
      </c>
      <c r="GH52" s="15" t="str">
        <f>IF(OR($B52="",GH$2=""),"",SUMIFS(INDEX(Tbl_Marks,MATCH($B52,Tbl_Student_Names,0),),Entry!$A$4:$H$4,GH$2,Entry!$A$5:$H$5,GH$1) / SUMIFS(Entry!$C$6:$H$6,Entry!$C$4:$H$4,GH$2,Entry!$C$5:$H$5,GH$1))</f>
        <v/>
      </c>
      <c r="GI52" s="15" t="str">
        <f>IF(OR($B52="",GI$2=""),"",SUMIFS(INDEX(Tbl_Marks,MATCH($B52,Tbl_Student_Names,0),),Entry!$A$4:$H$4,GI$2,Entry!$A$5:$H$5,GI$1) / SUMIFS(Entry!$C$6:$H$6,Entry!$C$4:$H$4,GI$2,Entry!$C$5:$H$5,GI$1))</f>
        <v/>
      </c>
      <c r="GJ52" s="15" t="str">
        <f>IF(OR($B52="",GJ$2=""),"",SUMIFS(INDEX(Tbl_Marks,MATCH($B52,Tbl_Student_Names,0),),Entry!$A$4:$H$4,GJ$2,Entry!$A$5:$H$5,GJ$1) / SUMIFS(Entry!$C$6:$H$6,Entry!$C$4:$H$4,GJ$2,Entry!$C$5:$H$5,GJ$1))</f>
        <v/>
      </c>
      <c r="GK52" s="15" t="str">
        <f>IF(OR($B52="",GK$2=""),"",SUMIFS(INDEX(Tbl_Marks,MATCH($B52,Tbl_Student_Names,0),),Entry!$A$4:$H$4,GK$2,Entry!$A$5:$H$5,GK$1) / SUMIFS(Entry!$C$6:$H$6,Entry!$C$4:$H$4,GK$2,Entry!$C$5:$H$5,GK$1))</f>
        <v/>
      </c>
      <c r="GL52" s="15" t="str">
        <f>IF(OR($B52="",GL$2=""),"",SUMIFS(INDEX(Tbl_Marks,MATCH($B52,Tbl_Student_Names,0),),Entry!$A$4:$H$4,GL$2,Entry!$A$5:$H$5,GL$1) / SUMIFS(Entry!$C$6:$H$6,Entry!$C$4:$H$4,GL$2,Entry!$C$5:$H$5,GL$1))</f>
        <v/>
      </c>
      <c r="GM52" s="15" t="str">
        <f>IF(OR($B52="",GM$2=""),"",SUMIFS(INDEX(Tbl_Marks,MATCH($B52,Tbl_Student_Names,0),),Entry!$A$4:$H$4,GM$2,Entry!$A$5:$H$5,GM$1) / SUMIFS(Entry!$C$6:$H$6,Entry!$C$4:$H$4,GM$2,Entry!$C$5:$H$5,GM$1))</f>
        <v/>
      </c>
      <c r="GN52" s="15" t="str">
        <f>IF(OR($B52="",GN$2=""),"",SUMIFS(INDEX(Tbl_Marks,MATCH($B52,Tbl_Student_Names,0),),Entry!$A$4:$H$4,GN$2,Entry!$A$5:$H$5,GN$1) / SUMIFS(Entry!$C$6:$H$6,Entry!$C$4:$H$4,GN$2,Entry!$C$5:$H$5,GN$1))</f>
        <v/>
      </c>
      <c r="GO52" s="15" t="str">
        <f>IF(OR($B52="",GO$2=""),"",SUMIFS(INDEX(Tbl_Marks,MATCH($B52,Tbl_Student_Names,0),),Entry!$A$4:$H$4,GO$2,Entry!$A$5:$H$5,GO$1) / SUMIFS(Entry!$C$6:$H$6,Entry!$C$4:$H$4,GO$2,Entry!$C$5:$H$5,GO$1))</f>
        <v/>
      </c>
      <c r="GP52" s="15" t="str">
        <f>IF(OR($B52="",GP$2=""),"",SUMIFS(INDEX(Tbl_Marks,MATCH($B52,Tbl_Student_Names,0),),Entry!$A$4:$H$4,GP$2,Entry!$A$5:$H$5,GP$1) / SUMIFS(Entry!$C$6:$H$6,Entry!$C$4:$H$4,GP$2,Entry!$C$5:$H$5,GP$1))</f>
        <v/>
      </c>
      <c r="GQ52" s="32" t="str">
        <f t="array" ref="GQ52">IF(OR(GQ$1="",$B52=""),"",SUMPRODUCT(TRANSPOSE($BC52:$BN52),(Settings!$D$19:$D$30)))</f>
        <v/>
      </c>
      <c r="GR52" s="32" t="str">
        <f t="array" ref="GR52">IF(OR(GR$1="",$B52=""),"",SUMPRODUCT(TRANSPOSE($BO52:$BZ52),(Settings!$D$19:$D$30)))</f>
        <v/>
      </c>
      <c r="GS52" s="32" t="str">
        <f t="array" ref="GS52">IF(OR(GS$1="",$B52=""),"",SUMPRODUCT(TRANSPOSE($CA52:$CL52),(Settings!$D$19:$D$30)))</f>
        <v/>
      </c>
      <c r="GT52" s="32" t="str">
        <f t="array" ref="GT52">IF(OR(GT$1="",$B52=""),"",SUMPRODUCT(TRANSPOSE($CM52:$CX52),(Settings!$D$19:$D$30)))</f>
        <v/>
      </c>
      <c r="GU52" s="32" t="str">
        <f t="array" ref="GU52">IF(OR(GU$1="",$B52=""),"",SUMPRODUCT(TRANSPOSE($CY52:$DJ52),(Settings!$D$19:$D$30)))</f>
        <v/>
      </c>
      <c r="GV52" s="32" t="str">
        <f t="array" ref="GV52">IF(OR(GV$1="",$B52=""),"",SUMPRODUCT(TRANSPOSE($DK52:$DV52),(Settings!$D$19:$D$30)))</f>
        <v/>
      </c>
      <c r="GW52" s="32" t="str">
        <f t="array" ref="GW52">IF(OR(GW$1="",$B52=""),"",SUMPRODUCT(TRANSPOSE($DW52:$EH52),(Settings!$D$19:$D$30)))</f>
        <v/>
      </c>
      <c r="GX52" s="32" t="str">
        <f t="array" ref="GX52">IF(OR(GX$1="",$B52=""),"",SUMPRODUCT(TRANSPOSE($EI52:$ET52),(Settings!$D$19:$D$30)))</f>
        <v/>
      </c>
      <c r="GY52" s="32" t="str">
        <f t="array" ref="GY52">IF(OR(GY$1="",$B52=""),"",SUMPRODUCT(TRANSPOSE($EU52:$FF52),(Settings!$D$19:$D$30)))</f>
        <v/>
      </c>
      <c r="GZ52" s="32" t="str">
        <f t="array" ref="GZ52">IF(OR(GZ$1="",$B52=""),"",SUMPRODUCT(TRANSPOSE($FG52:$FR52),(Settings!$D$19:$D$30)))</f>
        <v/>
      </c>
      <c r="HA52" s="32" t="str">
        <f t="array" ref="HA52">IF(OR(HA$1="",$B52=""),"",SUMPRODUCT(TRANSPOSE($FS52:$GD52),(Settings!$D$19:$D$30)))</f>
        <v/>
      </c>
      <c r="HB52" s="33" t="str">
        <f t="array" ref="HB52">IF(OR(HB$1="",$B52=""),"",SUMPRODUCT(TRANSPOSE($GE52:$GP52),(Settings!$D$19:$D$30)))</f>
        <v/>
      </c>
      <c r="HC52" s="6"/>
      <c r="HD52" s="31" t="str">
        <f>IF(OR(HD$2="",$B52=""),"",SUMIFS(INDEX(Tbl_Marks,MATCH($B52,Tbl_Student_Names,0),),Entry!$A$4:$H$4,HD$2) / SUMIFS(Entry!$C$6:$H$6,Entry!$C$4:$H$4,HD$2))</f>
        <v/>
      </c>
      <c r="HE52" s="25" t="str">
        <f>IF(OR(HE$2="",$B52=""),"",SUMIFS(INDEX(Tbl_Marks,MATCH($B52,Tbl_Student_Names,0),),Entry!$A$4:$H$4,HE$2) / SUMIFS(Entry!$C$6:$H$6,Entry!$C$4:$H$4,HE$2))</f>
        <v/>
      </c>
      <c r="HF52" s="25" t="str">
        <f>IF(OR(HF$2="",$B52=""),"",SUMIFS(INDEX(Tbl_Marks,MATCH($B52,Tbl_Student_Names,0),),Entry!$A$4:$H$4,HF$2) / SUMIFS(Entry!$C$6:$H$6,Entry!$C$4:$H$4,HF$2))</f>
        <v/>
      </c>
      <c r="HG52" s="25" t="str">
        <f>IF(OR(HG$2="",$B52=""),"",SUMIFS(INDEX(Tbl_Marks,MATCH($B52,Tbl_Student_Names,0),),Entry!$A$4:$H$4,HG$2) / SUMIFS(Entry!$C$6:$H$6,Entry!$C$4:$H$4,HG$2))</f>
        <v/>
      </c>
      <c r="HH52" s="25" t="str">
        <f>IF(OR(HH$2="",$B52=""),"",SUMIFS(INDEX(Tbl_Marks,MATCH($B52,Tbl_Student_Names,0),),Entry!$A$4:$H$4,HH$2) / SUMIFS(Entry!$C$6:$H$6,Entry!$C$4:$H$4,HH$2))</f>
        <v/>
      </c>
      <c r="HI52" s="25" t="str">
        <f>IF(OR(HI$2="",$B52=""),"",SUMIFS(INDEX(Tbl_Marks,MATCH($B52,Tbl_Student_Names,0),),Entry!$A$4:$H$4,HI$2) / SUMIFS(Entry!$C$6:$H$6,Entry!$C$4:$H$4,HI$2))</f>
        <v/>
      </c>
      <c r="HJ52" s="25" t="str">
        <f>IF(OR(HJ$2="",$B52=""),"",SUMIFS(INDEX(Tbl_Marks,MATCH($B52,Tbl_Student_Names,0),),Entry!$A$4:$H$4,HJ$2) / SUMIFS(Entry!$C$6:$H$6,Entry!$C$4:$H$4,HJ$2))</f>
        <v/>
      </c>
      <c r="HK52" s="25" t="str">
        <f>IF(OR(HK$2="",$B52=""),"",SUMIFS(INDEX(Tbl_Marks,MATCH($B52,Tbl_Student_Names,0),),Entry!$A$4:$H$4,HK$2) / SUMIFS(Entry!$C$6:$H$6,Entry!$C$4:$H$4,HK$2))</f>
        <v/>
      </c>
      <c r="HL52" s="25" t="str">
        <f>IF(OR(HL$2="",$B52=""),"",SUMIFS(INDEX(Tbl_Marks,MATCH($B52,Tbl_Student_Names,0),),Entry!$A$4:$H$4,HL$2) / SUMIFS(Entry!$C$6:$H$6,Entry!$C$4:$H$4,HL$2))</f>
        <v/>
      </c>
      <c r="HM52" s="25" t="str">
        <f>IF(OR(HM$2="",$B52=""),"",SUMIFS(INDEX(Tbl_Marks,MATCH($B52,Tbl_Student_Names,0),),Entry!$A$4:$H$4,HM$2) / SUMIFS(Entry!$C$6:$H$6,Entry!$C$4:$H$4,HM$2))</f>
        <v/>
      </c>
      <c r="HN52" s="25" t="str">
        <f>IF(OR(HN$2="",$B52=""),"",SUMIFS(INDEX(Tbl_Marks,MATCH($B52,Tbl_Student_Names,0),),Entry!$A$4:$H$4,HN$2) / SUMIFS(Entry!$C$6:$H$6,Entry!$C$4:$H$4,HN$2))</f>
        <v/>
      </c>
      <c r="HO52" s="25" t="str">
        <f>IF(OR(HO$2="",$B52=""),"",SUMIFS(INDEX(Tbl_Marks,MATCH($B52,Tbl_Student_Names,0),),Entry!$A$4:$H$4,HO$2) / SUMIFS(Entry!$C$6:$H$6,Entry!$C$4:$H$4,HO$2))</f>
        <v/>
      </c>
      <c r="HP52" s="15" t="str">
        <f t="shared" si="40"/>
        <v/>
      </c>
    </row>
    <row r="53" spans="1:224" x14ac:dyDescent="0.25">
      <c r="O53" s="16"/>
    </row>
    <row r="54" spans="1:224" x14ac:dyDescent="0.25">
      <c r="O54" s="16"/>
    </row>
    <row r="55" spans="1:224" x14ac:dyDescent="0.25">
      <c r="O55" s="16"/>
    </row>
    <row r="56" spans="1:224" x14ac:dyDescent="0.25">
      <c r="O56" s="16"/>
    </row>
    <row r="57" spans="1:224" x14ac:dyDescent="0.25">
      <c r="O57" s="16"/>
    </row>
    <row r="58" spans="1:224" x14ac:dyDescent="0.25">
      <c r="O58" s="16"/>
    </row>
    <row r="59" spans="1:224" x14ac:dyDescent="0.25">
      <c r="O59" s="16"/>
    </row>
    <row r="60" spans="1:224" x14ac:dyDescent="0.25">
      <c r="O60" s="16"/>
    </row>
    <row r="61" spans="1:224" x14ac:dyDescent="0.25">
      <c r="O61" s="16"/>
    </row>
    <row r="62" spans="1:224" x14ac:dyDescent="0.25">
      <c r="O62" s="16"/>
    </row>
    <row r="63" spans="1:224" x14ac:dyDescent="0.25">
      <c r="O63" s="16"/>
    </row>
    <row r="64" spans="1:224" x14ac:dyDescent="0.25">
      <c r="O64" s="16"/>
    </row>
    <row r="65" spans="15:15" x14ac:dyDescent="0.25">
      <c r="O65" s="16"/>
    </row>
    <row r="66" spans="15:15" x14ac:dyDescent="0.25">
      <c r="O66" s="16"/>
    </row>
    <row r="67" spans="15:15" x14ac:dyDescent="0.25">
      <c r="O67" s="16"/>
    </row>
    <row r="68" spans="15:15" x14ac:dyDescent="0.25">
      <c r="O68" s="16"/>
    </row>
    <row r="69" spans="15:15" x14ac:dyDescent="0.25">
      <c r="O69" s="16"/>
    </row>
    <row r="70" spans="15:15" x14ac:dyDescent="0.25">
      <c r="O70" s="16"/>
    </row>
    <row r="71" spans="15:15" x14ac:dyDescent="0.25">
      <c r="O71" s="16"/>
    </row>
    <row r="72" spans="15:15" x14ac:dyDescent="0.25">
      <c r="O72" s="16"/>
    </row>
    <row r="73" spans="15:15" x14ac:dyDescent="0.25">
      <c r="O73" s="16"/>
    </row>
    <row r="74" spans="15:15" x14ac:dyDescent="0.25">
      <c r="O74" s="16"/>
    </row>
    <row r="75" spans="15:15" x14ac:dyDescent="0.25">
      <c r="O75" s="16"/>
    </row>
    <row r="76" spans="15:15" x14ac:dyDescent="0.25">
      <c r="O76" s="16"/>
    </row>
    <row r="77" spans="15:15" x14ac:dyDescent="0.25">
      <c r="O77" s="16"/>
    </row>
    <row r="78" spans="15:15" x14ac:dyDescent="0.25">
      <c r="O78" s="16"/>
    </row>
    <row r="79" spans="15:15" x14ac:dyDescent="0.25">
      <c r="O79" s="16"/>
    </row>
    <row r="80" spans="15:15" x14ac:dyDescent="0.25">
      <c r="O80" s="16"/>
    </row>
    <row r="81" spans="15:15" x14ac:dyDescent="0.25">
      <c r="O81" s="16"/>
    </row>
    <row r="82" spans="15:15" x14ac:dyDescent="0.25">
      <c r="O82" s="16"/>
    </row>
    <row r="83" spans="15:15" x14ac:dyDescent="0.25">
      <c r="O83" s="16"/>
    </row>
    <row r="84" spans="15:15" x14ac:dyDescent="0.25">
      <c r="O84" s="16"/>
    </row>
    <row r="85" spans="15:15" x14ac:dyDescent="0.25">
      <c r="O85" s="16"/>
    </row>
    <row r="86" spans="15:15" x14ac:dyDescent="0.25">
      <c r="O86" s="16"/>
    </row>
    <row r="87" spans="15:15" x14ac:dyDescent="0.25">
      <c r="O87" s="16"/>
    </row>
    <row r="88" spans="15:15" x14ac:dyDescent="0.25">
      <c r="O88" s="16"/>
    </row>
    <row r="89" spans="15:15" x14ac:dyDescent="0.25">
      <c r="O89" s="16"/>
    </row>
    <row r="90" spans="15:15" x14ac:dyDescent="0.25">
      <c r="O90" s="16"/>
    </row>
    <row r="91" spans="15:15" x14ac:dyDescent="0.25">
      <c r="O91" s="16"/>
    </row>
    <row r="92" spans="15:15" x14ac:dyDescent="0.25">
      <c r="O92" s="16"/>
    </row>
    <row r="93" spans="15:15" x14ac:dyDescent="0.25">
      <c r="O93" s="16"/>
    </row>
    <row r="94" spans="15:15" x14ac:dyDescent="0.25">
      <c r="O94" s="16"/>
    </row>
    <row r="95" spans="15:15" x14ac:dyDescent="0.25">
      <c r="O95" s="16"/>
    </row>
    <row r="96" spans="15:15" x14ac:dyDescent="0.25">
      <c r="O96" s="16"/>
    </row>
    <row r="97" spans="15:15" x14ac:dyDescent="0.25">
      <c r="O97" s="16"/>
    </row>
    <row r="98" spans="15:15" x14ac:dyDescent="0.25">
      <c r="O98" s="16"/>
    </row>
    <row r="99" spans="15:15" x14ac:dyDescent="0.25">
      <c r="O99" s="16"/>
    </row>
    <row r="100" spans="15:15" x14ac:dyDescent="0.25">
      <c r="O100" s="16"/>
    </row>
    <row r="101" spans="15:15" x14ac:dyDescent="0.25">
      <c r="O101" s="16"/>
    </row>
    <row r="102" spans="15:15" x14ac:dyDescent="0.25">
      <c r="O102" s="16"/>
    </row>
  </sheetData>
  <sheetProtection password="EB86" sheet="1" objects="1" scenarios="1"/>
  <mergeCells count="5">
    <mergeCell ref="AC1:AN1"/>
    <mergeCell ref="P1:AA1"/>
    <mergeCell ref="AP1:BA1"/>
    <mergeCell ref="C1:O1"/>
    <mergeCell ref="HD1:H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size="37" baseType="lpstr">
      <vt:lpstr>Settings</vt:lpstr>
      <vt:lpstr>Entry</vt:lpstr>
      <vt:lpstr>Class_View</vt:lpstr>
      <vt:lpstr>Subject_View</vt:lpstr>
      <vt:lpstr>Student_View</vt:lpstr>
      <vt:lpstr>Help</vt:lpstr>
      <vt:lpstr>Help_Lookup_Subjects</vt:lpstr>
      <vt:lpstr>Help_Lookup_Subjects_Final</vt:lpstr>
      <vt:lpstr>Help_Lookup_Tests</vt:lpstr>
      <vt:lpstr>Help_Student_Names</vt:lpstr>
      <vt:lpstr>I_AcadYear</vt:lpstr>
      <vt:lpstr>I_ClassName</vt:lpstr>
      <vt:lpstr>I_ClassTeacherName</vt:lpstr>
      <vt:lpstr>I_Final_Calculation</vt:lpstr>
      <vt:lpstr>I_PassPercentage</vt:lpstr>
      <vt:lpstr>I_SchoolAddress</vt:lpstr>
      <vt:lpstr>I_SchoolName</vt:lpstr>
      <vt:lpstr>I_SchoolSlogan</vt:lpstr>
      <vt:lpstr>Subject_View!Num_Subjects</vt:lpstr>
      <vt:lpstr>Num_Subjects</vt:lpstr>
      <vt:lpstr>Subject_View!Num_Tests</vt:lpstr>
      <vt:lpstr>Num_Tests</vt:lpstr>
      <vt:lpstr>Class_View!Print_Area</vt:lpstr>
      <vt:lpstr>Student_View!Print_Area</vt:lpstr>
      <vt:lpstr>Subject_View!Print_Area</vt:lpstr>
      <vt:lpstr>Entry!Print_Titles</vt:lpstr>
      <vt:lpstr>Tbl_Marks</vt:lpstr>
      <vt:lpstr>Tbl_Percentages</vt:lpstr>
      <vt:lpstr>Tbl_Percentages_Final</vt:lpstr>
      <vt:lpstr>Tbl_Percentages_Overall</vt:lpstr>
      <vt:lpstr>Tbl_Ranks</vt:lpstr>
      <vt:lpstr>Tbl_Status_AllSubjects</vt:lpstr>
      <vt:lpstr>Tbl_Student_Names</vt:lpstr>
      <vt:lpstr>Tbl_Subjects</vt:lpstr>
      <vt:lpstr>Tbl_Tests_Main</vt:lpstr>
      <vt:lpstr>Tbl_Totals_AllSubjects</vt:lpstr>
      <vt:lpstr>Value_StudentName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indzara Report Card Sample</dc:title>
  <dc:creator>indzara</dc:creator>
  <cp:lastModifiedBy>Musaib</cp:lastModifiedBy>
  <cp:lastPrinted>2013-06-20T22:28:05Z</cp:lastPrinted>
  <dcterms:created xsi:type="dcterms:W3CDTF">2013-04-21T05:13:24Z</dcterms:created>
  <dcterms:modified xsi:type="dcterms:W3CDTF">2018-05-21T18:03:53Z</dcterms:modified>
</cp:coreProperties>
</file>