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<sst xmlns="http://schemas.openxmlformats.org/spreadsheetml/2006/main" count="13" uniqueCount="13">
  <si>
    <t>子午線長 M</t>
  </si>
  <si>
    <t>k: 対象物の距離</t>
  </si>
  <si>
    <t>h : 観測者の高さ</t>
  </si>
  <si>
    <t>r : 地球の半径</t>
  </si>
  <si>
    <t>屈折率</t>
  </si>
  <si>
    <t>d : 見通し距離(水平線の距離)</t>
  </si>
  <si>
    <t xml:space="preserve">     = (1+屈折率) * sqrt(h^2 + 2hr)</t>
  </si>
  <si>
    <t>S : 観測者から見通し距離までの角度</t>
  </si>
  <si>
    <t xml:space="preserve">     = atan(d/r)</t>
  </si>
  <si>
    <t>P : 対象までの角度</t>
  </si>
  <si>
    <t xml:space="preserve">     = k/M * 360 - S</t>
  </si>
  <si>
    <t>m : 対象物が見える高さ</t>
  </si>
  <si>
    <t xml:space="preserve">     = (r/cos(P)-r) / (1+屈折率)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</si>
</sst>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0</xdr:row>
      <xdr:rowOff>85725</xdr:rowOff>
    </xdr:from>
    <xdr:ext cx="3524250" cy="36766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5.25"/>
  </cols>
  <sheetData>
    <row r="1">
      <c r="A1" s="1" t="s">
        <v>0</v>
      </c>
      <c r="B1" s="1">
        <v>4.0E7</v>
      </c>
    </row>
    <row r="2">
      <c r="A2" s="1" t="s">
        <v>1</v>
      </c>
      <c r="B2" s="1">
        <v>200000.0</v>
      </c>
    </row>
    <row r="3">
      <c r="A3" s="1" t="s">
        <v>2</v>
      </c>
      <c r="B3" s="1">
        <v>91.5</v>
      </c>
    </row>
    <row r="4">
      <c r="A4" s="1" t="s">
        <v>3</v>
      </c>
      <c r="B4" s="2">
        <v>6378000.0</v>
      </c>
    </row>
    <row r="5">
      <c r="A5" s="1" t="s">
        <v>4</v>
      </c>
      <c r="B5" s="1">
        <v>0.06</v>
      </c>
    </row>
    <row r="6">
      <c r="A6" s="1"/>
      <c r="B6" s="1"/>
    </row>
    <row r="7">
      <c r="A7" s="1" t="s">
        <v>5</v>
      </c>
      <c r="B7" s="3">
        <f>(1+B5)*sqrt(B3*B3 + 2* B3 * B4)</f>
        <v>36213.89393</v>
      </c>
    </row>
    <row r="8">
      <c r="A8" s="1" t="s">
        <v>6</v>
      </c>
      <c r="B8" s="3"/>
    </row>
    <row r="9">
      <c r="A9" s="1" t="s">
        <v>7</v>
      </c>
      <c r="B9" s="3">
        <f>degrees(atan(B7/B4))</f>
        <v>0.325318436</v>
      </c>
    </row>
    <row r="10">
      <c r="A10" s="1" t="s">
        <v>8</v>
      </c>
      <c r="B10" s="3"/>
    </row>
    <row r="11">
      <c r="A11" s="1" t="s">
        <v>9</v>
      </c>
      <c r="B11" s="3">
        <f>B2/B1*360-B9</f>
        <v>1.474681564</v>
      </c>
    </row>
    <row r="12">
      <c r="A12" s="1" t="s">
        <v>10</v>
      </c>
      <c r="B12" s="3"/>
    </row>
    <row r="13">
      <c r="A13" s="1" t="s">
        <v>11</v>
      </c>
      <c r="B13" s="3">
        <f>(B4/ cos(radians(B11))-B4)/(1+B5)</f>
        <v>1993.516252</v>
      </c>
    </row>
    <row r="14">
      <c r="A14" s="1" t="s">
        <v>12</v>
      </c>
      <c r="B14" s="3"/>
    </row>
  </sheetData>
  <drawing r:id="rId1"/>
</worksheet>
</file>