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Administrator\Documents\GitHub\msba_exit_yelp\"/>
    </mc:Choice>
  </mc:AlternateContent>
  <xr:revisionPtr revIDLastSave="0" documentId="13_ncr:1_{EC994116-D44B-49DC-9E5A-2E0E20A4F2C8}" xr6:coauthVersionLast="47" xr6:coauthVersionMax="47" xr10:uidLastSave="{00000000-0000-0000-0000-000000000000}"/>
  <bookViews>
    <workbookView xWindow="-108" yWindow="-108" windowWidth="23256" windowHeight="12456" activeTab="1" xr2:uid="{00000000-000D-0000-FFFF-FFFF00000000}"/>
  </bookViews>
  <sheets>
    <sheet name="Problem 1" sheetId="1" r:id="rId1"/>
    <sheet name="Problem 2" sheetId="2" r:id="rId2"/>
  </sheets>
  <definedNames>
    <definedName name="solver_adj" localSheetId="0" hidden="1">'Problem 1'!$B$17:$D$17,'Problem 1'!$B$18:$D$18</definedName>
    <definedName name="solver_adj" localSheetId="1" hidden="1">'Problem 2'!$B$42:$H$74</definedName>
    <definedName name="solver_cvg" localSheetId="0" hidden="1">0.0001</definedName>
    <definedName name="solver_cvg" localSheetId="1" hidden="1">0.0001</definedName>
    <definedName name="solver_drv" localSheetId="0" hidden="1">1</definedName>
    <definedName name="solver_drv" localSheetId="1" hidden="1">2</definedName>
    <definedName name="solver_eng" localSheetId="0" hidden="1">2</definedName>
    <definedName name="solver_eng" localSheetId="1" hidden="1">2</definedName>
    <definedName name="solver_est" localSheetId="0" hidden="1">1</definedName>
    <definedName name="solver_est" localSheetId="1" hidden="1">1</definedName>
    <definedName name="solver_itr" localSheetId="0" hidden="1">2147483647</definedName>
    <definedName name="solver_itr" localSheetId="1" hidden="1">2000</definedName>
    <definedName name="solver_lhs1" localSheetId="0" hidden="1">'Problem 1'!$B$17:$D$17</definedName>
    <definedName name="solver_lhs1" localSheetId="1" hidden="1">'Problem 2'!$B$42:$H$74</definedName>
    <definedName name="solver_lhs2" localSheetId="0" hidden="1">'Problem 1'!$B$18</definedName>
    <definedName name="solver_lhs2" localSheetId="1" hidden="1">'Problem 2'!$B$75:$H$75</definedName>
    <definedName name="solver_lhs3" localSheetId="0" hidden="1">'Problem 1'!$B$18:$D$18</definedName>
    <definedName name="solver_lhs3" localSheetId="1" hidden="1">'Problem 2'!$B$75:$H$75</definedName>
    <definedName name="solver_lhs4" localSheetId="0" hidden="1">'Problem 1'!$D$17</definedName>
    <definedName name="solver_lhs4" localSheetId="1" hidden="1">'Problem 2'!$I$42:$I$74</definedName>
    <definedName name="solver_lhs5" localSheetId="0" hidden="1">'Problem 1'!$E$9:$E$12</definedName>
    <definedName name="solver_lin" localSheetId="0" hidden="1">1</definedName>
    <definedName name="solver_mip" localSheetId="0" hidden="1">2147483647</definedName>
    <definedName name="solver_mip" localSheetId="1" hidden="1">2147483647</definedName>
    <definedName name="solver_mni" localSheetId="0" hidden="1">30</definedName>
    <definedName name="solver_mni" localSheetId="1" hidden="1">30</definedName>
    <definedName name="solver_mrt" localSheetId="0" hidden="1">0.075</definedName>
    <definedName name="solver_mrt" localSheetId="1" hidden="1">0.075</definedName>
    <definedName name="solver_msl" localSheetId="0" hidden="1">2</definedName>
    <definedName name="solver_msl" localSheetId="1" hidden="1">2</definedName>
    <definedName name="solver_neg" localSheetId="0" hidden="1">1</definedName>
    <definedName name="solver_neg" localSheetId="1" hidden="1">1</definedName>
    <definedName name="solver_nod" localSheetId="0" hidden="1">2147483647</definedName>
    <definedName name="solver_nod" localSheetId="1" hidden="1">2147483647</definedName>
    <definedName name="solver_num" localSheetId="0" hidden="1">5</definedName>
    <definedName name="solver_num" localSheetId="1" hidden="1">4</definedName>
    <definedName name="solver_nwt" localSheetId="0" hidden="1">1</definedName>
    <definedName name="solver_nwt" localSheetId="1" hidden="1">1</definedName>
    <definedName name="solver_opt" localSheetId="0" hidden="1">'Problem 1'!$E$25</definedName>
    <definedName name="solver_opt" localSheetId="1" hidden="1">'Problem 2'!$B$89</definedName>
    <definedName name="solver_pre" localSheetId="0" hidden="1">0.000001</definedName>
    <definedName name="solver_pre" localSheetId="1" hidden="1">0.000001</definedName>
    <definedName name="solver_rbv" localSheetId="0" hidden="1">1</definedName>
    <definedName name="solver_rbv" localSheetId="1" hidden="1">2</definedName>
    <definedName name="solver_rel1" localSheetId="0" hidden="1">1</definedName>
    <definedName name="solver_rel1" localSheetId="1" hidden="1">5</definedName>
    <definedName name="solver_rel2" localSheetId="0" hidden="1">1</definedName>
    <definedName name="solver_rel2" localSheetId="1" hidden="1">1</definedName>
    <definedName name="solver_rel3" localSheetId="0" hidden="1">5</definedName>
    <definedName name="solver_rel3" localSheetId="1" hidden="1">3</definedName>
    <definedName name="solver_rel4" localSheetId="0" hidden="1">3</definedName>
    <definedName name="solver_rel4" localSheetId="1" hidden="1">1</definedName>
    <definedName name="solver_rel5" localSheetId="0" hidden="1">1</definedName>
    <definedName name="solver_rhs1" localSheetId="0" hidden="1">'Problem 1'!$B$20:$D$20</definedName>
    <definedName name="solver_rhs1" localSheetId="1" hidden="1">"binary"</definedName>
    <definedName name="solver_rhs2" localSheetId="0" hidden="1">'Problem 1'!$D$18</definedName>
    <definedName name="solver_rhs2" localSheetId="1" hidden="1">'Problem 2'!$B$77:$H$77</definedName>
    <definedName name="solver_rhs3" localSheetId="0" hidden="1">"binary"</definedName>
    <definedName name="solver_rhs3" localSheetId="1" hidden="1">'Problem 2'!$B$76:$H$76</definedName>
    <definedName name="solver_rhs4" localSheetId="0" hidden="1">'Problem 1'!$D$21</definedName>
    <definedName name="solver_rhs4" localSheetId="1" hidden="1">1</definedName>
    <definedName name="solver_rhs5" localSheetId="0" hidden="1">'Problem 1'!$F$9:$F$12</definedName>
    <definedName name="solver_rlx" localSheetId="0" hidden="1">2</definedName>
    <definedName name="solver_rlx" localSheetId="1" hidden="1">2</definedName>
    <definedName name="solver_rsd" localSheetId="0" hidden="1">0</definedName>
    <definedName name="solver_rsd" localSheetId="1" hidden="1">0</definedName>
    <definedName name="solver_scl" localSheetId="0" hidden="1">1</definedName>
    <definedName name="solver_scl" localSheetId="1" hidden="1">2</definedName>
    <definedName name="solver_sho" localSheetId="0" hidden="1">2</definedName>
    <definedName name="solver_sho" localSheetId="1" hidden="1">2</definedName>
    <definedName name="solver_ssz" localSheetId="0" hidden="1">100</definedName>
    <definedName name="solver_ssz" localSheetId="1" hidden="1">1000</definedName>
    <definedName name="solver_tim" localSheetId="0" hidden="1">2147483647</definedName>
    <definedName name="solver_tim" localSheetId="1" hidden="1">2147483647</definedName>
    <definedName name="solver_tol" localSheetId="0" hidden="1">0.01</definedName>
    <definedName name="solver_tol" localSheetId="1" hidden="1">0.01</definedName>
    <definedName name="solver_typ" localSheetId="0" hidden="1">1</definedName>
    <definedName name="solver_typ" localSheetId="1" hidden="1">2</definedName>
    <definedName name="solver_val" localSheetId="0" hidden="1">0</definedName>
    <definedName name="solver_val" localSheetId="1" hidden="1">0</definedName>
    <definedName name="solver_ver" localSheetId="0" hidden="1">3</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5" i="2" l="1"/>
  <c r="D75" i="2"/>
  <c r="E75" i="2"/>
  <c r="F75" i="2"/>
  <c r="G75" i="2"/>
  <c r="H75" i="2"/>
  <c r="B75"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42" i="2"/>
  <c r="C81" i="2"/>
  <c r="D81" i="2"/>
  <c r="E81" i="2"/>
  <c r="F81" i="2"/>
  <c r="G81" i="2"/>
  <c r="H81" i="2"/>
  <c r="C82" i="2"/>
  <c r="D82" i="2"/>
  <c r="E82" i="2"/>
  <c r="F82" i="2"/>
  <c r="G82" i="2"/>
  <c r="H82" i="2"/>
  <c r="C83" i="2"/>
  <c r="D83" i="2"/>
  <c r="E83" i="2"/>
  <c r="E86" i="2" s="1"/>
  <c r="F83" i="2"/>
  <c r="F86" i="2" s="1"/>
  <c r="G83" i="2"/>
  <c r="H83" i="2"/>
  <c r="C84" i="2"/>
  <c r="D84" i="2"/>
  <c r="E84" i="2"/>
  <c r="F84" i="2"/>
  <c r="G84" i="2"/>
  <c r="G86" i="2" s="1"/>
  <c r="H84" i="2"/>
  <c r="H86" i="2" s="1"/>
  <c r="C85" i="2"/>
  <c r="D85" i="2"/>
  <c r="E85" i="2"/>
  <c r="F85" i="2"/>
  <c r="G85" i="2"/>
  <c r="H85" i="2"/>
  <c r="B85" i="2"/>
  <c r="B84" i="2"/>
  <c r="B86" i="2" s="1"/>
  <c r="B83" i="2"/>
  <c r="B82" i="2"/>
  <c r="B81" i="2"/>
  <c r="C25" i="1"/>
  <c r="D25" i="1"/>
  <c r="B25" i="1"/>
  <c r="D21" i="1"/>
  <c r="D20" i="1"/>
  <c r="C20" i="1"/>
  <c r="B20" i="1"/>
  <c r="E9" i="1"/>
  <c r="E12" i="1"/>
  <c r="E11" i="1"/>
  <c r="E10" i="1"/>
  <c r="D86" i="2" l="1"/>
  <c r="C86" i="2"/>
  <c r="E25" i="1"/>
  <c r="B89" i="2" l="1"/>
</calcChain>
</file>

<file path=xl/sharedStrings.xml><?xml version="1.0" encoding="utf-8"?>
<sst xmlns="http://schemas.openxmlformats.org/spreadsheetml/2006/main" count="46" uniqueCount="31">
  <si>
    <t>Question 2</t>
  </si>
  <si>
    <t>Product</t>
  </si>
  <si>
    <t>Product Price</t>
  </si>
  <si>
    <t>Fixed Production Cost</t>
  </si>
  <si>
    <t>Unit Production Cost</t>
  </si>
  <si>
    <t>Per-Unit Input Requirments</t>
  </si>
  <si>
    <t>Input 1</t>
  </si>
  <si>
    <t>Input 2</t>
  </si>
  <si>
    <t>Input 3</t>
  </si>
  <si>
    <t>Input 4</t>
  </si>
  <si>
    <t>Problem 1</t>
  </si>
  <si>
    <t>Student characteristics (1 if yes, 0 if no)</t>
  </si>
  <si>
    <t>Student</t>
  </si>
  <si>
    <t>CPA</t>
  </si>
  <si>
    <t>Quant</t>
  </si>
  <si>
    <t>Female</t>
  </si>
  <si>
    <t>Minority</t>
  </si>
  <si>
    <t>Intnl</t>
  </si>
  <si>
    <t>Quantities</t>
  </si>
  <si>
    <t>Total Inputs Used</t>
  </si>
  <si>
    <t>Input Limits</t>
  </si>
  <si>
    <t>Binary If Product is produced</t>
  </si>
  <si>
    <t>Team 1</t>
  </si>
  <si>
    <t>Team 2</t>
  </si>
  <si>
    <t>Team 4</t>
  </si>
  <si>
    <t>Team 5</t>
  </si>
  <si>
    <t>Team 3</t>
  </si>
  <si>
    <t>Team 6</t>
  </si>
  <si>
    <t>Team 7</t>
  </si>
  <si>
    <t>Total Penalty</t>
  </si>
  <si>
    <t>MAX Penalty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</si>
</sst>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0.0"/>
  </numFmts>
  <fonts count="7" x14ac:knownFonts="1">
    <font>
      <sz val="11"/>
      <color theme="1"/>
      <name val="Calibri"/>
      <family val="2"/>
      <scheme val="minor"/>
    </font>
    <font>
      <b/>
      <sz val="11"/>
      <color theme="1"/>
      <name val="Calibri"/>
      <family val="2"/>
      <scheme val="minor"/>
    </font>
    <font>
      <b/>
      <sz val="14"/>
      <name val="Times New Roman"/>
      <family val="1"/>
    </font>
    <font>
      <sz val="11"/>
      <name val="Times New Roman"/>
      <family val="1"/>
    </font>
    <font>
      <b/>
      <sz val="11"/>
      <name val="Times New Roman"/>
      <family val="1"/>
    </font>
    <font>
      <b/>
      <sz val="14"/>
      <color theme="1"/>
      <name val="Calibri"/>
      <family val="2"/>
      <scheme val="minor"/>
    </font>
    <font>
      <sz val="8"/>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s>
  <borders count="3">
    <border>
      <left/>
      <right/>
      <top/>
      <bottom/>
      <diagonal/>
    </border>
    <border>
      <left/>
      <right/>
      <top/>
      <bottom style="thin">
        <color indexed="64"/>
      </bottom>
      <diagonal/>
    </border>
    <border>
      <left/>
      <right/>
      <top style="thin">
        <color auto="1"/>
      </top>
      <bottom style="thin">
        <color auto="1"/>
      </bottom>
      <diagonal/>
    </border>
  </borders>
  <cellStyleXfs count="1">
    <xf numFmtId="0" fontId="0" fillId="0" borderId="0"/>
  </cellStyleXfs>
  <cellXfs count="21">
    <xf numFmtId="0" fontId="0" fillId="0" borderId="0" xfId="0"/>
    <xf numFmtId="0" fontId="2" fillId="0" borderId="0" xfId="0" applyFont="1"/>
    <xf numFmtId="0" fontId="3" fillId="0" borderId="0" xfId="0" applyFont="1"/>
    <xf numFmtId="0" fontId="4" fillId="0" borderId="1" xfId="0" applyFont="1" applyBorder="1" applyAlignment="1">
      <alignment horizontal="centerContinuous"/>
    </xf>
    <xf numFmtId="0" fontId="3" fillId="0" borderId="1" xfId="0" applyFont="1" applyBorder="1" applyAlignment="1">
      <alignment horizontal="centerContinuous"/>
    </xf>
    <xf numFmtId="164" fontId="3" fillId="0" borderId="0" xfId="0" applyNumberFormat="1" applyFont="1"/>
    <xf numFmtId="165" fontId="3" fillId="0" borderId="0" xfId="0" applyNumberFormat="1" applyFont="1"/>
    <xf numFmtId="0" fontId="3" fillId="0" borderId="0" xfId="0" applyFont="1" applyAlignment="1">
      <alignment horizontal="left"/>
    </xf>
    <xf numFmtId="166" fontId="3" fillId="0" borderId="0" xfId="0" applyNumberFormat="1" applyFont="1"/>
    <xf numFmtId="0" fontId="5" fillId="0" borderId="0" xfId="0" applyFont="1"/>
    <xf numFmtId="0" fontId="1" fillId="0" borderId="0" xfId="0" applyFont="1" applyAlignment="1">
      <alignment horizontal="centerContinuous"/>
    </xf>
    <xf numFmtId="0" fontId="0" fillId="0" borderId="0" xfId="0" applyAlignment="1">
      <alignment horizontal="centerContinuous"/>
    </xf>
    <xf numFmtId="0" fontId="1" fillId="0" borderId="2" xfId="0" applyFont="1" applyBorder="1" applyAlignment="1">
      <alignment horizontal="center"/>
    </xf>
    <xf numFmtId="0" fontId="1" fillId="0" borderId="2" xfId="0" applyFont="1" applyBorder="1" applyAlignment="1">
      <alignment horizontal="right"/>
    </xf>
    <xf numFmtId="0" fontId="0" fillId="0" borderId="0" xfId="0" applyAlignment="1">
      <alignment horizontal="center"/>
    </xf>
    <xf numFmtId="0" fontId="4" fillId="0" borderId="2" xfId="0" applyFont="1" applyBorder="1" applyAlignment="1">
      <alignment horizontal="right"/>
    </xf>
    <xf numFmtId="0" fontId="4" fillId="0" borderId="0" xfId="0" applyFont="1" applyAlignment="1">
      <alignment horizontal="centerContinuous"/>
    </xf>
    <xf numFmtId="0" fontId="3" fillId="0" borderId="0" xfId="0" applyFont="1" applyAlignment="1">
      <alignment horizontal="centerContinuous"/>
    </xf>
    <xf numFmtId="0" fontId="0" fillId="2" borderId="0" xfId="0" applyFill="1"/>
    <xf numFmtId="166" fontId="0" fillId="2" borderId="0" xfId="0" applyNumberFormat="1"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831480</xdr:colOff>
      <xdr:row>1</xdr:row>
      <xdr:rowOff>260901</xdr:rowOff>
    </xdr:from>
    <xdr:to>
      <xdr:col>14</xdr:col>
      <xdr:colOff>621657</xdr:colOff>
      <xdr:row>25</xdr:row>
      <xdr:rowOff>9525</xdr:rowOff>
    </xdr:to>
    <xdr:sp macro="" textlink="">
      <xdr:nvSpPr>
        <xdr:cNvPr id="2" name="TextBox 1">
          <a:extLst>
            <a:ext uri="{FF2B5EF4-FFF2-40B4-BE49-F238E27FC236}">
              <a16:creationId xmlns:a16="http://schemas.microsoft.com/office/drawing/2014/main" id="{00000000-0008-0000-0300-000003000000}"/>
            </a:ext>
          </a:extLst>
        </xdr:cNvPr>
        <xdr:cNvSpPr txBox="1"/>
      </xdr:nvSpPr>
      <xdr:spPr>
        <a:xfrm>
          <a:off x="7181480" y="493734"/>
          <a:ext cx="5134760" cy="4034874"/>
        </a:xfrm>
        <a:prstGeom prst="rect">
          <a:avLst/>
        </a:prstGeom>
        <a:solidFill>
          <a:schemeClr val="bg1">
            <a:lumMod val="95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Use a spreadsheet to create a Linear</a:t>
          </a:r>
          <a:r>
            <a:rPr lang="en-US" baseline="0"/>
            <a:t> Programming</a:t>
          </a:r>
          <a:r>
            <a:rPr lang="en-US"/>
            <a:t> model for the following problem and solve it with Solver--the model</a:t>
          </a:r>
          <a:r>
            <a:rPr lang="en-US" baseline="0"/>
            <a:t> should</a:t>
          </a:r>
          <a:r>
            <a:rPr lang="en-US"/>
            <a:t> be </a:t>
          </a:r>
          <a:r>
            <a:rPr lang="en-US" i="1"/>
            <a:t>linear</a:t>
          </a:r>
          <a:r>
            <a:rPr lang="en-US" baseline="0"/>
            <a:t> and</a:t>
          </a:r>
          <a:r>
            <a:rPr lang="en-US"/>
            <a:t> solvable with the Simplex algorithm. </a:t>
          </a:r>
        </a:p>
        <a:p>
          <a:endParaRPr lang="en-US"/>
        </a:p>
        <a:p>
          <a:r>
            <a:rPr lang="en-US">
              <a:effectLst/>
            </a:rPr>
            <a:t>Hyperion,</a:t>
          </a:r>
          <a:r>
            <a:rPr lang="en-US" baseline="0">
              <a:effectLst/>
            </a:rPr>
            <a:t> Inc. </a:t>
          </a:r>
          <a:r>
            <a:rPr lang="en-US">
              <a:effectLst/>
            </a:rPr>
            <a:t>makes three products</a:t>
          </a:r>
          <a:r>
            <a:rPr lang="en-US" baseline="0">
              <a:effectLst/>
            </a:rPr>
            <a:t> and </a:t>
          </a:r>
          <a:r>
            <a:rPr lang="en-US">
              <a:effectLst/>
            </a:rPr>
            <a:t>wants to determine</a:t>
          </a:r>
          <a:r>
            <a:rPr lang="en-US" baseline="0">
              <a:effectLst/>
            </a:rPr>
            <a:t> a production plan for the next period that maximizes profit. </a:t>
          </a:r>
          <a:r>
            <a:rPr lang="en-US" sz="1100" baseline="0">
              <a:solidFill>
                <a:schemeClr val="dk1"/>
              </a:solidFill>
              <a:effectLst/>
              <a:latin typeface="+mn-lt"/>
              <a:ea typeface="+mn-ea"/>
              <a:cs typeface="+mn-cs"/>
            </a:rPr>
            <a:t>All products require four inputs, each having a limit of 3,000 units per production period. R</a:t>
          </a:r>
          <a:r>
            <a:rPr lang="en-US" baseline="0">
              <a:effectLst/>
            </a:rPr>
            <a:t>elevant information about pricing, costs, and input requirements is given in the spreadsheet. </a:t>
          </a:r>
        </a:p>
        <a:p>
          <a:endParaRPr lang="en-US">
            <a:effectLst/>
          </a:endParaRPr>
        </a:p>
        <a:p>
          <a:r>
            <a:rPr lang="en-US">
              <a:effectLst/>
            </a:rPr>
            <a:t>Note that the costs to make the products include both variable costs and fixed costs—the fixed cost is</a:t>
          </a:r>
          <a:r>
            <a:rPr lang="en-US" baseline="0">
              <a:effectLst/>
            </a:rPr>
            <a:t> incurred</a:t>
          </a:r>
          <a:r>
            <a:rPr lang="en-US">
              <a:effectLst/>
            </a:rPr>
            <a:t> if any positive amount of the product is produced</a:t>
          </a:r>
          <a:r>
            <a:rPr lang="en-US" baseline="0">
              <a:effectLst/>
            </a:rPr>
            <a:t> in the period</a:t>
          </a:r>
          <a:r>
            <a:rPr lang="en-US">
              <a:effectLst/>
            </a:rPr>
            <a:t>, but is not incurred if the product</a:t>
          </a:r>
          <a:r>
            <a:rPr lang="en-US" baseline="0">
              <a:effectLst/>
            </a:rPr>
            <a:t> is not produced in the period. </a:t>
          </a:r>
          <a:r>
            <a:rPr lang="en-US">
              <a:effectLst/>
            </a:rPr>
            <a:t> </a:t>
          </a:r>
        </a:p>
        <a:p>
          <a:endParaRPr lang="en-US">
            <a:effectLst/>
          </a:endParaRPr>
        </a:p>
        <a:p>
          <a:r>
            <a:rPr lang="en-US">
              <a:effectLst/>
            </a:rPr>
            <a:t>In addition, the production plan must meet the following conditions:</a:t>
          </a:r>
        </a:p>
        <a:p>
          <a:endParaRPr lang="en-US">
            <a:effectLst/>
          </a:endParaRPr>
        </a:p>
        <a:p>
          <a:r>
            <a:rPr lang="en-US">
              <a:effectLst/>
            </a:rPr>
            <a:t>    1. If any amount of Product 3 is produced,</a:t>
          </a:r>
          <a:r>
            <a:rPr lang="en-US" baseline="0">
              <a:effectLst/>
            </a:rPr>
            <a:t> it must be at least 250 units.</a:t>
          </a:r>
        </a:p>
        <a:p>
          <a:endParaRPr lang="en-US" baseline="0">
            <a:effectLst/>
          </a:endParaRPr>
        </a:p>
        <a:p>
          <a:r>
            <a:rPr lang="en-US" baseline="0">
              <a:effectLst/>
            </a:rPr>
            <a:t>    2. If any amount of Product 1 is produced, then a positive amount of Product 3 must also be in the production plan (but not vice versa). </a:t>
          </a:r>
        </a:p>
        <a:p>
          <a:endParaRPr lang="en-US">
            <a:effectLst/>
          </a:endParaRPr>
        </a:p>
        <a:p>
          <a:endParaRPr lang="en-US">
            <a:effectLst/>
          </a:endParaRPr>
        </a:p>
        <a:p>
          <a:endParaRPr lang="en-US">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371475</xdr:colOff>
      <xdr:row>1</xdr:row>
      <xdr:rowOff>152401</xdr:rowOff>
    </xdr:from>
    <xdr:to>
      <xdr:col>17</xdr:col>
      <xdr:colOff>219075</xdr:colOff>
      <xdr:row>31</xdr:row>
      <xdr:rowOff>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362450" y="390526"/>
          <a:ext cx="5943600" cy="5667374"/>
        </a:xfrm>
        <a:prstGeom prst="rect">
          <a:avLst/>
        </a:prstGeom>
        <a:solidFill>
          <a:schemeClr val="bg1">
            <a:lumMod val="95000"/>
          </a:schemeClr>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Use a spreadsheet to create an</a:t>
          </a:r>
          <a:r>
            <a:rPr lang="en-US" sz="1100" baseline="0">
              <a:solidFill>
                <a:schemeClr val="dk1"/>
              </a:solidFill>
              <a:effectLst/>
              <a:latin typeface="+mn-lt"/>
              <a:ea typeface="+mn-ea"/>
              <a:cs typeface="+mn-cs"/>
            </a:rPr>
            <a:t> optimization </a:t>
          </a:r>
          <a:r>
            <a:rPr lang="en-US" sz="1100">
              <a:solidFill>
                <a:schemeClr val="dk1"/>
              </a:solidFill>
              <a:effectLst/>
              <a:latin typeface="+mn-lt"/>
              <a:ea typeface="+mn-ea"/>
              <a:cs typeface="+mn-cs"/>
            </a:rPr>
            <a:t>model for the following problem and use Solver to</a:t>
          </a:r>
          <a:r>
            <a:rPr lang="en-US" sz="1100" baseline="0">
              <a:solidFill>
                <a:schemeClr val="dk1"/>
              </a:solidFill>
              <a:effectLst/>
              <a:latin typeface="+mn-lt"/>
              <a:ea typeface="+mn-ea"/>
              <a:cs typeface="+mn-cs"/>
            </a:rPr>
            <a:t> find a solution</a:t>
          </a:r>
          <a:r>
            <a:rPr lang="en-US" sz="1100">
              <a:solidFill>
                <a:schemeClr val="dk1"/>
              </a:solidFill>
              <a:effectLst/>
              <a:latin typeface="+mn-lt"/>
              <a:ea typeface="+mn-ea"/>
              <a:cs typeface="+mn-cs"/>
            </a:rPr>
            <a:t>. </a:t>
          </a:r>
          <a:endParaRPr lang="en-US" sz="1100"/>
        </a:p>
        <a:p>
          <a:endParaRPr lang="en-US" sz="1100"/>
        </a:p>
        <a:p>
          <a:r>
            <a:rPr lang="en-US" sz="1100"/>
            <a:t>The</a:t>
          </a:r>
          <a:r>
            <a:rPr lang="en-US" sz="1100" baseline="0"/>
            <a:t> MBA program at SSU has approximately 35 incoming students each fall semester. These students sit through exactly the same set of courses together and do much of the coursework together in teams. To ensure the teams are comparable, the MBA office tries to divide the cohort into 7 teams each with the following attributes:</a:t>
          </a:r>
        </a:p>
        <a:p>
          <a:endParaRPr lang="en-US" sz="1100" baseline="0"/>
        </a:p>
        <a:p>
          <a:r>
            <a:rPr lang="en-US" sz="1100" baseline="0"/>
            <a:t>    1.  Either 4 or 5 members</a:t>
          </a:r>
        </a:p>
        <a:p>
          <a:r>
            <a:rPr lang="en-US" sz="1100" baseline="0"/>
            <a:t>    2.  At least one person with a CPA (CPA)</a:t>
          </a:r>
        </a:p>
        <a:p>
          <a:r>
            <a:rPr lang="en-US" sz="1100" baseline="0"/>
            <a:t>    3.  At least one person with quantitative expertise (Quant)</a:t>
          </a:r>
        </a:p>
        <a:p>
          <a:r>
            <a:rPr lang="en-US" sz="1100" baseline="0"/>
            <a:t>    4.  At least one female (Female)</a:t>
          </a:r>
        </a:p>
        <a:p>
          <a:r>
            <a:rPr lang="en-US" sz="1100" baseline="0"/>
            <a:t>    5.  At least one person from a minority group (Minority)</a:t>
          </a:r>
        </a:p>
        <a:p>
          <a:r>
            <a:rPr lang="en-US" sz="1100" baseline="0"/>
            <a:t>    6.  At least one international student (Intnl)</a:t>
          </a:r>
        </a:p>
        <a:p>
          <a:endParaRPr lang="en-US" sz="1100" baseline="0"/>
        </a:p>
        <a:p>
          <a:r>
            <a:rPr lang="en-US" sz="1100" baseline="0"/>
            <a:t>The data shows the attributes of each student in the cohort this fall. Your job is to see if you can create teams that have all of the desired characteristics. It's not clear whether this will be possible; for example, there might not be enough CPA's for each team. Therefore, each desired team attribute is assigned a penalty cost, to be assessed if the team lacks that attribute, and the objective is to create teams in a way that minimizes the maximum total penalty cost across the 7 teams. While penalty costs are very subjective, assume the following: </a:t>
          </a:r>
        </a:p>
        <a:p>
          <a:endParaRPr lang="en-US" sz="1100" baseline="0"/>
        </a:p>
        <a:p>
          <a:r>
            <a:rPr lang="en-US" sz="1100" baseline="0">
              <a:solidFill>
                <a:schemeClr val="dk1"/>
              </a:solidFill>
              <a:effectLst/>
              <a:latin typeface="+mn-lt"/>
              <a:ea typeface="+mn-ea"/>
              <a:cs typeface="+mn-cs"/>
            </a:rPr>
            <a:t>    1.  Penalty = $5</a:t>
          </a:r>
          <a:endParaRPr lang="en-US">
            <a:effectLst/>
          </a:endParaRPr>
        </a:p>
        <a:p>
          <a:r>
            <a:rPr lang="en-US" sz="1100" baseline="0">
              <a:solidFill>
                <a:schemeClr val="dk1"/>
              </a:solidFill>
              <a:effectLst/>
              <a:latin typeface="+mn-lt"/>
              <a:ea typeface="+mn-ea"/>
              <a:cs typeface="+mn-cs"/>
            </a:rPr>
            <a:t>    2.  Penalty = $1</a:t>
          </a:r>
          <a:endParaRPr lang="en-US">
            <a:effectLst/>
          </a:endParaRPr>
        </a:p>
        <a:p>
          <a:r>
            <a:rPr lang="en-US" sz="1100" baseline="0">
              <a:solidFill>
                <a:schemeClr val="dk1"/>
              </a:solidFill>
              <a:effectLst/>
              <a:latin typeface="+mn-lt"/>
              <a:ea typeface="+mn-ea"/>
              <a:cs typeface="+mn-cs"/>
            </a:rPr>
            <a:t>    3.  Penalty = $3</a:t>
          </a:r>
          <a:endParaRPr lang="en-US">
            <a:effectLst/>
          </a:endParaRPr>
        </a:p>
        <a:p>
          <a:r>
            <a:rPr lang="en-US" sz="1100" baseline="0">
              <a:solidFill>
                <a:schemeClr val="dk1"/>
              </a:solidFill>
              <a:effectLst/>
              <a:latin typeface="+mn-lt"/>
              <a:ea typeface="+mn-ea"/>
              <a:cs typeface="+mn-cs"/>
            </a:rPr>
            <a:t>    4.  Penalty = $3</a:t>
          </a:r>
          <a:endParaRPr lang="en-US">
            <a:effectLst/>
          </a:endParaRPr>
        </a:p>
        <a:p>
          <a:r>
            <a:rPr lang="en-US" sz="1100" baseline="0">
              <a:solidFill>
                <a:schemeClr val="dk1"/>
              </a:solidFill>
              <a:effectLst/>
              <a:latin typeface="+mn-lt"/>
              <a:ea typeface="+mn-ea"/>
              <a:cs typeface="+mn-cs"/>
            </a:rPr>
            <a:t>    5.  Penalty = $2	</a:t>
          </a:r>
          <a:endParaRPr lang="en-US">
            <a:effectLst/>
          </a:endParaRPr>
        </a:p>
        <a:p>
          <a:r>
            <a:rPr lang="en-US" sz="1100" baseline="0">
              <a:solidFill>
                <a:schemeClr val="dk1"/>
              </a:solidFill>
              <a:effectLst/>
              <a:latin typeface="+mn-lt"/>
              <a:ea typeface="+mn-ea"/>
              <a:cs typeface="+mn-cs"/>
            </a:rPr>
            <a:t>    6.  Penalty = $2</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Note that this problem requires nondifferentiable Excel functions such as IF, COUNTIF, MAX, or VLOOKUP, and therefore cannot be solved as a standard LP or smooth NLP. </a:t>
          </a:r>
          <a:endParaRPr lang="en-US">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7"/>
  <sheetViews>
    <sheetView topLeftCell="A15" zoomScaleNormal="100" workbookViewId="0">
      <selection activeCell="G6" sqref="G6"/>
    </sheetView>
  </sheetViews>
  <sheetFormatPr defaultColWidth="8.77734375" defaultRowHeight="14.4" x14ac:dyDescent="0.3"/>
  <cols>
    <col min="1" max="1" width="25.6640625" customWidth="1"/>
    <col min="2" max="4" width="10.109375" customWidth="1"/>
    <col min="5" max="5" width="14.77734375" bestFit="1" customWidth="1"/>
    <col min="6" max="6" width="10.6640625" bestFit="1" customWidth="1"/>
    <col min="7" max="7" width="9.33203125" customWidth="1"/>
    <col min="8" max="8" width="15.77734375" customWidth="1"/>
    <col min="9" max="9" width="9.77734375" customWidth="1"/>
  </cols>
  <sheetData>
    <row r="1" spans="1:7" ht="17.399999999999999" x14ac:dyDescent="0.3">
      <c r="A1" s="1" t="s">
        <v>10</v>
      </c>
    </row>
    <row r="2" spans="1:7" s="2" customFormat="1" ht="22.5" customHeight="1" x14ac:dyDescent="0.25">
      <c r="B2" s="3" t="s">
        <v>1</v>
      </c>
      <c r="C2" s="4"/>
      <c r="D2" s="4"/>
    </row>
    <row r="3" spans="1:7" s="2" customFormat="1" ht="13.8" x14ac:dyDescent="0.25">
      <c r="B3" s="15">
        <v>1</v>
      </c>
      <c r="C3" s="15">
        <v>2</v>
      </c>
      <c r="D3" s="15">
        <v>3</v>
      </c>
    </row>
    <row r="4" spans="1:7" s="2" customFormat="1" ht="18.75" customHeight="1" x14ac:dyDescent="0.25">
      <c r="A4" s="2" t="s">
        <v>2</v>
      </c>
      <c r="B4" s="5">
        <v>17</v>
      </c>
      <c r="C4" s="5">
        <v>13.5</v>
      </c>
      <c r="D4" s="5">
        <v>16</v>
      </c>
    </row>
    <row r="5" spans="1:7" s="2" customFormat="1" ht="21" customHeight="1" x14ac:dyDescent="0.25">
      <c r="A5" s="2" t="s">
        <v>3</v>
      </c>
      <c r="B5" s="6">
        <v>350</v>
      </c>
      <c r="C5" s="6">
        <v>550</v>
      </c>
      <c r="D5" s="6">
        <v>300</v>
      </c>
    </row>
    <row r="6" spans="1:7" s="2" customFormat="1" ht="18" customHeight="1" x14ac:dyDescent="0.25">
      <c r="A6" s="2" t="s">
        <v>4</v>
      </c>
      <c r="B6" s="5">
        <v>12.5</v>
      </c>
      <c r="C6" s="5">
        <v>8</v>
      </c>
      <c r="D6" s="5">
        <v>9.5</v>
      </c>
    </row>
    <row r="7" spans="1:7" s="2" customFormat="1" ht="23.25" customHeight="1" x14ac:dyDescent="0.25">
      <c r="B7" s="5"/>
      <c r="C7" s="5"/>
      <c r="D7" s="5"/>
    </row>
    <row r="8" spans="1:7" s="2" customFormat="1" ht="15.75" customHeight="1" x14ac:dyDescent="0.25">
      <c r="B8" s="3" t="s">
        <v>5</v>
      </c>
      <c r="C8" s="4"/>
      <c r="D8" s="4"/>
      <c r="E8" s="2" t="s">
        <v>19</v>
      </c>
      <c r="F8" s="2" t="s">
        <v>20</v>
      </c>
    </row>
    <row r="9" spans="1:7" s="2" customFormat="1" ht="13.8" x14ac:dyDescent="0.25">
      <c r="A9" s="7" t="s">
        <v>6</v>
      </c>
      <c r="B9" s="8">
        <v>6</v>
      </c>
      <c r="C9" s="8">
        <v>3</v>
      </c>
      <c r="D9" s="8">
        <v>10</v>
      </c>
      <c r="E9" s="2">
        <f>B9*B$17+C9*C$17+D9*D$17</f>
        <v>2999.9999999999513</v>
      </c>
      <c r="F9" s="2">
        <v>3000</v>
      </c>
      <c r="G9" s="8"/>
    </row>
    <row r="10" spans="1:7" s="2" customFormat="1" ht="13.8" x14ac:dyDescent="0.25">
      <c r="A10" s="7" t="s">
        <v>7</v>
      </c>
      <c r="B10" s="8">
        <v>3</v>
      </c>
      <c r="C10" s="8">
        <v>6</v>
      </c>
      <c r="D10" s="8">
        <v>2</v>
      </c>
      <c r="E10" s="2">
        <f t="shared" ref="E10" si="0">B10*B$17+C10*C$17+D10*D$17</f>
        <v>1499.9999999998859</v>
      </c>
      <c r="F10" s="2">
        <v>3000</v>
      </c>
      <c r="G10" s="8"/>
    </row>
    <row r="11" spans="1:7" s="2" customFormat="1" ht="13.8" x14ac:dyDescent="0.25">
      <c r="A11" s="7" t="s">
        <v>8</v>
      </c>
      <c r="B11" s="8">
        <v>8</v>
      </c>
      <c r="C11" s="8">
        <v>2</v>
      </c>
      <c r="D11" s="8">
        <v>9</v>
      </c>
      <c r="E11" s="2">
        <f>B11*B$17+C11*C$17+D11*D$17</f>
        <v>2583.333333333303</v>
      </c>
      <c r="F11" s="2">
        <v>3000</v>
      </c>
      <c r="G11" s="8"/>
    </row>
    <row r="12" spans="1:7" s="2" customFormat="1" ht="13.8" x14ac:dyDescent="0.25">
      <c r="A12" s="7" t="s">
        <v>9</v>
      </c>
      <c r="B12" s="8">
        <v>2</v>
      </c>
      <c r="C12" s="8">
        <v>8</v>
      </c>
      <c r="D12" s="8">
        <v>2</v>
      </c>
      <c r="E12" s="2">
        <f>B12*B$17+C12*C$17+D12*D$17</f>
        <v>1833.3333333331807</v>
      </c>
      <c r="F12" s="2">
        <v>3000</v>
      </c>
      <c r="G12" s="8"/>
    </row>
    <row r="13" spans="1:7" s="2" customFormat="1" ht="13.8" x14ac:dyDescent="0.25"/>
    <row r="15" spans="1:7" x14ac:dyDescent="0.3">
      <c r="B15" s="3" t="s">
        <v>1</v>
      </c>
      <c r="C15" s="4"/>
      <c r="D15" s="4"/>
    </row>
    <row r="16" spans="1:7" x14ac:dyDescent="0.3">
      <c r="B16" s="15">
        <v>1</v>
      </c>
      <c r="C16" s="15">
        <v>2</v>
      </c>
      <c r="D16" s="15">
        <v>3</v>
      </c>
    </row>
    <row r="17" spans="1:5" x14ac:dyDescent="0.3">
      <c r="A17" s="7" t="s">
        <v>18</v>
      </c>
      <c r="B17" s="18">
        <v>0</v>
      </c>
      <c r="C17" s="18">
        <v>166.66666666664736</v>
      </c>
      <c r="D17" s="18">
        <v>250.00000000000091</v>
      </c>
    </row>
    <row r="18" spans="1:5" x14ac:dyDescent="0.3">
      <c r="A18" s="7" t="s">
        <v>21</v>
      </c>
      <c r="B18">
        <v>0</v>
      </c>
      <c r="C18">
        <v>1</v>
      </c>
      <c r="D18">
        <v>1</v>
      </c>
    </row>
    <row r="19" spans="1:5" x14ac:dyDescent="0.3">
      <c r="A19" s="7"/>
    </row>
    <row r="20" spans="1:5" x14ac:dyDescent="0.3">
      <c r="A20" s="7"/>
      <c r="B20">
        <f>3000*B18</f>
        <v>0</v>
      </c>
      <c r="C20">
        <f>3000*C18</f>
        <v>3000</v>
      </c>
      <c r="D20">
        <f>3000*D18</f>
        <v>3000</v>
      </c>
    </row>
    <row r="21" spans="1:5" x14ac:dyDescent="0.3">
      <c r="D21">
        <f>250*D18</f>
        <v>250</v>
      </c>
    </row>
    <row r="23" spans="1:5" x14ac:dyDescent="0.3">
      <c r="A23" s="2"/>
      <c r="B23" s="16"/>
      <c r="C23" s="17"/>
      <c r="D23" s="17"/>
    </row>
    <row r="24" spans="1:5" x14ac:dyDescent="0.3">
      <c r="A24" s="7"/>
    </row>
    <row r="25" spans="1:5" x14ac:dyDescent="0.3">
      <c r="A25" s="7"/>
      <c r="B25" s="8">
        <f>B17*B4 - B6*B17 - B5*B18</f>
        <v>0</v>
      </c>
      <c r="C25" s="8">
        <f>C17*C4 - C6*C17 - C5*C18</f>
        <v>366.66666666656056</v>
      </c>
      <c r="D25" s="8">
        <f t="shared" ref="D25" si="1">D17*D4 - D6*D17 - D5*D18</f>
        <v>1325.0000000000059</v>
      </c>
      <c r="E25" s="19">
        <f>B25+C25+D25</f>
        <v>1691.6666666665665</v>
      </c>
    </row>
    <row r="26" spans="1:5" x14ac:dyDescent="0.3">
      <c r="A26" s="7"/>
      <c r="B26" s="8"/>
      <c r="C26" s="8"/>
      <c r="D26" s="8"/>
    </row>
    <row r="27" spans="1:5" x14ac:dyDescent="0.3">
      <c r="A27" s="7"/>
      <c r="B27" s="8"/>
      <c r="C27" s="8"/>
      <c r="D27" s="8"/>
    </row>
  </sheetData>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9"/>
  <sheetViews>
    <sheetView tabSelected="1" workbookViewId="0">
      <selection activeCell="S10" sqref="S10"/>
    </sheetView>
  </sheetViews>
  <sheetFormatPr defaultColWidth="8.77734375" defaultRowHeight="14.4" x14ac:dyDescent="0.3"/>
  <cols>
    <col min="2" max="2" width="8.77734375" customWidth="1"/>
    <col min="3" max="3" width="9.44140625" customWidth="1"/>
    <col min="4" max="6" width="8.77734375" customWidth="1"/>
    <col min="7" max="7" width="9.109375" customWidth="1"/>
  </cols>
  <sheetData>
    <row r="1" spans="1:6" ht="18" x14ac:dyDescent="0.35">
      <c r="A1" s="9" t="s">
        <v>0</v>
      </c>
    </row>
    <row r="3" spans="1:6" ht="18.75" customHeight="1" x14ac:dyDescent="0.3">
      <c r="A3" s="10" t="s">
        <v>11</v>
      </c>
      <c r="B3" s="11"/>
      <c r="C3" s="11"/>
      <c r="D3" s="11"/>
      <c r="E3" s="11"/>
      <c r="F3" s="11"/>
    </row>
    <row r="4" spans="1:6" ht="19.5" customHeight="1" x14ac:dyDescent="0.3">
      <c r="A4" s="12" t="s">
        <v>12</v>
      </c>
      <c r="B4" s="13" t="s">
        <v>13</v>
      </c>
      <c r="C4" s="13" t="s">
        <v>14</v>
      </c>
      <c r="D4" s="13" t="s">
        <v>15</v>
      </c>
      <c r="E4" s="13" t="s">
        <v>16</v>
      </c>
      <c r="F4" s="13" t="s">
        <v>17</v>
      </c>
    </row>
    <row r="5" spans="1:6" x14ac:dyDescent="0.3">
      <c r="A5" s="14">
        <v>1</v>
      </c>
      <c r="B5">
        <v>0</v>
      </c>
      <c r="C5">
        <v>0</v>
      </c>
      <c r="D5">
        <v>1</v>
      </c>
      <c r="E5">
        <v>0</v>
      </c>
      <c r="F5">
        <v>0</v>
      </c>
    </row>
    <row r="6" spans="1:6" x14ac:dyDescent="0.3">
      <c r="A6" s="14">
        <v>2</v>
      </c>
      <c r="B6">
        <v>0</v>
      </c>
      <c r="C6">
        <v>0</v>
      </c>
      <c r="D6">
        <v>0</v>
      </c>
      <c r="E6">
        <v>0</v>
      </c>
      <c r="F6">
        <v>0</v>
      </c>
    </row>
    <row r="7" spans="1:6" x14ac:dyDescent="0.3">
      <c r="A7" s="14">
        <v>3</v>
      </c>
      <c r="B7">
        <v>0</v>
      </c>
      <c r="C7">
        <v>0</v>
      </c>
      <c r="D7">
        <v>1</v>
      </c>
      <c r="E7">
        <v>0</v>
      </c>
      <c r="F7">
        <v>0</v>
      </c>
    </row>
    <row r="8" spans="1:6" x14ac:dyDescent="0.3">
      <c r="A8" s="14">
        <v>4</v>
      </c>
      <c r="B8">
        <v>0</v>
      </c>
      <c r="C8">
        <v>0</v>
      </c>
      <c r="D8">
        <v>1</v>
      </c>
      <c r="E8">
        <v>0</v>
      </c>
      <c r="F8">
        <v>0</v>
      </c>
    </row>
    <row r="9" spans="1:6" x14ac:dyDescent="0.3">
      <c r="A9" s="14">
        <v>5</v>
      </c>
      <c r="B9">
        <v>0</v>
      </c>
      <c r="C9">
        <v>1</v>
      </c>
      <c r="D9">
        <v>0</v>
      </c>
      <c r="E9">
        <v>0</v>
      </c>
      <c r="F9">
        <v>0</v>
      </c>
    </row>
    <row r="10" spans="1:6" x14ac:dyDescent="0.3">
      <c r="A10" s="14">
        <v>6</v>
      </c>
      <c r="B10">
        <v>1</v>
      </c>
      <c r="C10">
        <v>0</v>
      </c>
      <c r="D10">
        <v>0</v>
      </c>
      <c r="E10">
        <v>0</v>
      </c>
      <c r="F10">
        <v>1</v>
      </c>
    </row>
    <row r="11" spans="1:6" x14ac:dyDescent="0.3">
      <c r="A11" s="14">
        <v>7</v>
      </c>
      <c r="B11">
        <v>0</v>
      </c>
      <c r="C11">
        <v>1</v>
      </c>
      <c r="D11">
        <v>0</v>
      </c>
      <c r="E11">
        <v>1</v>
      </c>
      <c r="F11">
        <v>0</v>
      </c>
    </row>
    <row r="12" spans="1:6" x14ac:dyDescent="0.3">
      <c r="A12" s="14">
        <v>8</v>
      </c>
      <c r="B12">
        <v>0</v>
      </c>
      <c r="C12">
        <v>1</v>
      </c>
      <c r="D12">
        <v>0</v>
      </c>
      <c r="E12">
        <v>0</v>
      </c>
      <c r="F12">
        <v>0</v>
      </c>
    </row>
    <row r="13" spans="1:6" x14ac:dyDescent="0.3">
      <c r="A13" s="14">
        <v>9</v>
      </c>
      <c r="B13">
        <v>0</v>
      </c>
      <c r="C13">
        <v>0</v>
      </c>
      <c r="D13">
        <v>0</v>
      </c>
      <c r="E13">
        <v>0</v>
      </c>
      <c r="F13">
        <v>1</v>
      </c>
    </row>
    <row r="14" spans="1:6" x14ac:dyDescent="0.3">
      <c r="A14" s="14">
        <v>10</v>
      </c>
      <c r="B14">
        <v>0</v>
      </c>
      <c r="C14">
        <v>1</v>
      </c>
      <c r="D14">
        <v>0</v>
      </c>
      <c r="E14">
        <v>0</v>
      </c>
      <c r="F14">
        <v>1</v>
      </c>
    </row>
    <row r="15" spans="1:6" x14ac:dyDescent="0.3">
      <c r="A15" s="14">
        <v>11</v>
      </c>
      <c r="B15">
        <v>1</v>
      </c>
      <c r="C15">
        <v>0</v>
      </c>
      <c r="D15">
        <v>0</v>
      </c>
      <c r="E15">
        <v>0</v>
      </c>
      <c r="F15">
        <v>1</v>
      </c>
    </row>
    <row r="16" spans="1:6" x14ac:dyDescent="0.3">
      <c r="A16" s="14">
        <v>12</v>
      </c>
      <c r="B16">
        <v>0</v>
      </c>
      <c r="C16">
        <v>0</v>
      </c>
      <c r="D16">
        <v>0</v>
      </c>
      <c r="E16">
        <v>1</v>
      </c>
      <c r="F16">
        <v>0</v>
      </c>
    </row>
    <row r="17" spans="1:6" x14ac:dyDescent="0.3">
      <c r="A17" s="14">
        <v>13</v>
      </c>
      <c r="B17">
        <v>0</v>
      </c>
      <c r="C17">
        <v>1</v>
      </c>
      <c r="D17">
        <v>1</v>
      </c>
      <c r="E17">
        <v>0</v>
      </c>
      <c r="F17">
        <v>0</v>
      </c>
    </row>
    <row r="18" spans="1:6" x14ac:dyDescent="0.3">
      <c r="A18" s="14">
        <v>14</v>
      </c>
      <c r="B18">
        <v>1</v>
      </c>
      <c r="C18">
        <v>0</v>
      </c>
      <c r="D18">
        <v>0</v>
      </c>
      <c r="E18">
        <v>0</v>
      </c>
      <c r="F18">
        <v>0</v>
      </c>
    </row>
    <row r="19" spans="1:6" x14ac:dyDescent="0.3">
      <c r="A19" s="14">
        <v>15</v>
      </c>
      <c r="B19">
        <v>0</v>
      </c>
      <c r="C19">
        <v>0</v>
      </c>
      <c r="D19">
        <v>0</v>
      </c>
      <c r="E19">
        <v>0</v>
      </c>
      <c r="F19">
        <v>0</v>
      </c>
    </row>
    <row r="20" spans="1:6" ht="15" customHeight="1" x14ac:dyDescent="0.3">
      <c r="A20" s="14">
        <v>16</v>
      </c>
      <c r="B20">
        <v>0</v>
      </c>
      <c r="C20">
        <v>1</v>
      </c>
      <c r="D20">
        <v>0</v>
      </c>
      <c r="E20">
        <v>0</v>
      </c>
      <c r="F20">
        <v>0</v>
      </c>
    </row>
    <row r="21" spans="1:6" x14ac:dyDescent="0.3">
      <c r="A21" s="14">
        <v>17</v>
      </c>
      <c r="B21">
        <v>0</v>
      </c>
      <c r="C21">
        <v>1</v>
      </c>
      <c r="D21">
        <v>0</v>
      </c>
      <c r="E21">
        <v>0</v>
      </c>
      <c r="F21">
        <v>0</v>
      </c>
    </row>
    <row r="22" spans="1:6" x14ac:dyDescent="0.3">
      <c r="A22" s="14">
        <v>18</v>
      </c>
      <c r="B22">
        <v>0</v>
      </c>
      <c r="C22">
        <v>0</v>
      </c>
      <c r="D22">
        <v>0</v>
      </c>
      <c r="E22">
        <v>0</v>
      </c>
      <c r="F22">
        <v>0</v>
      </c>
    </row>
    <row r="23" spans="1:6" x14ac:dyDescent="0.3">
      <c r="A23" s="14">
        <v>19</v>
      </c>
      <c r="B23">
        <v>0</v>
      </c>
      <c r="C23">
        <v>0</v>
      </c>
      <c r="D23">
        <v>1</v>
      </c>
      <c r="E23">
        <v>0</v>
      </c>
      <c r="F23">
        <v>0</v>
      </c>
    </row>
    <row r="24" spans="1:6" x14ac:dyDescent="0.3">
      <c r="A24" s="14">
        <v>20</v>
      </c>
      <c r="B24">
        <v>0</v>
      </c>
      <c r="C24">
        <v>1</v>
      </c>
      <c r="D24">
        <v>1</v>
      </c>
      <c r="E24">
        <v>0</v>
      </c>
      <c r="F24">
        <v>1</v>
      </c>
    </row>
    <row r="25" spans="1:6" x14ac:dyDescent="0.3">
      <c r="A25" s="14">
        <v>21</v>
      </c>
      <c r="B25">
        <v>0</v>
      </c>
      <c r="C25">
        <v>1</v>
      </c>
      <c r="D25">
        <v>0</v>
      </c>
      <c r="E25">
        <v>0</v>
      </c>
      <c r="F25">
        <v>0</v>
      </c>
    </row>
    <row r="26" spans="1:6" x14ac:dyDescent="0.3">
      <c r="A26" s="14">
        <v>22</v>
      </c>
      <c r="B26">
        <v>0</v>
      </c>
      <c r="C26">
        <v>1</v>
      </c>
      <c r="D26">
        <v>1</v>
      </c>
      <c r="E26">
        <v>1</v>
      </c>
      <c r="F26">
        <v>1</v>
      </c>
    </row>
    <row r="27" spans="1:6" x14ac:dyDescent="0.3">
      <c r="A27" s="14">
        <v>23</v>
      </c>
      <c r="B27">
        <v>0</v>
      </c>
      <c r="C27">
        <v>0</v>
      </c>
      <c r="D27">
        <v>0</v>
      </c>
      <c r="E27">
        <v>0</v>
      </c>
      <c r="F27">
        <v>0</v>
      </c>
    </row>
    <row r="28" spans="1:6" x14ac:dyDescent="0.3">
      <c r="A28" s="14">
        <v>24</v>
      </c>
      <c r="B28">
        <v>0</v>
      </c>
      <c r="C28">
        <v>0</v>
      </c>
      <c r="D28">
        <v>0</v>
      </c>
      <c r="E28">
        <v>0</v>
      </c>
      <c r="F28">
        <v>0</v>
      </c>
    </row>
    <row r="29" spans="1:6" x14ac:dyDescent="0.3">
      <c r="A29" s="14">
        <v>25</v>
      </c>
      <c r="B29">
        <v>0</v>
      </c>
      <c r="C29">
        <v>0</v>
      </c>
      <c r="D29">
        <v>1</v>
      </c>
      <c r="E29">
        <v>0</v>
      </c>
      <c r="F29">
        <v>0</v>
      </c>
    </row>
    <row r="30" spans="1:6" x14ac:dyDescent="0.3">
      <c r="A30" s="14">
        <v>26</v>
      </c>
      <c r="B30">
        <v>0</v>
      </c>
      <c r="C30">
        <v>1</v>
      </c>
      <c r="D30">
        <v>0</v>
      </c>
      <c r="E30">
        <v>0</v>
      </c>
      <c r="F30">
        <v>1</v>
      </c>
    </row>
    <row r="31" spans="1:6" x14ac:dyDescent="0.3">
      <c r="A31" s="14">
        <v>27</v>
      </c>
      <c r="B31">
        <v>1</v>
      </c>
      <c r="C31">
        <v>0</v>
      </c>
      <c r="D31">
        <v>0</v>
      </c>
      <c r="E31">
        <v>1</v>
      </c>
      <c r="F31">
        <v>0</v>
      </c>
    </row>
    <row r="32" spans="1:6" x14ac:dyDescent="0.3">
      <c r="A32" s="14">
        <v>28</v>
      </c>
      <c r="B32">
        <v>0</v>
      </c>
      <c r="C32">
        <v>0</v>
      </c>
      <c r="D32">
        <v>1</v>
      </c>
      <c r="E32">
        <v>1</v>
      </c>
      <c r="F32">
        <v>1</v>
      </c>
    </row>
    <row r="33" spans="1:9" x14ac:dyDescent="0.3">
      <c r="A33" s="14">
        <v>29</v>
      </c>
      <c r="B33">
        <v>0</v>
      </c>
      <c r="C33">
        <v>0</v>
      </c>
      <c r="D33">
        <v>0</v>
      </c>
      <c r="E33">
        <v>1</v>
      </c>
      <c r="F33">
        <v>1</v>
      </c>
    </row>
    <row r="34" spans="1:9" x14ac:dyDescent="0.3">
      <c r="A34" s="14">
        <v>30</v>
      </c>
      <c r="B34">
        <v>0</v>
      </c>
      <c r="C34">
        <v>0</v>
      </c>
      <c r="D34">
        <v>1</v>
      </c>
      <c r="E34">
        <v>0</v>
      </c>
      <c r="F34">
        <v>1</v>
      </c>
    </row>
    <row r="35" spans="1:9" x14ac:dyDescent="0.3">
      <c r="A35" s="14">
        <v>31</v>
      </c>
      <c r="B35">
        <v>0</v>
      </c>
      <c r="C35">
        <v>0</v>
      </c>
      <c r="D35">
        <v>0</v>
      </c>
      <c r="E35">
        <v>0</v>
      </c>
      <c r="F35">
        <v>0</v>
      </c>
    </row>
    <row r="36" spans="1:9" x14ac:dyDescent="0.3">
      <c r="A36" s="14">
        <v>32</v>
      </c>
      <c r="B36">
        <v>0</v>
      </c>
      <c r="C36">
        <v>0</v>
      </c>
      <c r="D36">
        <v>0</v>
      </c>
      <c r="E36">
        <v>0</v>
      </c>
      <c r="F36">
        <v>0</v>
      </c>
    </row>
    <row r="37" spans="1:9" x14ac:dyDescent="0.3">
      <c r="A37" s="14">
        <v>33</v>
      </c>
      <c r="B37">
        <v>0</v>
      </c>
      <c r="C37">
        <v>0</v>
      </c>
      <c r="D37">
        <v>0</v>
      </c>
      <c r="E37">
        <v>0</v>
      </c>
      <c r="F37">
        <v>0</v>
      </c>
    </row>
    <row r="41" spans="1:9" x14ac:dyDescent="0.3">
      <c r="A41" s="12" t="s">
        <v>12</v>
      </c>
      <c r="B41" s="13" t="s">
        <v>22</v>
      </c>
      <c r="C41" s="13" t="s">
        <v>23</v>
      </c>
      <c r="D41" s="13" t="s">
        <v>26</v>
      </c>
      <c r="E41" s="13" t="s">
        <v>24</v>
      </c>
      <c r="F41" s="13" t="s">
        <v>25</v>
      </c>
      <c r="G41" s="13" t="s">
        <v>27</v>
      </c>
      <c r="H41" s="13" t="s">
        <v>28</v>
      </c>
    </row>
    <row r="42" spans="1:9" x14ac:dyDescent="0.3">
      <c r="A42" s="14">
        <v>1</v>
      </c>
      <c r="B42" s="20">
        <v>0</v>
      </c>
      <c r="C42" s="20">
        <v>0</v>
      </c>
      <c r="D42" s="20">
        <v>0</v>
      </c>
      <c r="E42" s="20">
        <v>0</v>
      </c>
      <c r="F42" s="20">
        <v>0</v>
      </c>
      <c r="G42" s="20">
        <v>0</v>
      </c>
      <c r="H42" s="20">
        <v>0</v>
      </c>
      <c r="I42">
        <f>SUM(B42:H42)</f>
        <v>0</v>
      </c>
    </row>
    <row r="43" spans="1:9" x14ac:dyDescent="0.3">
      <c r="A43" s="14">
        <v>2</v>
      </c>
      <c r="B43" s="20">
        <v>0</v>
      </c>
      <c r="C43" s="20">
        <v>0</v>
      </c>
      <c r="D43" s="20">
        <v>0</v>
      </c>
      <c r="E43" s="20">
        <v>0</v>
      </c>
      <c r="F43" s="20">
        <v>0</v>
      </c>
      <c r="G43" s="20">
        <v>0</v>
      </c>
      <c r="H43" s="20">
        <v>0</v>
      </c>
      <c r="I43">
        <f t="shared" ref="I43:I74" si="0">SUM(B43:H43)</f>
        <v>0</v>
      </c>
    </row>
    <row r="44" spans="1:9" x14ac:dyDescent="0.3">
      <c r="A44" s="14">
        <v>3</v>
      </c>
      <c r="B44" s="20">
        <v>0</v>
      </c>
      <c r="C44" s="20">
        <v>0</v>
      </c>
      <c r="D44" s="20">
        <v>0</v>
      </c>
      <c r="E44" s="20">
        <v>0</v>
      </c>
      <c r="F44" s="20">
        <v>0</v>
      </c>
      <c r="G44" s="20">
        <v>0</v>
      </c>
      <c r="H44" s="20">
        <v>0</v>
      </c>
      <c r="I44">
        <f t="shared" si="0"/>
        <v>0</v>
      </c>
    </row>
    <row r="45" spans="1:9" x14ac:dyDescent="0.3">
      <c r="A45" s="14">
        <v>4</v>
      </c>
      <c r="B45" s="20">
        <v>0</v>
      </c>
      <c r="C45" s="20">
        <v>0</v>
      </c>
      <c r="D45" s="20">
        <v>0</v>
      </c>
      <c r="E45" s="20">
        <v>0</v>
      </c>
      <c r="F45" s="20">
        <v>0</v>
      </c>
      <c r="G45" s="20">
        <v>0</v>
      </c>
      <c r="H45" s="20">
        <v>0</v>
      </c>
      <c r="I45">
        <f t="shared" si="0"/>
        <v>0</v>
      </c>
    </row>
    <row r="46" spans="1:9" x14ac:dyDescent="0.3">
      <c r="A46" s="14">
        <v>5</v>
      </c>
      <c r="B46" s="20">
        <v>0</v>
      </c>
      <c r="C46" s="20">
        <v>0</v>
      </c>
      <c r="D46" s="20">
        <v>0</v>
      </c>
      <c r="E46" s="20">
        <v>0</v>
      </c>
      <c r="F46" s="20">
        <v>0</v>
      </c>
      <c r="G46" s="20">
        <v>0</v>
      </c>
      <c r="H46" s="20">
        <v>0</v>
      </c>
      <c r="I46">
        <f t="shared" si="0"/>
        <v>0</v>
      </c>
    </row>
    <row r="47" spans="1:9" x14ac:dyDescent="0.3">
      <c r="A47" s="14">
        <v>6</v>
      </c>
      <c r="B47" s="20">
        <v>0</v>
      </c>
      <c r="C47" s="20">
        <v>0</v>
      </c>
      <c r="D47" s="20">
        <v>0</v>
      </c>
      <c r="E47" s="20">
        <v>0</v>
      </c>
      <c r="F47" s="20">
        <v>0</v>
      </c>
      <c r="G47" s="20">
        <v>0</v>
      </c>
      <c r="H47" s="20">
        <v>0</v>
      </c>
      <c r="I47">
        <f t="shared" si="0"/>
        <v>0</v>
      </c>
    </row>
    <row r="48" spans="1:9" x14ac:dyDescent="0.3">
      <c r="A48" s="14">
        <v>7</v>
      </c>
      <c r="B48" s="20">
        <v>0</v>
      </c>
      <c r="C48" s="20">
        <v>0</v>
      </c>
      <c r="D48" s="20">
        <v>0</v>
      </c>
      <c r="E48" s="20">
        <v>0</v>
      </c>
      <c r="F48" s="20">
        <v>0</v>
      </c>
      <c r="G48" s="20">
        <v>0</v>
      </c>
      <c r="H48" s="20">
        <v>0</v>
      </c>
      <c r="I48">
        <f t="shared" si="0"/>
        <v>0</v>
      </c>
    </row>
    <row r="49" spans="1:9" x14ac:dyDescent="0.3">
      <c r="A49" s="14">
        <v>8</v>
      </c>
      <c r="B49" s="20">
        <v>0</v>
      </c>
      <c r="C49" s="20">
        <v>0</v>
      </c>
      <c r="D49" s="20">
        <v>0</v>
      </c>
      <c r="E49" s="20">
        <v>0</v>
      </c>
      <c r="F49" s="20">
        <v>0</v>
      </c>
      <c r="G49" s="20">
        <v>0</v>
      </c>
      <c r="H49" s="20">
        <v>0</v>
      </c>
      <c r="I49">
        <f t="shared" si="0"/>
        <v>0</v>
      </c>
    </row>
    <row r="50" spans="1:9" x14ac:dyDescent="0.3">
      <c r="A50" s="14">
        <v>9</v>
      </c>
      <c r="B50" s="20">
        <v>0</v>
      </c>
      <c r="C50" s="20">
        <v>0</v>
      </c>
      <c r="D50" s="20">
        <v>0</v>
      </c>
      <c r="E50" s="20">
        <v>0</v>
      </c>
      <c r="F50" s="20">
        <v>0</v>
      </c>
      <c r="G50" s="20">
        <v>0</v>
      </c>
      <c r="H50" s="20">
        <v>0</v>
      </c>
      <c r="I50">
        <f t="shared" si="0"/>
        <v>0</v>
      </c>
    </row>
    <row r="51" spans="1:9" x14ac:dyDescent="0.3">
      <c r="A51" s="14">
        <v>10</v>
      </c>
      <c r="B51" s="20">
        <v>0</v>
      </c>
      <c r="C51" s="20">
        <v>0</v>
      </c>
      <c r="D51" s="20">
        <v>0</v>
      </c>
      <c r="E51" s="20">
        <v>0</v>
      </c>
      <c r="F51" s="20">
        <v>0</v>
      </c>
      <c r="G51" s="20">
        <v>0</v>
      </c>
      <c r="H51" s="20">
        <v>0</v>
      </c>
      <c r="I51">
        <f t="shared" si="0"/>
        <v>0</v>
      </c>
    </row>
    <row r="52" spans="1:9" x14ac:dyDescent="0.3">
      <c r="A52" s="14">
        <v>11</v>
      </c>
      <c r="B52" s="20">
        <v>0</v>
      </c>
      <c r="C52" s="20">
        <v>0</v>
      </c>
      <c r="D52" s="20">
        <v>0</v>
      </c>
      <c r="E52" s="20">
        <v>0</v>
      </c>
      <c r="F52" s="20">
        <v>0</v>
      </c>
      <c r="G52" s="20">
        <v>0</v>
      </c>
      <c r="H52" s="20">
        <v>0</v>
      </c>
      <c r="I52">
        <f t="shared" si="0"/>
        <v>0</v>
      </c>
    </row>
    <row r="53" spans="1:9" x14ac:dyDescent="0.3">
      <c r="A53" s="14">
        <v>12</v>
      </c>
      <c r="B53" s="20">
        <v>0</v>
      </c>
      <c r="C53" s="20">
        <v>0</v>
      </c>
      <c r="D53" s="20">
        <v>0</v>
      </c>
      <c r="E53" s="20">
        <v>0</v>
      </c>
      <c r="F53" s="20">
        <v>0</v>
      </c>
      <c r="G53" s="20">
        <v>0</v>
      </c>
      <c r="H53" s="20">
        <v>0</v>
      </c>
      <c r="I53">
        <f t="shared" si="0"/>
        <v>0</v>
      </c>
    </row>
    <row r="54" spans="1:9" x14ac:dyDescent="0.3">
      <c r="A54" s="14">
        <v>13</v>
      </c>
      <c r="B54" s="20">
        <v>0</v>
      </c>
      <c r="C54" s="20">
        <v>0</v>
      </c>
      <c r="D54" s="20">
        <v>0</v>
      </c>
      <c r="E54" s="20">
        <v>0</v>
      </c>
      <c r="F54" s="20">
        <v>0</v>
      </c>
      <c r="G54" s="20">
        <v>0</v>
      </c>
      <c r="H54" s="20">
        <v>0</v>
      </c>
      <c r="I54">
        <f t="shared" si="0"/>
        <v>0</v>
      </c>
    </row>
    <row r="55" spans="1:9" x14ac:dyDescent="0.3">
      <c r="A55" s="14">
        <v>14</v>
      </c>
      <c r="B55" s="20">
        <v>0</v>
      </c>
      <c r="C55" s="20">
        <v>0</v>
      </c>
      <c r="D55" s="20">
        <v>0</v>
      </c>
      <c r="E55" s="20">
        <v>0</v>
      </c>
      <c r="F55" s="20">
        <v>0</v>
      </c>
      <c r="G55" s="20">
        <v>0</v>
      </c>
      <c r="H55" s="20">
        <v>0</v>
      </c>
      <c r="I55">
        <f t="shared" si="0"/>
        <v>0</v>
      </c>
    </row>
    <row r="56" spans="1:9" x14ac:dyDescent="0.3">
      <c r="A56" s="14">
        <v>15</v>
      </c>
      <c r="B56" s="20">
        <v>0</v>
      </c>
      <c r="C56" s="20">
        <v>0</v>
      </c>
      <c r="D56" s="20">
        <v>0</v>
      </c>
      <c r="E56" s="20">
        <v>0</v>
      </c>
      <c r="F56" s="20">
        <v>0</v>
      </c>
      <c r="G56" s="20">
        <v>0</v>
      </c>
      <c r="H56" s="20">
        <v>0</v>
      </c>
      <c r="I56">
        <f t="shared" si="0"/>
        <v>0</v>
      </c>
    </row>
    <row r="57" spans="1:9" x14ac:dyDescent="0.3">
      <c r="A57" s="14">
        <v>16</v>
      </c>
      <c r="B57" s="20">
        <v>0</v>
      </c>
      <c r="C57" s="20">
        <v>0</v>
      </c>
      <c r="D57" s="20">
        <v>0</v>
      </c>
      <c r="E57" s="20">
        <v>0</v>
      </c>
      <c r="F57" s="20">
        <v>0</v>
      </c>
      <c r="G57" s="20">
        <v>0</v>
      </c>
      <c r="H57" s="20">
        <v>0</v>
      </c>
      <c r="I57">
        <f t="shared" si="0"/>
        <v>0</v>
      </c>
    </row>
    <row r="58" spans="1:9" x14ac:dyDescent="0.3">
      <c r="A58" s="14">
        <v>17</v>
      </c>
      <c r="B58" s="20">
        <v>0</v>
      </c>
      <c r="C58" s="20">
        <v>0</v>
      </c>
      <c r="D58" s="20">
        <v>0</v>
      </c>
      <c r="E58" s="20">
        <v>0</v>
      </c>
      <c r="F58" s="20">
        <v>0</v>
      </c>
      <c r="G58" s="20">
        <v>0</v>
      </c>
      <c r="H58" s="20">
        <v>0</v>
      </c>
      <c r="I58">
        <f t="shared" si="0"/>
        <v>0</v>
      </c>
    </row>
    <row r="59" spans="1:9" x14ac:dyDescent="0.3">
      <c r="A59" s="14">
        <v>18</v>
      </c>
      <c r="B59" s="20">
        <v>0</v>
      </c>
      <c r="C59" s="20">
        <v>0</v>
      </c>
      <c r="D59" s="20">
        <v>0</v>
      </c>
      <c r="E59" s="20">
        <v>0</v>
      </c>
      <c r="F59" s="20">
        <v>0</v>
      </c>
      <c r="G59" s="20">
        <v>0</v>
      </c>
      <c r="H59" s="20">
        <v>0</v>
      </c>
      <c r="I59">
        <f t="shared" si="0"/>
        <v>0</v>
      </c>
    </row>
    <row r="60" spans="1:9" x14ac:dyDescent="0.3">
      <c r="A60" s="14">
        <v>19</v>
      </c>
      <c r="B60" s="20">
        <v>0</v>
      </c>
      <c r="C60" s="20">
        <v>0</v>
      </c>
      <c r="D60" s="20">
        <v>0</v>
      </c>
      <c r="E60" s="20">
        <v>0</v>
      </c>
      <c r="F60" s="20">
        <v>0</v>
      </c>
      <c r="G60" s="20">
        <v>0</v>
      </c>
      <c r="H60" s="20">
        <v>0</v>
      </c>
      <c r="I60">
        <f t="shared" si="0"/>
        <v>0</v>
      </c>
    </row>
    <row r="61" spans="1:9" x14ac:dyDescent="0.3">
      <c r="A61" s="14">
        <v>20</v>
      </c>
      <c r="B61" s="20">
        <v>0</v>
      </c>
      <c r="C61" s="20">
        <v>0</v>
      </c>
      <c r="D61" s="20">
        <v>0</v>
      </c>
      <c r="E61" s="20">
        <v>0</v>
      </c>
      <c r="F61" s="20">
        <v>0</v>
      </c>
      <c r="G61" s="20">
        <v>0</v>
      </c>
      <c r="H61" s="20">
        <v>0</v>
      </c>
      <c r="I61">
        <f t="shared" si="0"/>
        <v>0</v>
      </c>
    </row>
    <row r="62" spans="1:9" x14ac:dyDescent="0.3">
      <c r="A62" s="14">
        <v>21</v>
      </c>
      <c r="B62" s="20">
        <v>0</v>
      </c>
      <c r="C62" s="20">
        <v>0</v>
      </c>
      <c r="D62" s="20">
        <v>0</v>
      </c>
      <c r="E62" s="20">
        <v>0</v>
      </c>
      <c r="F62" s="20">
        <v>0</v>
      </c>
      <c r="G62" s="20">
        <v>0</v>
      </c>
      <c r="H62" s="20">
        <v>0</v>
      </c>
      <c r="I62">
        <f t="shared" si="0"/>
        <v>0</v>
      </c>
    </row>
    <row r="63" spans="1:9" x14ac:dyDescent="0.3">
      <c r="A63" s="14">
        <v>22</v>
      </c>
      <c r="B63" s="20">
        <v>0</v>
      </c>
      <c r="C63" s="20">
        <v>0</v>
      </c>
      <c r="D63" s="20">
        <v>0</v>
      </c>
      <c r="E63" s="20">
        <v>0</v>
      </c>
      <c r="F63" s="20">
        <v>0</v>
      </c>
      <c r="G63" s="20">
        <v>0</v>
      </c>
      <c r="H63" s="20">
        <v>0</v>
      </c>
      <c r="I63">
        <f t="shared" si="0"/>
        <v>0</v>
      </c>
    </row>
    <row r="64" spans="1:9" x14ac:dyDescent="0.3">
      <c r="A64" s="14">
        <v>23</v>
      </c>
      <c r="B64" s="20">
        <v>0</v>
      </c>
      <c r="C64" s="20">
        <v>0</v>
      </c>
      <c r="D64" s="20">
        <v>0</v>
      </c>
      <c r="E64" s="20">
        <v>0</v>
      </c>
      <c r="F64" s="20">
        <v>0</v>
      </c>
      <c r="G64" s="20">
        <v>0</v>
      </c>
      <c r="H64" s="20">
        <v>0</v>
      </c>
      <c r="I64">
        <f t="shared" si="0"/>
        <v>0</v>
      </c>
    </row>
    <row r="65" spans="1:9" x14ac:dyDescent="0.3">
      <c r="A65" s="14">
        <v>24</v>
      </c>
      <c r="B65" s="20">
        <v>0</v>
      </c>
      <c r="C65" s="20">
        <v>0</v>
      </c>
      <c r="D65" s="20">
        <v>0</v>
      </c>
      <c r="E65" s="20">
        <v>0</v>
      </c>
      <c r="F65" s="20">
        <v>0</v>
      </c>
      <c r="G65" s="20">
        <v>0</v>
      </c>
      <c r="H65" s="20">
        <v>0</v>
      </c>
      <c r="I65">
        <f t="shared" si="0"/>
        <v>0</v>
      </c>
    </row>
    <row r="66" spans="1:9" x14ac:dyDescent="0.3">
      <c r="A66" s="14">
        <v>25</v>
      </c>
      <c r="B66" s="20">
        <v>0</v>
      </c>
      <c r="C66" s="20">
        <v>0</v>
      </c>
      <c r="D66" s="20">
        <v>0</v>
      </c>
      <c r="E66" s="20">
        <v>0</v>
      </c>
      <c r="F66" s="20">
        <v>0</v>
      </c>
      <c r="G66" s="20">
        <v>0</v>
      </c>
      <c r="H66" s="20">
        <v>0</v>
      </c>
      <c r="I66">
        <f t="shared" si="0"/>
        <v>0</v>
      </c>
    </row>
    <row r="67" spans="1:9" x14ac:dyDescent="0.3">
      <c r="A67" s="14">
        <v>26</v>
      </c>
      <c r="B67" s="20">
        <v>0</v>
      </c>
      <c r="C67" s="20">
        <v>0</v>
      </c>
      <c r="D67" s="20">
        <v>0</v>
      </c>
      <c r="E67" s="20">
        <v>0</v>
      </c>
      <c r="F67" s="20">
        <v>0</v>
      </c>
      <c r="G67" s="20">
        <v>0</v>
      </c>
      <c r="H67" s="20">
        <v>0</v>
      </c>
      <c r="I67">
        <f t="shared" si="0"/>
        <v>0</v>
      </c>
    </row>
    <row r="68" spans="1:9" x14ac:dyDescent="0.3">
      <c r="A68" s="14">
        <v>27</v>
      </c>
      <c r="B68" s="20">
        <v>0</v>
      </c>
      <c r="C68" s="20">
        <v>0</v>
      </c>
      <c r="D68" s="20">
        <v>0</v>
      </c>
      <c r="E68" s="20">
        <v>0</v>
      </c>
      <c r="F68" s="20">
        <v>0</v>
      </c>
      <c r="G68" s="20">
        <v>0</v>
      </c>
      <c r="H68" s="20">
        <v>0</v>
      </c>
      <c r="I68">
        <f t="shared" si="0"/>
        <v>0</v>
      </c>
    </row>
    <row r="69" spans="1:9" x14ac:dyDescent="0.3">
      <c r="A69" s="14">
        <v>28</v>
      </c>
      <c r="B69" s="20">
        <v>0</v>
      </c>
      <c r="C69" s="20">
        <v>0</v>
      </c>
      <c r="D69" s="20">
        <v>0</v>
      </c>
      <c r="E69" s="20">
        <v>0</v>
      </c>
      <c r="F69" s="20">
        <v>0</v>
      </c>
      <c r="G69" s="20">
        <v>0</v>
      </c>
      <c r="H69" s="20">
        <v>0</v>
      </c>
      <c r="I69">
        <f t="shared" si="0"/>
        <v>0</v>
      </c>
    </row>
    <row r="70" spans="1:9" x14ac:dyDescent="0.3">
      <c r="A70" s="14">
        <v>29</v>
      </c>
      <c r="B70" s="20">
        <v>0</v>
      </c>
      <c r="C70" s="20">
        <v>0</v>
      </c>
      <c r="D70" s="20">
        <v>0</v>
      </c>
      <c r="E70" s="20">
        <v>0</v>
      </c>
      <c r="F70" s="20">
        <v>0</v>
      </c>
      <c r="G70" s="20">
        <v>0</v>
      </c>
      <c r="H70" s="20">
        <v>0</v>
      </c>
      <c r="I70">
        <f t="shared" si="0"/>
        <v>0</v>
      </c>
    </row>
    <row r="71" spans="1:9" x14ac:dyDescent="0.3">
      <c r="A71" s="14">
        <v>30</v>
      </c>
      <c r="B71" s="20">
        <v>0</v>
      </c>
      <c r="C71" s="20">
        <v>0</v>
      </c>
      <c r="D71" s="20">
        <v>0</v>
      </c>
      <c r="E71" s="20">
        <v>0</v>
      </c>
      <c r="F71" s="20">
        <v>0</v>
      </c>
      <c r="G71" s="20">
        <v>0</v>
      </c>
      <c r="H71" s="20">
        <v>0</v>
      </c>
      <c r="I71">
        <f t="shared" si="0"/>
        <v>0</v>
      </c>
    </row>
    <row r="72" spans="1:9" x14ac:dyDescent="0.3">
      <c r="A72" s="14">
        <v>31</v>
      </c>
      <c r="B72" s="20">
        <v>0</v>
      </c>
      <c r="C72" s="20">
        <v>0</v>
      </c>
      <c r="D72" s="20">
        <v>0</v>
      </c>
      <c r="E72" s="20">
        <v>0</v>
      </c>
      <c r="F72" s="20">
        <v>0</v>
      </c>
      <c r="G72" s="20">
        <v>0</v>
      </c>
      <c r="H72" s="20">
        <v>0</v>
      </c>
      <c r="I72">
        <f t="shared" si="0"/>
        <v>0</v>
      </c>
    </row>
    <row r="73" spans="1:9" x14ac:dyDescent="0.3">
      <c r="A73" s="14">
        <v>32</v>
      </c>
      <c r="B73" s="20">
        <v>0</v>
      </c>
      <c r="C73" s="20">
        <v>0</v>
      </c>
      <c r="D73" s="20">
        <v>0</v>
      </c>
      <c r="E73" s="20">
        <v>0</v>
      </c>
      <c r="F73" s="20">
        <v>0</v>
      </c>
      <c r="G73" s="20">
        <v>0</v>
      </c>
      <c r="H73" s="20">
        <v>0</v>
      </c>
      <c r="I73">
        <f t="shared" si="0"/>
        <v>0</v>
      </c>
    </row>
    <row r="74" spans="1:9" x14ac:dyDescent="0.3">
      <c r="A74" s="14">
        <v>33</v>
      </c>
      <c r="B74" s="20">
        <v>0</v>
      </c>
      <c r="C74" s="20">
        <v>0</v>
      </c>
      <c r="D74" s="20">
        <v>0</v>
      </c>
      <c r="E74" s="20">
        <v>0</v>
      </c>
      <c r="F74" s="20">
        <v>0</v>
      </c>
      <c r="G74" s="20">
        <v>0</v>
      </c>
      <c r="H74" s="20">
        <v>0</v>
      </c>
      <c r="I74">
        <f t="shared" si="0"/>
        <v>0</v>
      </c>
    </row>
    <row r="75" spans="1:9" x14ac:dyDescent="0.3">
      <c r="B75">
        <f>SUM(B42:B74)</f>
        <v>0</v>
      </c>
      <c r="C75">
        <f t="shared" ref="C75:H75" si="1">SUM(C42:C74)</f>
        <v>0</v>
      </c>
      <c r="D75">
        <f t="shared" si="1"/>
        <v>0</v>
      </c>
      <c r="E75">
        <f t="shared" si="1"/>
        <v>0</v>
      </c>
      <c r="F75">
        <f t="shared" si="1"/>
        <v>0</v>
      </c>
      <c r="G75">
        <f t="shared" si="1"/>
        <v>0</v>
      </c>
      <c r="H75">
        <f t="shared" si="1"/>
        <v>0</v>
      </c>
    </row>
    <row r="76" spans="1:9" x14ac:dyDescent="0.3">
      <c r="B76">
        <v>4</v>
      </c>
      <c r="C76">
        <v>4</v>
      </c>
      <c r="D76">
        <v>4</v>
      </c>
      <c r="E76">
        <v>4</v>
      </c>
      <c r="F76">
        <v>4</v>
      </c>
      <c r="G76">
        <v>4</v>
      </c>
      <c r="H76">
        <v>4</v>
      </c>
    </row>
    <row r="77" spans="1:9" x14ac:dyDescent="0.3">
      <c r="B77">
        <v>5</v>
      </c>
      <c r="C77">
        <v>5</v>
      </c>
      <c r="D77">
        <v>5</v>
      </c>
      <c r="E77">
        <v>5</v>
      </c>
      <c r="F77">
        <v>5</v>
      </c>
      <c r="G77">
        <v>5</v>
      </c>
      <c r="H77">
        <v>5</v>
      </c>
    </row>
    <row r="80" spans="1:9" x14ac:dyDescent="0.3">
      <c r="A80" s="12" t="s">
        <v>12</v>
      </c>
      <c r="B80" s="13" t="s">
        <v>22</v>
      </c>
      <c r="C80" s="13" t="s">
        <v>23</v>
      </c>
      <c r="D80" s="13" t="s">
        <v>26</v>
      </c>
      <c r="E80" s="13" t="s">
        <v>24</v>
      </c>
      <c r="F80" s="13" t="s">
        <v>25</v>
      </c>
      <c r="G80" s="13" t="s">
        <v>27</v>
      </c>
      <c r="H80" s="13" t="s">
        <v>28</v>
      </c>
    </row>
    <row r="81" spans="1:8" x14ac:dyDescent="0.3">
      <c r="A81" t="s">
        <v>13</v>
      </c>
      <c r="B81">
        <f>IF(SUMPRODUCT($B$5:$B$37,B42:B74) = 1, 1, 0)</f>
        <v>0</v>
      </c>
      <c r="C81">
        <f t="shared" ref="C81:H81" si="2">IF(SUMPRODUCT($B$5:$B$37,C42:C74) = 1, 1, 0)</f>
        <v>0</v>
      </c>
      <c r="D81">
        <f t="shared" si="2"/>
        <v>0</v>
      </c>
      <c r="E81">
        <f t="shared" si="2"/>
        <v>0</v>
      </c>
      <c r="F81">
        <f t="shared" si="2"/>
        <v>0</v>
      </c>
      <c r="G81">
        <f t="shared" si="2"/>
        <v>0</v>
      </c>
      <c r="H81">
        <f t="shared" si="2"/>
        <v>0</v>
      </c>
    </row>
    <row r="82" spans="1:8" x14ac:dyDescent="0.3">
      <c r="A82" t="s">
        <v>14</v>
      </c>
      <c r="B82">
        <f>IF(SUMPRODUCT($C$5:$C$37,B$42:B$74) = 1, 3, 0)</f>
        <v>0</v>
      </c>
      <c r="C82">
        <f t="shared" ref="C82:H82" si="3">IF(SUMPRODUCT($C$5:$C$37,C$42:C$74) = 1, 3, 0)</f>
        <v>0</v>
      </c>
      <c r="D82">
        <f t="shared" si="3"/>
        <v>0</v>
      </c>
      <c r="E82">
        <f t="shared" si="3"/>
        <v>0</v>
      </c>
      <c r="F82">
        <f t="shared" si="3"/>
        <v>0</v>
      </c>
      <c r="G82">
        <f t="shared" si="3"/>
        <v>0</v>
      </c>
      <c r="H82">
        <f t="shared" si="3"/>
        <v>0</v>
      </c>
    </row>
    <row r="83" spans="1:8" x14ac:dyDescent="0.3">
      <c r="A83" t="s">
        <v>15</v>
      </c>
      <c r="B83">
        <f>IF(SUMPRODUCT($D$5:$D$37,B$42:B$74) = 1, 3, 0)</f>
        <v>0</v>
      </c>
      <c r="C83">
        <f t="shared" ref="C83:H83" si="4">IF(SUMPRODUCT($D$5:$D$37,C$42:C$74) = 1, 3, 0)</f>
        <v>0</v>
      </c>
      <c r="D83">
        <f t="shared" si="4"/>
        <v>0</v>
      </c>
      <c r="E83">
        <f t="shared" si="4"/>
        <v>0</v>
      </c>
      <c r="F83">
        <f t="shared" si="4"/>
        <v>0</v>
      </c>
      <c r="G83">
        <f t="shared" si="4"/>
        <v>0</v>
      </c>
      <c r="H83">
        <f t="shared" si="4"/>
        <v>0</v>
      </c>
    </row>
    <row r="84" spans="1:8" x14ac:dyDescent="0.3">
      <c r="A84" t="s">
        <v>16</v>
      </c>
      <c r="B84">
        <f>IF(SUMPRODUCT($E$5:$E$37,B$42:B$74) = 1, 2, 0)</f>
        <v>0</v>
      </c>
      <c r="C84">
        <f t="shared" ref="C84:H84" si="5">IF(SUMPRODUCT($E$5:$E$37,C$42:C$74) = 1, 2, 0)</f>
        <v>0</v>
      </c>
      <c r="D84">
        <f t="shared" si="5"/>
        <v>0</v>
      </c>
      <c r="E84">
        <f t="shared" si="5"/>
        <v>0</v>
      </c>
      <c r="F84">
        <f t="shared" si="5"/>
        <v>0</v>
      </c>
      <c r="G84">
        <f t="shared" si="5"/>
        <v>0</v>
      </c>
      <c r="H84">
        <f t="shared" si="5"/>
        <v>0</v>
      </c>
    </row>
    <row r="85" spans="1:8" x14ac:dyDescent="0.3">
      <c r="A85" t="s">
        <v>17</v>
      </c>
      <c r="B85">
        <f>IF(SUMPRODUCT($F$5:$F$37,B$42:B$74) = 1, 2, 0)</f>
        <v>0</v>
      </c>
      <c r="C85">
        <f t="shared" ref="C85:H85" si="6">IF(SUMPRODUCT($F$5:$F$37,C$42:C$74) = 1, 2, 0)</f>
        <v>0</v>
      </c>
      <c r="D85">
        <f t="shared" si="6"/>
        <v>0</v>
      </c>
      <c r="E85">
        <f t="shared" si="6"/>
        <v>0</v>
      </c>
      <c r="F85">
        <f t="shared" si="6"/>
        <v>0</v>
      </c>
      <c r="G85">
        <f t="shared" si="6"/>
        <v>0</v>
      </c>
      <c r="H85">
        <f t="shared" si="6"/>
        <v>0</v>
      </c>
    </row>
    <row r="86" spans="1:8" x14ac:dyDescent="0.3">
      <c r="A86" t="s">
        <v>29</v>
      </c>
      <c r="B86">
        <f>SUM(B81:B85)</f>
        <v>0</v>
      </c>
      <c r="C86">
        <f t="shared" ref="C86:H86" si="7">SUM(C81:C85)</f>
        <v>0</v>
      </c>
      <c r="D86">
        <f t="shared" si="7"/>
        <v>0</v>
      </c>
      <c r="E86">
        <f t="shared" si="7"/>
        <v>0</v>
      </c>
      <c r="F86">
        <f t="shared" si="7"/>
        <v>0</v>
      </c>
      <c r="G86">
        <f t="shared" si="7"/>
        <v>0</v>
      </c>
      <c r="H86">
        <f t="shared" si="7"/>
        <v>0</v>
      </c>
    </row>
    <row r="89" spans="1:8" x14ac:dyDescent="0.3">
      <c r="A89" t="s">
        <v>30</v>
      </c>
      <c r="B89">
        <f>SUM(B86:H86)</f>
        <v>0</v>
      </c>
    </row>
  </sheetData>
  <phoneticPr fontId="6"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1</vt:lpstr>
      <vt:lpstr>Problem 2</vt:lpstr>
    </vt:vector>
  </TitlesOfParts>
  <Company>Southern Utah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Craft</dc:creator>
  <cp:lastModifiedBy>Mike Musas</cp:lastModifiedBy>
  <dcterms:created xsi:type="dcterms:W3CDTF">2021-04-27T17:09:29Z</dcterms:created>
  <dcterms:modified xsi:type="dcterms:W3CDTF">2024-08-17T01:39:13Z</dcterms:modified>
</cp:coreProperties>
</file>